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5360" windowHeight="7875" tabRatio="504" activeTab="2"/>
  </bookViews>
  <sheets>
    <sheet name="Indicator Values By Option" sheetId="1" r:id="rId1"/>
    <sheet name="Industry score" sheetId="2" r:id="rId2"/>
    <sheet name="Calcsheet" sheetId="3" r:id="rId3"/>
    <sheet name="Input" sheetId="4" r:id="rId4"/>
    <sheet name="Landing page" sheetId="8" r:id="rId5"/>
  </sheets>
  <externalReferences>
    <externalReference r:id="rId6"/>
    <externalReference r:id="rId7"/>
    <externalReference r:id="rId8"/>
    <externalReference r:id="rId9"/>
  </externalReferences>
  <calcPr calcId="145621" iterateDelta="1E-4"/>
</workbook>
</file>

<file path=xl/calcChain.xml><?xml version="1.0" encoding="utf-8"?>
<calcChain xmlns="http://schemas.openxmlformats.org/spreadsheetml/2006/main">
  <c r="S197" i="3" l="1"/>
  <c r="R197" i="3"/>
  <c r="S196" i="3"/>
  <c r="R196" i="3"/>
  <c r="S195" i="3"/>
  <c r="R195" i="3"/>
  <c r="S194" i="3"/>
  <c r="R194" i="3"/>
  <c r="S193" i="3"/>
  <c r="R193" i="3"/>
  <c r="S192" i="3"/>
  <c r="R192" i="3"/>
  <c r="S191" i="3"/>
  <c r="R191" i="3"/>
  <c r="S190" i="3"/>
  <c r="R190" i="3"/>
  <c r="S189" i="3"/>
  <c r="R189" i="3"/>
  <c r="S188" i="3"/>
  <c r="R188" i="3"/>
  <c r="S187" i="3"/>
  <c r="R187" i="3"/>
  <c r="S186" i="3"/>
  <c r="R186" i="3"/>
  <c r="S185" i="3"/>
  <c r="R185" i="3"/>
  <c r="S184" i="3"/>
  <c r="R184" i="3"/>
  <c r="S183" i="3"/>
  <c r="R183" i="3"/>
  <c r="S182" i="3"/>
  <c r="R182" i="3"/>
  <c r="S181" i="3"/>
  <c r="R181" i="3"/>
  <c r="S180" i="3"/>
  <c r="R180" i="3"/>
  <c r="S179" i="3"/>
  <c r="R179" i="3"/>
  <c r="S178" i="3"/>
  <c r="R178" i="3"/>
  <c r="S177" i="3"/>
  <c r="R177" i="3"/>
  <c r="S176" i="3"/>
  <c r="R176" i="3"/>
  <c r="S175" i="3"/>
  <c r="R175" i="3"/>
  <c r="S174" i="3"/>
  <c r="R174" i="3"/>
  <c r="S173" i="3"/>
  <c r="R173" i="3"/>
  <c r="S172" i="3"/>
  <c r="R172" i="3"/>
  <c r="S171" i="3"/>
  <c r="R171" i="3"/>
  <c r="S170" i="3"/>
  <c r="R170" i="3"/>
  <c r="S169" i="3"/>
  <c r="R169" i="3"/>
  <c r="S168" i="3"/>
  <c r="R168" i="3"/>
  <c r="S166" i="3"/>
  <c r="R166" i="3"/>
  <c r="S165" i="3"/>
  <c r="R165" i="3"/>
  <c r="S164" i="3"/>
  <c r="R164" i="3"/>
  <c r="S163" i="3"/>
  <c r="R163" i="3"/>
  <c r="S162" i="3"/>
  <c r="R162" i="3"/>
  <c r="S161" i="3"/>
  <c r="R161" i="3"/>
  <c r="S160" i="3"/>
  <c r="R160" i="3"/>
  <c r="S159" i="3"/>
  <c r="R159" i="3"/>
  <c r="S158" i="3"/>
  <c r="R158" i="3"/>
  <c r="S157" i="3"/>
  <c r="R157" i="3"/>
  <c r="S156" i="3"/>
  <c r="R156" i="3"/>
  <c r="S155" i="3"/>
  <c r="R155" i="3"/>
  <c r="S154" i="3"/>
  <c r="R154" i="3"/>
  <c r="S153" i="3"/>
  <c r="R153" i="3"/>
  <c r="S152" i="3"/>
  <c r="R152" i="3"/>
  <c r="S151" i="3"/>
  <c r="R151" i="3"/>
  <c r="S150" i="3"/>
  <c r="R150" i="3"/>
  <c r="S149" i="3"/>
  <c r="R149" i="3"/>
  <c r="S148" i="3"/>
  <c r="R148" i="3"/>
  <c r="S147" i="3"/>
  <c r="R147" i="3"/>
  <c r="S146" i="3"/>
  <c r="R146" i="3"/>
  <c r="S145" i="3"/>
  <c r="R145" i="3"/>
  <c r="S144" i="3"/>
  <c r="R144" i="3"/>
  <c r="S143" i="3"/>
  <c r="R143" i="3"/>
  <c r="S142" i="3"/>
  <c r="R142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S117" i="3"/>
  <c r="R117" i="3"/>
  <c r="S107" i="3"/>
  <c r="R107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S109" i="3"/>
  <c r="R109" i="3"/>
  <c r="S108" i="3"/>
  <c r="R108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S100" i="3"/>
  <c r="R100" i="3"/>
  <c r="R98" i="3"/>
  <c r="S98" i="3"/>
  <c r="R99" i="3"/>
  <c r="S99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77" i="3"/>
  <c r="S77" i="3"/>
  <c r="R78" i="3"/>
  <c r="S78" i="3"/>
  <c r="S76" i="3"/>
  <c r="R76" i="3"/>
  <c r="R69" i="3"/>
  <c r="S69" i="3"/>
  <c r="S74" i="3"/>
  <c r="R74" i="3"/>
  <c r="S73" i="3"/>
  <c r="R73" i="3"/>
  <c r="S72" i="3"/>
  <c r="R72" i="3"/>
  <c r="S71" i="3"/>
  <c r="R71" i="3"/>
  <c r="S70" i="3"/>
  <c r="R70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R57" i="3"/>
  <c r="S57" i="3"/>
  <c r="R58" i="3"/>
  <c r="S58" i="3"/>
  <c r="R59" i="3"/>
  <c r="S59" i="3"/>
  <c r="R60" i="3"/>
  <c r="S60" i="3"/>
  <c r="S56" i="3"/>
  <c r="R56" i="3"/>
  <c r="R51" i="3"/>
  <c r="S51" i="3"/>
  <c r="R52" i="3"/>
  <c r="S52" i="3"/>
  <c r="R53" i="3"/>
  <c r="S53" i="3"/>
  <c r="R54" i="3"/>
  <c r="S54" i="3"/>
  <c r="R55" i="3"/>
  <c r="S55" i="3"/>
  <c r="S50" i="3"/>
  <c r="R50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S35" i="3"/>
  <c r="R35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S23" i="3"/>
  <c r="R23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S7" i="3"/>
  <c r="R7" i="3"/>
  <c r="S6" i="3" l="1"/>
  <c r="R6" i="3"/>
  <c r="D5" i="4" l="1"/>
  <c r="D6" i="4"/>
  <c r="D7" i="4"/>
  <c r="D4" i="4"/>
  <c r="C4" i="8"/>
  <c r="C3" i="8"/>
  <c r="C2" i="8"/>
  <c r="G83" i="4" l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AQ1058" i="2" l="1"/>
  <c r="AP1058" i="2"/>
  <c r="AO1058" i="2"/>
  <c r="AN1058" i="2"/>
  <c r="AL1058" i="2"/>
  <c r="AK1058" i="2"/>
  <c r="AJ1058" i="2"/>
  <c r="AI1058" i="2"/>
  <c r="AH1058" i="2"/>
  <c r="AG1058" i="2"/>
  <c r="AF1058" i="2"/>
  <c r="AE1058" i="2"/>
  <c r="AD1058" i="2"/>
  <c r="AQ1057" i="2"/>
  <c r="AP1057" i="2"/>
  <c r="AO1057" i="2"/>
  <c r="AN1057" i="2"/>
  <c r="AL1057" i="2"/>
  <c r="AK1057" i="2"/>
  <c r="AJ1057" i="2"/>
  <c r="AI1057" i="2"/>
  <c r="AH1057" i="2"/>
  <c r="AG1057" i="2"/>
  <c r="AF1057" i="2"/>
  <c r="AE1057" i="2"/>
  <c r="AD1057" i="2"/>
  <c r="AQ1056" i="2"/>
  <c r="AP1056" i="2"/>
  <c r="AO1056" i="2"/>
  <c r="AN1056" i="2"/>
  <c r="AL1056" i="2"/>
  <c r="AK1056" i="2"/>
  <c r="AJ1056" i="2"/>
  <c r="AI1056" i="2"/>
  <c r="AH1056" i="2"/>
  <c r="AG1056" i="2"/>
  <c r="AF1056" i="2"/>
  <c r="AE1056" i="2"/>
  <c r="AD1056" i="2"/>
  <c r="AQ1054" i="2"/>
  <c r="AP1054" i="2"/>
  <c r="AO1054" i="2"/>
  <c r="AN1054" i="2"/>
  <c r="AL1054" i="2"/>
  <c r="AK1054" i="2"/>
  <c r="AJ1054" i="2"/>
  <c r="AI1054" i="2"/>
  <c r="AH1054" i="2"/>
  <c r="AG1054" i="2"/>
  <c r="AF1054" i="2"/>
  <c r="AE1054" i="2"/>
  <c r="AD1054" i="2"/>
  <c r="AQ1053" i="2"/>
  <c r="AP1053" i="2"/>
  <c r="AO1053" i="2"/>
  <c r="AN1053" i="2"/>
  <c r="AL1053" i="2"/>
  <c r="AK1053" i="2"/>
  <c r="AJ1053" i="2"/>
  <c r="AI1053" i="2"/>
  <c r="AH1053" i="2"/>
  <c r="AG1053" i="2"/>
  <c r="AF1053" i="2"/>
  <c r="AE1053" i="2"/>
  <c r="AD1053" i="2"/>
  <c r="AQ1050" i="2"/>
  <c r="AP1050" i="2"/>
  <c r="AO1050" i="2"/>
  <c r="AN1050" i="2"/>
  <c r="AL1050" i="2"/>
  <c r="AK1050" i="2"/>
  <c r="AJ1050" i="2"/>
  <c r="AI1050" i="2"/>
  <c r="AH1050" i="2"/>
  <c r="AG1050" i="2"/>
  <c r="AF1050" i="2"/>
  <c r="AE1050" i="2"/>
  <c r="AD1050" i="2"/>
  <c r="AQ1049" i="2"/>
  <c r="AP1049" i="2"/>
  <c r="AO1049" i="2"/>
  <c r="AN1049" i="2"/>
  <c r="AL1049" i="2"/>
  <c r="AK1049" i="2"/>
  <c r="AJ1049" i="2"/>
  <c r="AI1049" i="2"/>
  <c r="AH1049" i="2"/>
  <c r="AG1049" i="2"/>
  <c r="AF1049" i="2"/>
  <c r="AE1049" i="2"/>
  <c r="AD1049" i="2"/>
  <c r="AQ1047" i="2"/>
  <c r="AP1047" i="2"/>
  <c r="AO1047" i="2"/>
  <c r="AN1047" i="2"/>
  <c r="AL1047" i="2"/>
  <c r="AK1047" i="2"/>
  <c r="AJ1047" i="2"/>
  <c r="AI1047" i="2"/>
  <c r="AH1047" i="2"/>
  <c r="AG1047" i="2"/>
  <c r="AF1047" i="2"/>
  <c r="AE1047" i="2"/>
  <c r="AD1047" i="2"/>
  <c r="AQ1046" i="2"/>
  <c r="AP1046" i="2"/>
  <c r="AO1046" i="2"/>
  <c r="AN1046" i="2"/>
  <c r="AL1046" i="2"/>
  <c r="AK1046" i="2"/>
  <c r="AJ1046" i="2"/>
  <c r="AI1046" i="2"/>
  <c r="AH1046" i="2"/>
  <c r="AG1046" i="2"/>
  <c r="AF1046" i="2"/>
  <c r="AE1046" i="2"/>
  <c r="AD1046" i="2"/>
  <c r="AQ1043" i="2"/>
  <c r="AP1043" i="2"/>
  <c r="AO1043" i="2"/>
  <c r="AN1043" i="2"/>
  <c r="AL1043" i="2"/>
  <c r="AK1043" i="2"/>
  <c r="AJ1043" i="2"/>
  <c r="AI1043" i="2"/>
  <c r="AH1043" i="2"/>
  <c r="AG1043" i="2"/>
  <c r="AF1043" i="2"/>
  <c r="AE1043" i="2"/>
  <c r="AD1043" i="2"/>
  <c r="AQ1042" i="2"/>
  <c r="AP1042" i="2"/>
  <c r="AO1042" i="2"/>
  <c r="AN1042" i="2"/>
  <c r="AL1042" i="2"/>
  <c r="AK1042" i="2"/>
  <c r="AJ1042" i="2"/>
  <c r="AI1042" i="2"/>
  <c r="AH1042" i="2"/>
  <c r="AG1042" i="2"/>
  <c r="AF1042" i="2"/>
  <c r="AE1042" i="2"/>
  <c r="AD1042" i="2"/>
  <c r="AQ1041" i="2"/>
  <c r="AP1041" i="2"/>
  <c r="AO1041" i="2"/>
  <c r="AN1041" i="2"/>
  <c r="AL1041" i="2"/>
  <c r="AK1041" i="2"/>
  <c r="AJ1041" i="2"/>
  <c r="AI1041" i="2"/>
  <c r="AH1041" i="2"/>
  <c r="AG1041" i="2"/>
  <c r="AF1041" i="2"/>
  <c r="AE1041" i="2"/>
  <c r="AD1041" i="2"/>
  <c r="AQ1040" i="2"/>
  <c r="AP1040" i="2"/>
  <c r="AO1040" i="2"/>
  <c r="AN1040" i="2"/>
  <c r="AL1040" i="2"/>
  <c r="AK1040" i="2"/>
  <c r="AJ1040" i="2"/>
  <c r="AI1040" i="2"/>
  <c r="AH1040" i="2"/>
  <c r="AG1040" i="2"/>
  <c r="AF1040" i="2"/>
  <c r="AE1040" i="2"/>
  <c r="AD1040" i="2"/>
  <c r="AQ1038" i="2"/>
  <c r="AP1038" i="2"/>
  <c r="AO1038" i="2"/>
  <c r="AN1038" i="2"/>
  <c r="AL1038" i="2"/>
  <c r="AK1038" i="2"/>
  <c r="AJ1038" i="2"/>
  <c r="AI1038" i="2"/>
  <c r="AH1038" i="2"/>
  <c r="AG1038" i="2"/>
  <c r="AF1038" i="2"/>
  <c r="AE1038" i="2"/>
  <c r="AD1038" i="2"/>
  <c r="AQ1037" i="2"/>
  <c r="AP1037" i="2"/>
  <c r="AO1037" i="2"/>
  <c r="AN1037" i="2"/>
  <c r="AL1037" i="2"/>
  <c r="AK1037" i="2"/>
  <c r="AJ1037" i="2"/>
  <c r="AI1037" i="2"/>
  <c r="AH1037" i="2"/>
  <c r="AG1037" i="2"/>
  <c r="AF1037" i="2"/>
  <c r="AE1037" i="2"/>
  <c r="AD1037" i="2"/>
  <c r="AQ1036" i="2"/>
  <c r="AP1036" i="2"/>
  <c r="AO1036" i="2"/>
  <c r="AN1036" i="2"/>
  <c r="AL1036" i="2"/>
  <c r="AK1036" i="2"/>
  <c r="AJ1036" i="2"/>
  <c r="AI1036" i="2"/>
  <c r="AH1036" i="2"/>
  <c r="AG1036" i="2"/>
  <c r="AF1036" i="2"/>
  <c r="AE1036" i="2"/>
  <c r="AD1036" i="2"/>
  <c r="AQ1035" i="2"/>
  <c r="AP1035" i="2"/>
  <c r="AO1035" i="2"/>
  <c r="AN1035" i="2"/>
  <c r="AL1035" i="2"/>
  <c r="AK1035" i="2"/>
  <c r="AJ1035" i="2"/>
  <c r="AI1035" i="2"/>
  <c r="AH1035" i="2"/>
  <c r="AG1035" i="2"/>
  <c r="AF1035" i="2"/>
  <c r="AE1035" i="2"/>
  <c r="AD1035" i="2"/>
  <c r="AQ1033" i="2"/>
  <c r="AP1033" i="2"/>
  <c r="AO1033" i="2"/>
  <c r="AN1033" i="2"/>
  <c r="AL1033" i="2"/>
  <c r="AK1033" i="2"/>
  <c r="AJ1033" i="2"/>
  <c r="AI1033" i="2"/>
  <c r="AH1033" i="2"/>
  <c r="AG1033" i="2"/>
  <c r="AF1033" i="2"/>
  <c r="AE1033" i="2"/>
  <c r="AD1033" i="2"/>
  <c r="AQ1032" i="2"/>
  <c r="AP1032" i="2"/>
  <c r="AO1032" i="2"/>
  <c r="AN1032" i="2"/>
  <c r="AL1032" i="2"/>
  <c r="AK1032" i="2"/>
  <c r="AJ1032" i="2"/>
  <c r="AI1032" i="2"/>
  <c r="AH1032" i="2"/>
  <c r="AG1032" i="2"/>
  <c r="AF1032" i="2"/>
  <c r="AE1032" i="2"/>
  <c r="AD1032" i="2"/>
  <c r="AQ1029" i="2"/>
  <c r="AP1029" i="2"/>
  <c r="AO1029" i="2"/>
  <c r="AN1029" i="2"/>
  <c r="AL1029" i="2"/>
  <c r="AK1029" i="2"/>
  <c r="AJ1029" i="2"/>
  <c r="AI1029" i="2"/>
  <c r="AH1029" i="2"/>
  <c r="AG1029" i="2"/>
  <c r="AF1029" i="2"/>
  <c r="AE1029" i="2"/>
  <c r="AD1029" i="2"/>
  <c r="AQ1027" i="2"/>
  <c r="AP1027" i="2"/>
  <c r="AO1027" i="2"/>
  <c r="AN1027" i="2"/>
  <c r="AL1027" i="2"/>
  <c r="AK1027" i="2"/>
  <c r="AJ1027" i="2"/>
  <c r="AI1027" i="2"/>
  <c r="AH1027" i="2"/>
  <c r="AG1027" i="2"/>
  <c r="AF1027" i="2"/>
  <c r="AE1027" i="2"/>
  <c r="AD1027" i="2"/>
  <c r="AQ1026" i="2"/>
  <c r="AP1026" i="2"/>
  <c r="AO1026" i="2"/>
  <c r="AN1026" i="2"/>
  <c r="AL1026" i="2"/>
  <c r="AK1026" i="2"/>
  <c r="AJ1026" i="2"/>
  <c r="AI1026" i="2"/>
  <c r="AH1026" i="2"/>
  <c r="AG1026" i="2"/>
  <c r="AF1026" i="2"/>
  <c r="AE1026" i="2"/>
  <c r="AD1026" i="2"/>
  <c r="AQ1025" i="2"/>
  <c r="AP1025" i="2"/>
  <c r="AO1025" i="2"/>
  <c r="AN1025" i="2"/>
  <c r="AL1025" i="2"/>
  <c r="AK1025" i="2"/>
  <c r="AJ1025" i="2"/>
  <c r="AI1025" i="2"/>
  <c r="AH1025" i="2"/>
  <c r="AG1025" i="2"/>
  <c r="AF1025" i="2"/>
  <c r="AE1025" i="2"/>
  <c r="AD1025" i="2"/>
  <c r="AQ1024" i="2"/>
  <c r="AP1024" i="2"/>
  <c r="AO1024" i="2"/>
  <c r="AN1024" i="2"/>
  <c r="AL1024" i="2"/>
  <c r="AK1024" i="2"/>
  <c r="AJ1024" i="2"/>
  <c r="AI1024" i="2"/>
  <c r="AH1024" i="2"/>
  <c r="AG1024" i="2"/>
  <c r="AF1024" i="2"/>
  <c r="AE1024" i="2"/>
  <c r="AD1024" i="2"/>
  <c r="AQ1023" i="2"/>
  <c r="AP1023" i="2"/>
  <c r="AO1023" i="2"/>
  <c r="AN1023" i="2"/>
  <c r="AL1023" i="2"/>
  <c r="AK1023" i="2"/>
  <c r="AJ1023" i="2"/>
  <c r="AI1023" i="2"/>
  <c r="AH1023" i="2"/>
  <c r="AG1023" i="2"/>
  <c r="AF1023" i="2"/>
  <c r="AE1023" i="2"/>
  <c r="AD1023" i="2"/>
  <c r="AQ1021" i="2"/>
  <c r="AP1021" i="2"/>
  <c r="AO1021" i="2"/>
  <c r="AN1021" i="2"/>
  <c r="AL1021" i="2"/>
  <c r="AK1021" i="2"/>
  <c r="AJ1021" i="2"/>
  <c r="AI1021" i="2"/>
  <c r="AH1021" i="2"/>
  <c r="AG1021" i="2"/>
  <c r="AF1021" i="2"/>
  <c r="AE1021" i="2"/>
  <c r="AD1021" i="2"/>
  <c r="AQ1020" i="2"/>
  <c r="AP1020" i="2"/>
  <c r="AO1020" i="2"/>
  <c r="AN1020" i="2"/>
  <c r="AL1020" i="2"/>
  <c r="AK1020" i="2"/>
  <c r="AJ1020" i="2"/>
  <c r="AI1020" i="2"/>
  <c r="AH1020" i="2"/>
  <c r="AG1020" i="2"/>
  <c r="AF1020" i="2"/>
  <c r="AE1020" i="2"/>
  <c r="AD1020" i="2"/>
  <c r="AQ1017" i="2"/>
  <c r="AP1017" i="2"/>
  <c r="AO1017" i="2"/>
  <c r="AN1017" i="2"/>
  <c r="AL1017" i="2"/>
  <c r="AK1017" i="2"/>
  <c r="AJ1017" i="2"/>
  <c r="AI1017" i="2"/>
  <c r="AH1017" i="2"/>
  <c r="AG1017" i="2"/>
  <c r="AF1017" i="2"/>
  <c r="AE1017" i="2"/>
  <c r="AD1017" i="2"/>
  <c r="AQ1016" i="2"/>
  <c r="AP1016" i="2"/>
  <c r="AO1016" i="2"/>
  <c r="AN1016" i="2"/>
  <c r="AL1016" i="2"/>
  <c r="AK1016" i="2"/>
  <c r="AJ1016" i="2"/>
  <c r="AI1016" i="2"/>
  <c r="AH1016" i="2"/>
  <c r="AG1016" i="2"/>
  <c r="AF1016" i="2"/>
  <c r="AE1016" i="2"/>
  <c r="AD1016" i="2"/>
  <c r="AQ1015" i="2"/>
  <c r="AP1015" i="2"/>
  <c r="AO1015" i="2"/>
  <c r="AN1015" i="2"/>
  <c r="AL1015" i="2"/>
  <c r="AK1015" i="2"/>
  <c r="AJ1015" i="2"/>
  <c r="AI1015" i="2"/>
  <c r="AH1015" i="2"/>
  <c r="AG1015" i="2"/>
  <c r="AF1015" i="2"/>
  <c r="AE1015" i="2"/>
  <c r="AD1015" i="2"/>
  <c r="AQ1014" i="2"/>
  <c r="AP1014" i="2"/>
  <c r="AO1014" i="2"/>
  <c r="AN1014" i="2"/>
  <c r="AL1014" i="2"/>
  <c r="AK1014" i="2"/>
  <c r="AJ1014" i="2"/>
  <c r="AI1014" i="2"/>
  <c r="AH1014" i="2"/>
  <c r="AG1014" i="2"/>
  <c r="AF1014" i="2"/>
  <c r="AE1014" i="2"/>
  <c r="AD1014" i="2"/>
  <c r="AQ1012" i="2"/>
  <c r="AP1012" i="2"/>
  <c r="AO1012" i="2"/>
  <c r="AN1012" i="2"/>
  <c r="AL1012" i="2"/>
  <c r="AK1012" i="2"/>
  <c r="AJ1012" i="2"/>
  <c r="AI1012" i="2"/>
  <c r="AH1012" i="2"/>
  <c r="AG1012" i="2"/>
  <c r="AF1012" i="2"/>
  <c r="AE1012" i="2"/>
  <c r="AD1012" i="2"/>
  <c r="AQ1011" i="2"/>
  <c r="AP1011" i="2"/>
  <c r="AO1011" i="2"/>
  <c r="AN1011" i="2"/>
  <c r="AL1011" i="2"/>
  <c r="AK1011" i="2"/>
  <c r="AJ1011" i="2"/>
  <c r="AI1011" i="2"/>
  <c r="AH1011" i="2"/>
  <c r="AG1011" i="2"/>
  <c r="AF1011" i="2"/>
  <c r="AE1011" i="2"/>
  <c r="AD1011" i="2"/>
  <c r="AQ1010" i="2"/>
  <c r="AP1010" i="2"/>
  <c r="AO1010" i="2"/>
  <c r="AN1010" i="2"/>
  <c r="AL1010" i="2"/>
  <c r="AK1010" i="2"/>
  <c r="AJ1010" i="2"/>
  <c r="AI1010" i="2"/>
  <c r="AH1010" i="2"/>
  <c r="AG1010" i="2"/>
  <c r="AF1010" i="2"/>
  <c r="AE1010" i="2"/>
  <c r="AD1010" i="2"/>
  <c r="AQ1009" i="2"/>
  <c r="AP1009" i="2"/>
  <c r="AO1009" i="2"/>
  <c r="AN1009" i="2"/>
  <c r="AL1009" i="2"/>
  <c r="AK1009" i="2"/>
  <c r="AJ1009" i="2"/>
  <c r="AI1009" i="2"/>
  <c r="AH1009" i="2"/>
  <c r="AG1009" i="2"/>
  <c r="AF1009" i="2"/>
  <c r="AE1009" i="2"/>
  <c r="AD1009" i="2"/>
  <c r="AQ1007" i="2"/>
  <c r="AP1007" i="2"/>
  <c r="AO1007" i="2"/>
  <c r="AN1007" i="2"/>
  <c r="AL1007" i="2"/>
  <c r="AK1007" i="2"/>
  <c r="AJ1007" i="2"/>
  <c r="AI1007" i="2"/>
  <c r="AH1007" i="2"/>
  <c r="AG1007" i="2"/>
  <c r="AF1007" i="2"/>
  <c r="AE1007" i="2"/>
  <c r="AD1007" i="2"/>
  <c r="AQ1006" i="2"/>
  <c r="AP1006" i="2"/>
  <c r="AO1006" i="2"/>
  <c r="AN1006" i="2"/>
  <c r="AL1006" i="2"/>
  <c r="AK1006" i="2"/>
  <c r="AJ1006" i="2"/>
  <c r="AI1006" i="2"/>
  <c r="AH1006" i="2"/>
  <c r="AG1006" i="2"/>
  <c r="AF1006" i="2"/>
  <c r="AE1006" i="2"/>
  <c r="AD1006" i="2"/>
  <c r="AQ1003" i="2"/>
  <c r="AP1003" i="2"/>
  <c r="AO1003" i="2"/>
  <c r="AN1003" i="2"/>
  <c r="AL1003" i="2"/>
  <c r="AK1003" i="2"/>
  <c r="AJ1003" i="2"/>
  <c r="AI1003" i="2"/>
  <c r="AH1003" i="2"/>
  <c r="AG1003" i="2"/>
  <c r="AF1003" i="2"/>
  <c r="AE1003" i="2"/>
  <c r="AD1003" i="2"/>
  <c r="AQ1002" i="2"/>
  <c r="AP1002" i="2"/>
  <c r="AO1002" i="2"/>
  <c r="AN1002" i="2"/>
  <c r="AL1002" i="2"/>
  <c r="AK1002" i="2"/>
  <c r="AJ1002" i="2"/>
  <c r="AI1002" i="2"/>
  <c r="AH1002" i="2"/>
  <c r="AG1002" i="2"/>
  <c r="AF1002" i="2"/>
  <c r="AE1002" i="2"/>
  <c r="AD1002" i="2"/>
  <c r="AQ1001" i="2"/>
  <c r="AP1001" i="2"/>
  <c r="AO1001" i="2"/>
  <c r="AN1001" i="2"/>
  <c r="AL1001" i="2"/>
  <c r="AK1001" i="2"/>
  <c r="AJ1001" i="2"/>
  <c r="AI1001" i="2"/>
  <c r="AH1001" i="2"/>
  <c r="AG1001" i="2"/>
  <c r="AF1001" i="2"/>
  <c r="AE1001" i="2"/>
  <c r="AD1001" i="2"/>
  <c r="AQ1000" i="2"/>
  <c r="AP1000" i="2"/>
  <c r="AO1000" i="2"/>
  <c r="AN1000" i="2"/>
  <c r="AL1000" i="2"/>
  <c r="AK1000" i="2"/>
  <c r="AJ1000" i="2"/>
  <c r="AI1000" i="2"/>
  <c r="AH1000" i="2"/>
  <c r="AG1000" i="2"/>
  <c r="AF1000" i="2"/>
  <c r="AE1000" i="2"/>
  <c r="AD1000" i="2"/>
  <c r="AQ998" i="2"/>
  <c r="AP998" i="2"/>
  <c r="AO998" i="2"/>
  <c r="AN998" i="2"/>
  <c r="AL998" i="2"/>
  <c r="AK998" i="2"/>
  <c r="AJ998" i="2"/>
  <c r="AI998" i="2"/>
  <c r="AH998" i="2"/>
  <c r="AG998" i="2"/>
  <c r="AF998" i="2"/>
  <c r="AE998" i="2"/>
  <c r="AD998" i="2"/>
  <c r="AQ997" i="2"/>
  <c r="AP997" i="2"/>
  <c r="AO997" i="2"/>
  <c r="AN997" i="2"/>
  <c r="AL997" i="2"/>
  <c r="AK997" i="2"/>
  <c r="AJ997" i="2"/>
  <c r="AI997" i="2"/>
  <c r="AH997" i="2"/>
  <c r="AG997" i="2"/>
  <c r="AF997" i="2"/>
  <c r="AE997" i="2"/>
  <c r="AD997" i="2"/>
  <c r="AQ996" i="2"/>
  <c r="AP996" i="2"/>
  <c r="AO996" i="2"/>
  <c r="AN996" i="2"/>
  <c r="AL996" i="2"/>
  <c r="AK996" i="2"/>
  <c r="AJ996" i="2"/>
  <c r="AI996" i="2"/>
  <c r="AH996" i="2"/>
  <c r="AG996" i="2"/>
  <c r="AF996" i="2"/>
  <c r="AE996" i="2"/>
  <c r="AD996" i="2"/>
  <c r="AQ995" i="2"/>
  <c r="AP995" i="2"/>
  <c r="AO995" i="2"/>
  <c r="AN995" i="2"/>
  <c r="AL995" i="2"/>
  <c r="AK995" i="2"/>
  <c r="AJ995" i="2"/>
  <c r="AI995" i="2"/>
  <c r="AH995" i="2"/>
  <c r="AG995" i="2"/>
  <c r="AF995" i="2"/>
  <c r="AE995" i="2"/>
  <c r="AD995" i="2"/>
  <c r="AQ993" i="2"/>
  <c r="AP993" i="2"/>
  <c r="AO993" i="2"/>
  <c r="AN993" i="2"/>
  <c r="AL993" i="2"/>
  <c r="AK993" i="2"/>
  <c r="AJ993" i="2"/>
  <c r="AI993" i="2"/>
  <c r="AH993" i="2"/>
  <c r="AG993" i="2"/>
  <c r="AF993" i="2"/>
  <c r="AE993" i="2"/>
  <c r="AD993" i="2"/>
  <c r="AQ992" i="2"/>
  <c r="AP992" i="2"/>
  <c r="AO992" i="2"/>
  <c r="AN992" i="2"/>
  <c r="AL992" i="2"/>
  <c r="AK992" i="2"/>
  <c r="AJ992" i="2"/>
  <c r="AI992" i="2"/>
  <c r="AH992" i="2"/>
  <c r="AG992" i="2"/>
  <c r="AF992" i="2"/>
  <c r="AE992" i="2"/>
  <c r="AD992" i="2"/>
  <c r="AQ989" i="2"/>
  <c r="AP989" i="2"/>
  <c r="AO989" i="2"/>
  <c r="AN989" i="2"/>
  <c r="AL989" i="2"/>
  <c r="AK989" i="2"/>
  <c r="AJ989" i="2"/>
  <c r="AI989" i="2"/>
  <c r="AH989" i="2"/>
  <c r="AG989" i="2"/>
  <c r="AF989" i="2"/>
  <c r="AE989" i="2"/>
  <c r="AD989" i="2"/>
  <c r="AQ988" i="2"/>
  <c r="AP988" i="2"/>
  <c r="AO988" i="2"/>
  <c r="AN988" i="2"/>
  <c r="AL988" i="2"/>
  <c r="AK988" i="2"/>
  <c r="AJ988" i="2"/>
  <c r="AI988" i="2"/>
  <c r="AH988" i="2"/>
  <c r="AG988" i="2"/>
  <c r="AF988" i="2"/>
  <c r="AE988" i="2"/>
  <c r="AD988" i="2"/>
  <c r="AQ987" i="2"/>
  <c r="AP987" i="2"/>
  <c r="AO987" i="2"/>
  <c r="AN987" i="2"/>
  <c r="AL987" i="2"/>
  <c r="AK987" i="2"/>
  <c r="AJ987" i="2"/>
  <c r="AI987" i="2"/>
  <c r="AH987" i="2"/>
  <c r="AG987" i="2"/>
  <c r="AF987" i="2"/>
  <c r="AE987" i="2"/>
  <c r="AD987" i="2"/>
  <c r="AQ986" i="2"/>
  <c r="AP986" i="2"/>
  <c r="AO986" i="2"/>
  <c r="AN986" i="2"/>
  <c r="AL986" i="2"/>
  <c r="AK986" i="2"/>
  <c r="AJ986" i="2"/>
  <c r="AI986" i="2"/>
  <c r="AH986" i="2"/>
  <c r="AG986" i="2"/>
  <c r="AF986" i="2"/>
  <c r="AE986" i="2"/>
  <c r="AD986" i="2"/>
  <c r="AQ984" i="2"/>
  <c r="AP984" i="2"/>
  <c r="AO984" i="2"/>
  <c r="AN984" i="2"/>
  <c r="AL984" i="2"/>
  <c r="AK984" i="2"/>
  <c r="AJ984" i="2"/>
  <c r="AI984" i="2"/>
  <c r="AH984" i="2"/>
  <c r="AG984" i="2"/>
  <c r="AF984" i="2"/>
  <c r="AE984" i="2"/>
  <c r="AD984" i="2"/>
  <c r="AQ983" i="2"/>
  <c r="AP983" i="2"/>
  <c r="AO983" i="2"/>
  <c r="AN983" i="2"/>
  <c r="AL983" i="2"/>
  <c r="AK983" i="2"/>
  <c r="AJ983" i="2"/>
  <c r="AI983" i="2"/>
  <c r="AH983" i="2"/>
  <c r="AG983" i="2"/>
  <c r="AF983" i="2"/>
  <c r="AE983" i="2"/>
  <c r="AD983" i="2"/>
  <c r="AQ982" i="2"/>
  <c r="AP982" i="2"/>
  <c r="AO982" i="2"/>
  <c r="AN982" i="2"/>
  <c r="AL982" i="2"/>
  <c r="AK982" i="2"/>
  <c r="AJ982" i="2"/>
  <c r="AI982" i="2"/>
  <c r="AH982" i="2"/>
  <c r="AG982" i="2"/>
  <c r="AF982" i="2"/>
  <c r="AE982" i="2"/>
  <c r="AD982" i="2"/>
  <c r="AQ981" i="2"/>
  <c r="AP981" i="2"/>
  <c r="AO981" i="2"/>
  <c r="AN981" i="2"/>
  <c r="AL981" i="2"/>
  <c r="AK981" i="2"/>
  <c r="AJ981" i="2"/>
  <c r="AI981" i="2"/>
  <c r="AH981" i="2"/>
  <c r="AG981" i="2"/>
  <c r="AF981" i="2"/>
  <c r="AE981" i="2"/>
  <c r="AD981" i="2"/>
  <c r="AQ979" i="2"/>
  <c r="AP979" i="2"/>
  <c r="AO979" i="2"/>
  <c r="AN979" i="2"/>
  <c r="AL979" i="2"/>
  <c r="AK979" i="2"/>
  <c r="AJ979" i="2"/>
  <c r="AI979" i="2"/>
  <c r="AH979" i="2"/>
  <c r="AG979" i="2"/>
  <c r="AF979" i="2"/>
  <c r="AE979" i="2"/>
  <c r="AD979" i="2"/>
  <c r="AQ978" i="2"/>
  <c r="AP978" i="2"/>
  <c r="AO978" i="2"/>
  <c r="AN978" i="2"/>
  <c r="AL978" i="2"/>
  <c r="AK978" i="2"/>
  <c r="AJ978" i="2"/>
  <c r="AI978" i="2"/>
  <c r="AH978" i="2"/>
  <c r="AG978" i="2"/>
  <c r="AF978" i="2"/>
  <c r="AE978" i="2"/>
  <c r="AD978" i="2"/>
  <c r="AQ975" i="2"/>
  <c r="AP975" i="2"/>
  <c r="AO975" i="2"/>
  <c r="AN975" i="2"/>
  <c r="AL975" i="2"/>
  <c r="AK975" i="2"/>
  <c r="AJ975" i="2"/>
  <c r="AI975" i="2"/>
  <c r="AH975" i="2"/>
  <c r="AG975" i="2"/>
  <c r="AF975" i="2"/>
  <c r="AE975" i="2"/>
  <c r="AD975" i="2"/>
  <c r="AQ974" i="2"/>
  <c r="AP974" i="2"/>
  <c r="AO974" i="2"/>
  <c r="AN974" i="2"/>
  <c r="AL974" i="2"/>
  <c r="AK974" i="2"/>
  <c r="AJ974" i="2"/>
  <c r="AI974" i="2"/>
  <c r="AH974" i="2"/>
  <c r="AG974" i="2"/>
  <c r="AF974" i="2"/>
  <c r="AE974" i="2"/>
  <c r="AD974" i="2"/>
  <c r="AQ973" i="2"/>
  <c r="AP973" i="2"/>
  <c r="AO973" i="2"/>
  <c r="AN973" i="2"/>
  <c r="AL973" i="2"/>
  <c r="AK973" i="2"/>
  <c r="AJ973" i="2"/>
  <c r="AI973" i="2"/>
  <c r="AH973" i="2"/>
  <c r="AG973" i="2"/>
  <c r="AF973" i="2"/>
  <c r="AE973" i="2"/>
  <c r="AD973" i="2"/>
  <c r="AQ972" i="2"/>
  <c r="AP972" i="2"/>
  <c r="AO972" i="2"/>
  <c r="AN972" i="2"/>
  <c r="AL972" i="2"/>
  <c r="AK972" i="2"/>
  <c r="AJ972" i="2"/>
  <c r="AI972" i="2"/>
  <c r="AH972" i="2"/>
  <c r="AG972" i="2"/>
  <c r="AF972" i="2"/>
  <c r="AE972" i="2"/>
  <c r="AD972" i="2"/>
  <c r="AQ970" i="2"/>
  <c r="AP970" i="2"/>
  <c r="AO970" i="2"/>
  <c r="AN970" i="2"/>
  <c r="AL970" i="2"/>
  <c r="AK970" i="2"/>
  <c r="AJ970" i="2"/>
  <c r="AI970" i="2"/>
  <c r="AH970" i="2"/>
  <c r="AG970" i="2"/>
  <c r="AF970" i="2"/>
  <c r="AE970" i="2"/>
  <c r="AD970" i="2"/>
  <c r="AQ969" i="2"/>
  <c r="AP969" i="2"/>
  <c r="AO969" i="2"/>
  <c r="AN969" i="2"/>
  <c r="AL969" i="2"/>
  <c r="AK969" i="2"/>
  <c r="AJ969" i="2"/>
  <c r="AI969" i="2"/>
  <c r="AH969" i="2"/>
  <c r="AG969" i="2"/>
  <c r="AF969" i="2"/>
  <c r="AE969" i="2"/>
  <c r="AD969" i="2"/>
  <c r="AQ968" i="2"/>
  <c r="AP968" i="2"/>
  <c r="AO968" i="2"/>
  <c r="AN968" i="2"/>
  <c r="AL968" i="2"/>
  <c r="AK968" i="2"/>
  <c r="AJ968" i="2"/>
  <c r="AI968" i="2"/>
  <c r="AH968" i="2"/>
  <c r="AG968" i="2"/>
  <c r="AF968" i="2"/>
  <c r="AE968" i="2"/>
  <c r="AD968" i="2"/>
  <c r="AQ967" i="2"/>
  <c r="AP967" i="2"/>
  <c r="AO967" i="2"/>
  <c r="AN967" i="2"/>
  <c r="AL967" i="2"/>
  <c r="AK967" i="2"/>
  <c r="AJ967" i="2"/>
  <c r="AI967" i="2"/>
  <c r="AH967" i="2"/>
  <c r="AG967" i="2"/>
  <c r="AF967" i="2"/>
  <c r="AE967" i="2"/>
  <c r="AD967" i="2"/>
  <c r="AQ966" i="2"/>
  <c r="AP966" i="2"/>
  <c r="AO966" i="2"/>
  <c r="AN966" i="2"/>
  <c r="AL966" i="2"/>
  <c r="AK966" i="2"/>
  <c r="AJ966" i="2"/>
  <c r="AI966" i="2"/>
  <c r="AH966" i="2"/>
  <c r="AG966" i="2"/>
  <c r="AF966" i="2"/>
  <c r="AE966" i="2"/>
  <c r="AD966" i="2"/>
  <c r="AQ965" i="2"/>
  <c r="AP965" i="2"/>
  <c r="AO965" i="2"/>
  <c r="AN965" i="2"/>
  <c r="AL965" i="2"/>
  <c r="AK965" i="2"/>
  <c r="AJ965" i="2"/>
  <c r="AI965" i="2"/>
  <c r="AH965" i="2"/>
  <c r="AG965" i="2"/>
  <c r="AF965" i="2"/>
  <c r="AE965" i="2"/>
  <c r="AD965" i="2"/>
  <c r="AQ963" i="2"/>
  <c r="AP963" i="2"/>
  <c r="AO963" i="2"/>
  <c r="AN963" i="2"/>
  <c r="AL963" i="2"/>
  <c r="AK963" i="2"/>
  <c r="AJ963" i="2"/>
  <c r="AI963" i="2"/>
  <c r="AH963" i="2"/>
  <c r="AG963" i="2"/>
  <c r="AF963" i="2"/>
  <c r="AE963" i="2"/>
  <c r="AD963" i="2"/>
  <c r="AQ962" i="2"/>
  <c r="AP962" i="2"/>
  <c r="AO962" i="2"/>
  <c r="AN962" i="2"/>
  <c r="AL962" i="2"/>
  <c r="AK962" i="2"/>
  <c r="AJ962" i="2"/>
  <c r="AI962" i="2"/>
  <c r="AH962" i="2"/>
  <c r="AG962" i="2"/>
  <c r="AF962" i="2"/>
  <c r="AE962" i="2"/>
  <c r="AD962" i="2"/>
  <c r="AQ959" i="2"/>
  <c r="AP959" i="2"/>
  <c r="AO959" i="2"/>
  <c r="AN959" i="2"/>
  <c r="AL959" i="2"/>
  <c r="AK959" i="2"/>
  <c r="AJ959" i="2"/>
  <c r="AI959" i="2"/>
  <c r="AH959" i="2"/>
  <c r="AG959" i="2"/>
  <c r="AF959" i="2"/>
  <c r="AE959" i="2"/>
  <c r="AD959" i="2"/>
  <c r="AQ958" i="2"/>
  <c r="AP958" i="2"/>
  <c r="AO958" i="2"/>
  <c r="AN958" i="2"/>
  <c r="AL958" i="2"/>
  <c r="AK958" i="2"/>
  <c r="AJ958" i="2"/>
  <c r="AI958" i="2"/>
  <c r="AH958" i="2"/>
  <c r="AG958" i="2"/>
  <c r="AF958" i="2"/>
  <c r="AE958" i="2"/>
  <c r="AD958" i="2"/>
  <c r="AQ957" i="2"/>
  <c r="AP957" i="2"/>
  <c r="AO957" i="2"/>
  <c r="AN957" i="2"/>
  <c r="AL957" i="2"/>
  <c r="AK957" i="2"/>
  <c r="AJ957" i="2"/>
  <c r="AI957" i="2"/>
  <c r="AH957" i="2"/>
  <c r="AG957" i="2"/>
  <c r="AF957" i="2"/>
  <c r="AE957" i="2"/>
  <c r="AD957" i="2"/>
  <c r="AQ956" i="2"/>
  <c r="AP956" i="2"/>
  <c r="AO956" i="2"/>
  <c r="AN956" i="2"/>
  <c r="AL956" i="2"/>
  <c r="AK956" i="2"/>
  <c r="AJ956" i="2"/>
  <c r="AI956" i="2"/>
  <c r="AH956" i="2"/>
  <c r="AG956" i="2"/>
  <c r="AF956" i="2"/>
  <c r="AE956" i="2"/>
  <c r="AD956" i="2"/>
  <c r="AQ954" i="2"/>
  <c r="AP954" i="2"/>
  <c r="AO954" i="2"/>
  <c r="AN954" i="2"/>
  <c r="AL954" i="2"/>
  <c r="AK954" i="2"/>
  <c r="AJ954" i="2"/>
  <c r="AI954" i="2"/>
  <c r="AH954" i="2"/>
  <c r="AG954" i="2"/>
  <c r="AF954" i="2"/>
  <c r="AE954" i="2"/>
  <c r="AD954" i="2"/>
  <c r="AQ953" i="2"/>
  <c r="AP953" i="2"/>
  <c r="AO953" i="2"/>
  <c r="AN953" i="2"/>
  <c r="AL953" i="2"/>
  <c r="AK953" i="2"/>
  <c r="AJ953" i="2"/>
  <c r="AI953" i="2"/>
  <c r="AH953" i="2"/>
  <c r="AG953" i="2"/>
  <c r="AF953" i="2"/>
  <c r="AE953" i="2"/>
  <c r="AD953" i="2"/>
  <c r="AQ952" i="2"/>
  <c r="AP952" i="2"/>
  <c r="AO952" i="2"/>
  <c r="AN952" i="2"/>
  <c r="AL952" i="2"/>
  <c r="AK952" i="2"/>
  <c r="AJ952" i="2"/>
  <c r="AI952" i="2"/>
  <c r="AH952" i="2"/>
  <c r="AG952" i="2"/>
  <c r="AF952" i="2"/>
  <c r="AE952" i="2"/>
  <c r="AD952" i="2"/>
  <c r="AQ951" i="2"/>
  <c r="AP951" i="2"/>
  <c r="AO951" i="2"/>
  <c r="AN951" i="2"/>
  <c r="AL951" i="2"/>
  <c r="AK951" i="2"/>
  <c r="AJ951" i="2"/>
  <c r="AI951" i="2"/>
  <c r="AH951" i="2"/>
  <c r="AG951" i="2"/>
  <c r="AF951" i="2"/>
  <c r="AE951" i="2"/>
  <c r="AD951" i="2"/>
  <c r="AQ949" i="2"/>
  <c r="AP949" i="2"/>
  <c r="AO949" i="2"/>
  <c r="AN949" i="2"/>
  <c r="AL949" i="2"/>
  <c r="AK949" i="2"/>
  <c r="AJ949" i="2"/>
  <c r="AI949" i="2"/>
  <c r="AH949" i="2"/>
  <c r="AG949" i="2"/>
  <c r="AF949" i="2"/>
  <c r="AE949" i="2"/>
  <c r="AD949" i="2"/>
  <c r="AQ948" i="2"/>
  <c r="AP948" i="2"/>
  <c r="AO948" i="2"/>
  <c r="AN948" i="2"/>
  <c r="AL948" i="2"/>
  <c r="AK948" i="2"/>
  <c r="AJ948" i="2"/>
  <c r="AI948" i="2"/>
  <c r="AH948" i="2"/>
  <c r="AG948" i="2"/>
  <c r="AF948" i="2"/>
  <c r="AE948" i="2"/>
  <c r="AD948" i="2"/>
  <c r="AQ945" i="2"/>
  <c r="AP945" i="2"/>
  <c r="AO945" i="2"/>
  <c r="AN945" i="2"/>
  <c r="AL945" i="2"/>
  <c r="AK945" i="2"/>
  <c r="AJ945" i="2"/>
  <c r="AI945" i="2"/>
  <c r="AH945" i="2"/>
  <c r="AG945" i="2"/>
  <c r="AF945" i="2"/>
  <c r="AE945" i="2"/>
  <c r="AD945" i="2"/>
  <c r="AQ944" i="2"/>
  <c r="AP944" i="2"/>
  <c r="AO944" i="2"/>
  <c r="AN944" i="2"/>
  <c r="AL944" i="2"/>
  <c r="AK944" i="2"/>
  <c r="AJ944" i="2"/>
  <c r="AI944" i="2"/>
  <c r="AH944" i="2"/>
  <c r="AG944" i="2"/>
  <c r="AF944" i="2"/>
  <c r="AE944" i="2"/>
  <c r="AD944" i="2"/>
  <c r="AQ943" i="2"/>
  <c r="AP943" i="2"/>
  <c r="AO943" i="2"/>
  <c r="AN943" i="2"/>
  <c r="AL943" i="2"/>
  <c r="AK943" i="2"/>
  <c r="AJ943" i="2"/>
  <c r="AI943" i="2"/>
  <c r="AH943" i="2"/>
  <c r="AG943" i="2"/>
  <c r="AF943" i="2"/>
  <c r="AE943" i="2"/>
  <c r="AD943" i="2"/>
  <c r="AQ942" i="2"/>
  <c r="AP942" i="2"/>
  <c r="AO942" i="2"/>
  <c r="AN942" i="2"/>
  <c r="AL942" i="2"/>
  <c r="AK942" i="2"/>
  <c r="AJ942" i="2"/>
  <c r="AI942" i="2"/>
  <c r="AH942" i="2"/>
  <c r="AG942" i="2"/>
  <c r="AF942" i="2"/>
  <c r="AE942" i="2"/>
  <c r="AD942" i="2"/>
  <c r="AQ941" i="2"/>
  <c r="AP941" i="2"/>
  <c r="AO941" i="2"/>
  <c r="AN941" i="2"/>
  <c r="AL941" i="2"/>
  <c r="AK941" i="2"/>
  <c r="AJ941" i="2"/>
  <c r="AI941" i="2"/>
  <c r="AH941" i="2"/>
  <c r="AG941" i="2"/>
  <c r="AF941" i="2"/>
  <c r="AE941" i="2"/>
  <c r="AD941" i="2"/>
  <c r="AQ940" i="2"/>
  <c r="AP940" i="2"/>
  <c r="AO940" i="2"/>
  <c r="AN940" i="2"/>
  <c r="AL940" i="2"/>
  <c r="AK940" i="2"/>
  <c r="AJ940" i="2"/>
  <c r="AI940" i="2"/>
  <c r="AH940" i="2"/>
  <c r="AG940" i="2"/>
  <c r="AF940" i="2"/>
  <c r="AE940" i="2"/>
  <c r="AD940" i="2"/>
  <c r="AQ939" i="2"/>
  <c r="AP939" i="2"/>
  <c r="AO939" i="2"/>
  <c r="AN939" i="2"/>
  <c r="AL939" i="2"/>
  <c r="AK939" i="2"/>
  <c r="AJ939" i="2"/>
  <c r="AI939" i="2"/>
  <c r="AH939" i="2"/>
  <c r="AG939" i="2"/>
  <c r="AF939" i="2"/>
  <c r="AE939" i="2"/>
  <c r="AD939" i="2"/>
  <c r="AQ937" i="2"/>
  <c r="AP937" i="2"/>
  <c r="AO937" i="2"/>
  <c r="AN937" i="2"/>
  <c r="AL937" i="2"/>
  <c r="AK937" i="2"/>
  <c r="AJ937" i="2"/>
  <c r="AI937" i="2"/>
  <c r="AH937" i="2"/>
  <c r="AG937" i="2"/>
  <c r="AF937" i="2"/>
  <c r="AE937" i="2"/>
  <c r="AD937" i="2"/>
  <c r="AQ936" i="2"/>
  <c r="AP936" i="2"/>
  <c r="AO936" i="2"/>
  <c r="AN936" i="2"/>
  <c r="AL936" i="2"/>
  <c r="AK936" i="2"/>
  <c r="AJ936" i="2"/>
  <c r="AI936" i="2"/>
  <c r="AH936" i="2"/>
  <c r="AG936" i="2"/>
  <c r="AF936" i="2"/>
  <c r="AE936" i="2"/>
  <c r="AD936" i="2"/>
  <c r="AQ935" i="2"/>
  <c r="AP935" i="2"/>
  <c r="AO935" i="2"/>
  <c r="AN935" i="2"/>
  <c r="AL935" i="2"/>
  <c r="AK935" i="2"/>
  <c r="AJ935" i="2"/>
  <c r="AI935" i="2"/>
  <c r="AH935" i="2"/>
  <c r="AG935" i="2"/>
  <c r="AF935" i="2"/>
  <c r="AE935" i="2"/>
  <c r="AD935" i="2"/>
  <c r="AQ934" i="2"/>
  <c r="AP934" i="2"/>
  <c r="AO934" i="2"/>
  <c r="AN934" i="2"/>
  <c r="AL934" i="2"/>
  <c r="AK934" i="2"/>
  <c r="AJ934" i="2"/>
  <c r="AI934" i="2"/>
  <c r="AH934" i="2"/>
  <c r="AG934" i="2"/>
  <c r="AF934" i="2"/>
  <c r="AE934" i="2"/>
  <c r="AD934" i="2"/>
  <c r="AQ933" i="2"/>
  <c r="AP933" i="2"/>
  <c r="AO933" i="2"/>
  <c r="AN933" i="2"/>
  <c r="AL933" i="2"/>
  <c r="AK933" i="2"/>
  <c r="AJ933" i="2"/>
  <c r="AI933" i="2"/>
  <c r="AH933" i="2"/>
  <c r="AG933" i="2"/>
  <c r="AF933" i="2"/>
  <c r="AE933" i="2"/>
  <c r="AD933" i="2"/>
  <c r="AQ932" i="2"/>
  <c r="AP932" i="2"/>
  <c r="AO932" i="2"/>
  <c r="AN932" i="2"/>
  <c r="AL932" i="2"/>
  <c r="AK932" i="2"/>
  <c r="AJ932" i="2"/>
  <c r="AI932" i="2"/>
  <c r="AH932" i="2"/>
  <c r="AG932" i="2"/>
  <c r="AF932" i="2"/>
  <c r="AE932" i="2"/>
  <c r="AD932" i="2"/>
  <c r="AQ931" i="2"/>
  <c r="AP931" i="2"/>
  <c r="AO931" i="2"/>
  <c r="AN931" i="2"/>
  <c r="AL931" i="2"/>
  <c r="AK931" i="2"/>
  <c r="AJ931" i="2"/>
  <c r="AI931" i="2"/>
  <c r="AH931" i="2"/>
  <c r="AG931" i="2"/>
  <c r="AF931" i="2"/>
  <c r="AE931" i="2"/>
  <c r="AD931" i="2"/>
  <c r="AQ930" i="2"/>
  <c r="AP930" i="2"/>
  <c r="AO930" i="2"/>
  <c r="AN930" i="2"/>
  <c r="AL930" i="2"/>
  <c r="AK930" i="2"/>
  <c r="AJ930" i="2"/>
  <c r="AI930" i="2"/>
  <c r="AH930" i="2"/>
  <c r="AG930" i="2"/>
  <c r="AF930" i="2"/>
  <c r="AE930" i="2"/>
  <c r="AD930" i="2"/>
  <c r="AQ928" i="2"/>
  <c r="AP928" i="2"/>
  <c r="AO928" i="2"/>
  <c r="AN928" i="2"/>
  <c r="AL928" i="2"/>
  <c r="AK928" i="2"/>
  <c r="AJ928" i="2"/>
  <c r="AI928" i="2"/>
  <c r="AH928" i="2"/>
  <c r="AG928" i="2"/>
  <c r="AF928" i="2"/>
  <c r="AE928" i="2"/>
  <c r="AD928" i="2"/>
  <c r="AQ927" i="2"/>
  <c r="AP927" i="2"/>
  <c r="AO927" i="2"/>
  <c r="AN927" i="2"/>
  <c r="AL927" i="2"/>
  <c r="AK927" i="2"/>
  <c r="AJ927" i="2"/>
  <c r="AI927" i="2"/>
  <c r="AH927" i="2"/>
  <c r="AG927" i="2"/>
  <c r="AF927" i="2"/>
  <c r="AE927" i="2"/>
  <c r="AD927" i="2"/>
  <c r="AQ924" i="2"/>
  <c r="AP924" i="2"/>
  <c r="AO924" i="2"/>
  <c r="AN924" i="2"/>
  <c r="AL924" i="2"/>
  <c r="AK924" i="2"/>
  <c r="AJ924" i="2"/>
  <c r="AI924" i="2"/>
  <c r="AH924" i="2"/>
  <c r="AG924" i="2"/>
  <c r="AF924" i="2"/>
  <c r="AE924" i="2"/>
  <c r="AD924" i="2"/>
  <c r="AQ923" i="2"/>
  <c r="AP923" i="2"/>
  <c r="AO923" i="2"/>
  <c r="AN923" i="2"/>
  <c r="AL923" i="2"/>
  <c r="AK923" i="2"/>
  <c r="AJ923" i="2"/>
  <c r="AI923" i="2"/>
  <c r="AH923" i="2"/>
  <c r="AG923" i="2"/>
  <c r="AF923" i="2"/>
  <c r="AE923" i="2"/>
  <c r="AD923" i="2"/>
  <c r="AQ922" i="2"/>
  <c r="AP922" i="2"/>
  <c r="AO922" i="2"/>
  <c r="AN922" i="2"/>
  <c r="AL922" i="2"/>
  <c r="AK922" i="2"/>
  <c r="AJ922" i="2"/>
  <c r="AI922" i="2"/>
  <c r="AH922" i="2"/>
  <c r="AG922" i="2"/>
  <c r="AF922" i="2"/>
  <c r="AE922" i="2"/>
  <c r="AD922" i="2"/>
  <c r="AQ921" i="2"/>
  <c r="AP921" i="2"/>
  <c r="AO921" i="2"/>
  <c r="AN921" i="2"/>
  <c r="AL921" i="2"/>
  <c r="AK921" i="2"/>
  <c r="AJ921" i="2"/>
  <c r="AI921" i="2"/>
  <c r="AH921" i="2"/>
  <c r="AG921" i="2"/>
  <c r="AF921" i="2"/>
  <c r="AE921" i="2"/>
  <c r="AD921" i="2"/>
  <c r="AQ919" i="2"/>
  <c r="AP919" i="2"/>
  <c r="AO919" i="2"/>
  <c r="AN919" i="2"/>
  <c r="AL919" i="2"/>
  <c r="AK919" i="2"/>
  <c r="AJ919" i="2"/>
  <c r="AI919" i="2"/>
  <c r="AH919" i="2"/>
  <c r="AG919" i="2"/>
  <c r="AF919" i="2"/>
  <c r="AE919" i="2"/>
  <c r="AD919" i="2"/>
  <c r="AQ918" i="2"/>
  <c r="AP918" i="2"/>
  <c r="AO918" i="2"/>
  <c r="AN918" i="2"/>
  <c r="AL918" i="2"/>
  <c r="AK918" i="2"/>
  <c r="AJ918" i="2"/>
  <c r="AI918" i="2"/>
  <c r="AH918" i="2"/>
  <c r="AG918" i="2"/>
  <c r="AF918" i="2"/>
  <c r="AE918" i="2"/>
  <c r="AD918" i="2"/>
  <c r="AQ917" i="2"/>
  <c r="AP917" i="2"/>
  <c r="AO917" i="2"/>
  <c r="AN917" i="2"/>
  <c r="AL917" i="2"/>
  <c r="AK917" i="2"/>
  <c r="AJ917" i="2"/>
  <c r="AI917" i="2"/>
  <c r="AH917" i="2"/>
  <c r="AG917" i="2"/>
  <c r="AF917" i="2"/>
  <c r="AE917" i="2"/>
  <c r="AD917" i="2"/>
  <c r="AQ916" i="2"/>
  <c r="AP916" i="2"/>
  <c r="AO916" i="2"/>
  <c r="AN916" i="2"/>
  <c r="AL916" i="2"/>
  <c r="AK916" i="2"/>
  <c r="AJ916" i="2"/>
  <c r="AI916" i="2"/>
  <c r="AH916" i="2"/>
  <c r="AG916" i="2"/>
  <c r="AF916" i="2"/>
  <c r="AE916" i="2"/>
  <c r="AD916" i="2"/>
  <c r="AQ915" i="2"/>
  <c r="AP915" i="2"/>
  <c r="AO915" i="2"/>
  <c r="AN915" i="2"/>
  <c r="AL915" i="2"/>
  <c r="AK915" i="2"/>
  <c r="AJ915" i="2"/>
  <c r="AI915" i="2"/>
  <c r="AH915" i="2"/>
  <c r="AG915" i="2"/>
  <c r="AF915" i="2"/>
  <c r="AE915" i="2"/>
  <c r="AD915" i="2"/>
  <c r="AQ914" i="2"/>
  <c r="AP914" i="2"/>
  <c r="AO914" i="2"/>
  <c r="AN914" i="2"/>
  <c r="AL914" i="2"/>
  <c r="AK914" i="2"/>
  <c r="AJ914" i="2"/>
  <c r="AI914" i="2"/>
  <c r="AH914" i="2"/>
  <c r="AG914" i="2"/>
  <c r="AF914" i="2"/>
  <c r="AE914" i="2"/>
  <c r="AD914" i="2"/>
  <c r="AQ913" i="2"/>
  <c r="AP913" i="2"/>
  <c r="AO913" i="2"/>
  <c r="AN913" i="2"/>
  <c r="AL913" i="2"/>
  <c r="AK913" i="2"/>
  <c r="AJ913" i="2"/>
  <c r="AI913" i="2"/>
  <c r="AH913" i="2"/>
  <c r="AG913" i="2"/>
  <c r="AF913" i="2"/>
  <c r="AE913" i="2"/>
  <c r="AD913" i="2"/>
  <c r="AQ911" i="2"/>
  <c r="AP911" i="2"/>
  <c r="AO911" i="2"/>
  <c r="AN911" i="2"/>
  <c r="AL911" i="2"/>
  <c r="AK911" i="2"/>
  <c r="AJ911" i="2"/>
  <c r="AI911" i="2"/>
  <c r="AH911" i="2"/>
  <c r="AG911" i="2"/>
  <c r="AF911" i="2"/>
  <c r="AE911" i="2"/>
  <c r="AD911" i="2"/>
  <c r="AQ910" i="2"/>
  <c r="AP910" i="2"/>
  <c r="AO910" i="2"/>
  <c r="AN910" i="2"/>
  <c r="AL910" i="2"/>
  <c r="AK910" i="2"/>
  <c r="AJ910" i="2"/>
  <c r="AI910" i="2"/>
  <c r="AH910" i="2"/>
  <c r="AG910" i="2"/>
  <c r="AF910" i="2"/>
  <c r="AE910" i="2"/>
  <c r="AD910" i="2"/>
  <c r="AQ907" i="2"/>
  <c r="AP907" i="2"/>
  <c r="AO907" i="2"/>
  <c r="AN907" i="2"/>
  <c r="AL907" i="2"/>
  <c r="AK907" i="2"/>
  <c r="AJ907" i="2"/>
  <c r="AI907" i="2"/>
  <c r="AH907" i="2"/>
  <c r="AG907" i="2"/>
  <c r="AF907" i="2"/>
  <c r="AE907" i="2"/>
  <c r="AD907" i="2"/>
  <c r="AQ906" i="2"/>
  <c r="AP906" i="2"/>
  <c r="AO906" i="2"/>
  <c r="AN906" i="2"/>
  <c r="AL906" i="2"/>
  <c r="AK906" i="2"/>
  <c r="AJ906" i="2"/>
  <c r="AI906" i="2"/>
  <c r="AH906" i="2"/>
  <c r="AG906" i="2"/>
  <c r="AF906" i="2"/>
  <c r="AE906" i="2"/>
  <c r="AD906" i="2"/>
  <c r="AQ905" i="2"/>
  <c r="AP905" i="2"/>
  <c r="AO905" i="2"/>
  <c r="AN905" i="2"/>
  <c r="AL905" i="2"/>
  <c r="AK905" i="2"/>
  <c r="AJ905" i="2"/>
  <c r="AI905" i="2"/>
  <c r="AH905" i="2"/>
  <c r="AG905" i="2"/>
  <c r="AF905" i="2"/>
  <c r="AE905" i="2"/>
  <c r="AD905" i="2"/>
  <c r="AQ904" i="2"/>
  <c r="AP904" i="2"/>
  <c r="AO904" i="2"/>
  <c r="AN904" i="2"/>
  <c r="AL904" i="2"/>
  <c r="AK904" i="2"/>
  <c r="AJ904" i="2"/>
  <c r="AI904" i="2"/>
  <c r="AH904" i="2"/>
  <c r="AG904" i="2"/>
  <c r="AF904" i="2"/>
  <c r="AE904" i="2"/>
  <c r="AD904" i="2"/>
  <c r="AQ902" i="2"/>
  <c r="AP902" i="2"/>
  <c r="AO902" i="2"/>
  <c r="AN902" i="2"/>
  <c r="AL902" i="2"/>
  <c r="AK902" i="2"/>
  <c r="AJ902" i="2"/>
  <c r="AI902" i="2"/>
  <c r="AH902" i="2"/>
  <c r="AG902" i="2"/>
  <c r="AF902" i="2"/>
  <c r="AE902" i="2"/>
  <c r="AD902" i="2"/>
  <c r="AQ901" i="2"/>
  <c r="AP901" i="2"/>
  <c r="AO901" i="2"/>
  <c r="AN901" i="2"/>
  <c r="AL901" i="2"/>
  <c r="AK901" i="2"/>
  <c r="AJ901" i="2"/>
  <c r="AI901" i="2"/>
  <c r="AH901" i="2"/>
  <c r="AG901" i="2"/>
  <c r="AF901" i="2"/>
  <c r="AE901" i="2"/>
  <c r="AD901" i="2"/>
  <c r="AQ900" i="2"/>
  <c r="AP900" i="2"/>
  <c r="AO900" i="2"/>
  <c r="AN900" i="2"/>
  <c r="AL900" i="2"/>
  <c r="AK900" i="2"/>
  <c r="AJ900" i="2"/>
  <c r="AI900" i="2"/>
  <c r="AH900" i="2"/>
  <c r="AG900" i="2"/>
  <c r="AF900" i="2"/>
  <c r="AE900" i="2"/>
  <c r="AD900" i="2"/>
  <c r="AQ898" i="2"/>
  <c r="AP898" i="2"/>
  <c r="AO898" i="2"/>
  <c r="AN898" i="2"/>
  <c r="AL898" i="2"/>
  <c r="AK898" i="2"/>
  <c r="AJ898" i="2"/>
  <c r="AI898" i="2"/>
  <c r="AH898" i="2"/>
  <c r="AG898" i="2"/>
  <c r="AF898" i="2"/>
  <c r="AE898" i="2"/>
  <c r="AD898" i="2"/>
  <c r="AQ897" i="2"/>
  <c r="AP897" i="2"/>
  <c r="AO897" i="2"/>
  <c r="AN897" i="2"/>
  <c r="AL897" i="2"/>
  <c r="AK897" i="2"/>
  <c r="AJ897" i="2"/>
  <c r="AI897" i="2"/>
  <c r="AH897" i="2"/>
  <c r="AG897" i="2"/>
  <c r="AF897" i="2"/>
  <c r="AE897" i="2"/>
  <c r="AD897" i="2"/>
  <c r="AQ894" i="2"/>
  <c r="AP894" i="2"/>
  <c r="AO894" i="2"/>
  <c r="AN894" i="2"/>
  <c r="AL894" i="2"/>
  <c r="AK894" i="2"/>
  <c r="AJ894" i="2"/>
  <c r="AI894" i="2"/>
  <c r="AH894" i="2"/>
  <c r="AG894" i="2"/>
  <c r="AF894" i="2"/>
  <c r="AE894" i="2"/>
  <c r="AD894" i="2"/>
  <c r="AQ892" i="2"/>
  <c r="AP892" i="2"/>
  <c r="AO892" i="2"/>
  <c r="AN892" i="2"/>
  <c r="AL892" i="2"/>
  <c r="AK892" i="2"/>
  <c r="AJ892" i="2"/>
  <c r="AI892" i="2"/>
  <c r="AH892" i="2"/>
  <c r="AG892" i="2"/>
  <c r="AF892" i="2"/>
  <c r="AE892" i="2"/>
  <c r="AD892" i="2"/>
  <c r="AQ891" i="2"/>
  <c r="AP891" i="2"/>
  <c r="AO891" i="2"/>
  <c r="AN891" i="2"/>
  <c r="AL891" i="2"/>
  <c r="AK891" i="2"/>
  <c r="AJ891" i="2"/>
  <c r="AI891" i="2"/>
  <c r="AH891" i="2"/>
  <c r="AG891" i="2"/>
  <c r="AF891" i="2"/>
  <c r="AE891" i="2"/>
  <c r="AD891" i="2"/>
  <c r="AQ889" i="2"/>
  <c r="AP889" i="2"/>
  <c r="AO889" i="2"/>
  <c r="AN889" i="2"/>
  <c r="AL889" i="2"/>
  <c r="AK889" i="2"/>
  <c r="AJ889" i="2"/>
  <c r="AI889" i="2"/>
  <c r="AH889" i="2"/>
  <c r="AG889" i="2"/>
  <c r="AF889" i="2"/>
  <c r="AE889" i="2"/>
  <c r="AD889" i="2"/>
  <c r="AQ888" i="2"/>
  <c r="AP888" i="2"/>
  <c r="AO888" i="2"/>
  <c r="AN888" i="2"/>
  <c r="AL888" i="2"/>
  <c r="AK888" i="2"/>
  <c r="AJ888" i="2"/>
  <c r="AI888" i="2"/>
  <c r="AH888" i="2"/>
  <c r="AG888" i="2"/>
  <c r="AF888" i="2"/>
  <c r="AE888" i="2"/>
  <c r="AD888" i="2"/>
  <c r="AQ886" i="2"/>
  <c r="AP886" i="2"/>
  <c r="AO886" i="2"/>
  <c r="AN886" i="2"/>
  <c r="AL886" i="2"/>
  <c r="AK886" i="2"/>
  <c r="AJ886" i="2"/>
  <c r="AI886" i="2"/>
  <c r="AH886" i="2"/>
  <c r="AG886" i="2"/>
  <c r="AF886" i="2"/>
  <c r="AE886" i="2"/>
  <c r="AD886" i="2"/>
  <c r="AQ883" i="2"/>
  <c r="AP883" i="2"/>
  <c r="AO883" i="2"/>
  <c r="AN883" i="2"/>
  <c r="AL883" i="2"/>
  <c r="AK883" i="2"/>
  <c r="AJ883" i="2"/>
  <c r="AI883" i="2"/>
  <c r="AH883" i="2"/>
  <c r="AG883" i="2"/>
  <c r="AF883" i="2"/>
  <c r="AE883" i="2"/>
  <c r="AD883" i="2"/>
  <c r="AQ881" i="2"/>
  <c r="AP881" i="2"/>
  <c r="AO881" i="2"/>
  <c r="AN881" i="2"/>
  <c r="AL881" i="2"/>
  <c r="AK881" i="2"/>
  <c r="AJ881" i="2"/>
  <c r="AI881" i="2"/>
  <c r="AH881" i="2"/>
  <c r="AG881" i="2"/>
  <c r="AF881" i="2"/>
  <c r="AE881" i="2"/>
  <c r="AD881" i="2"/>
  <c r="AQ879" i="2"/>
  <c r="AP879" i="2"/>
  <c r="AO879" i="2"/>
  <c r="AN879" i="2"/>
  <c r="AL879" i="2"/>
  <c r="AK879" i="2"/>
  <c r="AJ879" i="2"/>
  <c r="AI879" i="2"/>
  <c r="AH879" i="2"/>
  <c r="AG879" i="2"/>
  <c r="AF879" i="2"/>
  <c r="AE879" i="2"/>
  <c r="AD879" i="2"/>
  <c r="AQ878" i="2"/>
  <c r="AP878" i="2"/>
  <c r="AO878" i="2"/>
  <c r="AN878" i="2"/>
  <c r="AL878" i="2"/>
  <c r="AK878" i="2"/>
  <c r="AJ878" i="2"/>
  <c r="AI878" i="2"/>
  <c r="AH878" i="2"/>
  <c r="AG878" i="2"/>
  <c r="AF878" i="2"/>
  <c r="AE878" i="2"/>
  <c r="AD878" i="2"/>
  <c r="AQ877" i="2"/>
  <c r="AP877" i="2"/>
  <c r="AO877" i="2"/>
  <c r="AN877" i="2"/>
  <c r="AL877" i="2"/>
  <c r="AK877" i="2"/>
  <c r="AJ877" i="2"/>
  <c r="AI877" i="2"/>
  <c r="AH877" i="2"/>
  <c r="AG877" i="2"/>
  <c r="AF877" i="2"/>
  <c r="AE877" i="2"/>
  <c r="AD877" i="2"/>
  <c r="AQ875" i="2"/>
  <c r="AP875" i="2"/>
  <c r="AO875" i="2"/>
  <c r="AN875" i="2"/>
  <c r="AL875" i="2"/>
  <c r="AK875" i="2"/>
  <c r="AJ875" i="2"/>
  <c r="AI875" i="2"/>
  <c r="AH875" i="2"/>
  <c r="AG875" i="2"/>
  <c r="AF875" i="2"/>
  <c r="AE875" i="2"/>
  <c r="AD875" i="2"/>
  <c r="AQ874" i="2"/>
  <c r="AP874" i="2"/>
  <c r="AO874" i="2"/>
  <c r="AN874" i="2"/>
  <c r="AL874" i="2"/>
  <c r="AK874" i="2"/>
  <c r="AJ874" i="2"/>
  <c r="AI874" i="2"/>
  <c r="AH874" i="2"/>
  <c r="AG874" i="2"/>
  <c r="AF874" i="2"/>
  <c r="AE874" i="2"/>
  <c r="AD874" i="2"/>
  <c r="AQ871" i="2"/>
  <c r="AP871" i="2"/>
  <c r="AO871" i="2"/>
  <c r="AN871" i="2"/>
  <c r="AL871" i="2"/>
  <c r="AK871" i="2"/>
  <c r="AJ871" i="2"/>
  <c r="AI871" i="2"/>
  <c r="AH871" i="2"/>
  <c r="AG871" i="2"/>
  <c r="AF871" i="2"/>
  <c r="AE871" i="2"/>
  <c r="AD871" i="2"/>
  <c r="AQ869" i="2"/>
  <c r="AP869" i="2"/>
  <c r="AO869" i="2"/>
  <c r="AN869" i="2"/>
  <c r="AL869" i="2"/>
  <c r="AK869" i="2"/>
  <c r="AJ869" i="2"/>
  <c r="AI869" i="2"/>
  <c r="AH869" i="2"/>
  <c r="AG869" i="2"/>
  <c r="AF869" i="2"/>
  <c r="AE869" i="2"/>
  <c r="AD869" i="2"/>
  <c r="AQ867" i="2"/>
  <c r="AP867" i="2"/>
  <c r="AO867" i="2"/>
  <c r="AN867" i="2"/>
  <c r="AL867" i="2"/>
  <c r="AK867" i="2"/>
  <c r="AJ867" i="2"/>
  <c r="AI867" i="2"/>
  <c r="AH867" i="2"/>
  <c r="AG867" i="2"/>
  <c r="AF867" i="2"/>
  <c r="AE867" i="2"/>
  <c r="AD867" i="2"/>
  <c r="AQ866" i="2"/>
  <c r="AP866" i="2"/>
  <c r="AO866" i="2"/>
  <c r="AN866" i="2"/>
  <c r="AL866" i="2"/>
  <c r="AK866" i="2"/>
  <c r="AJ866" i="2"/>
  <c r="AI866" i="2"/>
  <c r="AH866" i="2"/>
  <c r="AG866" i="2"/>
  <c r="AF866" i="2"/>
  <c r="AE866" i="2"/>
  <c r="AD866" i="2"/>
  <c r="AQ863" i="2"/>
  <c r="AP863" i="2"/>
  <c r="AO863" i="2"/>
  <c r="AN863" i="2"/>
  <c r="AL863" i="2"/>
  <c r="AK863" i="2"/>
  <c r="AJ863" i="2"/>
  <c r="AI863" i="2"/>
  <c r="AH863" i="2"/>
  <c r="AG863" i="2"/>
  <c r="AF863" i="2"/>
  <c r="AE863" i="2"/>
  <c r="AD863" i="2"/>
  <c r="AQ862" i="2"/>
  <c r="AP862" i="2"/>
  <c r="AO862" i="2"/>
  <c r="AN862" i="2"/>
  <c r="AL862" i="2"/>
  <c r="AK862" i="2"/>
  <c r="AJ862" i="2"/>
  <c r="AI862" i="2"/>
  <c r="AH862" i="2"/>
  <c r="AG862" i="2"/>
  <c r="AF862" i="2"/>
  <c r="AE862" i="2"/>
  <c r="AD862" i="2"/>
  <c r="AQ861" i="2"/>
  <c r="AP861" i="2"/>
  <c r="AO861" i="2"/>
  <c r="AN861" i="2"/>
  <c r="AL861" i="2"/>
  <c r="AK861" i="2"/>
  <c r="AJ861" i="2"/>
  <c r="AI861" i="2"/>
  <c r="AH861" i="2"/>
  <c r="AG861" i="2"/>
  <c r="AF861" i="2"/>
  <c r="AE861" i="2"/>
  <c r="AD861" i="2"/>
  <c r="AQ859" i="2"/>
  <c r="AP859" i="2"/>
  <c r="AO859" i="2"/>
  <c r="AN859" i="2"/>
  <c r="AL859" i="2"/>
  <c r="AK859" i="2"/>
  <c r="AJ859" i="2"/>
  <c r="AI859" i="2"/>
  <c r="AH859" i="2"/>
  <c r="AG859" i="2"/>
  <c r="AF859" i="2"/>
  <c r="AE859" i="2"/>
  <c r="AD859" i="2"/>
  <c r="AQ858" i="2"/>
  <c r="AP858" i="2"/>
  <c r="AO858" i="2"/>
  <c r="AN858" i="2"/>
  <c r="AL858" i="2"/>
  <c r="AK858" i="2"/>
  <c r="AJ858" i="2"/>
  <c r="AI858" i="2"/>
  <c r="AH858" i="2"/>
  <c r="AG858" i="2"/>
  <c r="AF858" i="2"/>
  <c r="AE858" i="2"/>
  <c r="AD858" i="2"/>
  <c r="AQ857" i="2"/>
  <c r="AP857" i="2"/>
  <c r="AO857" i="2"/>
  <c r="AN857" i="2"/>
  <c r="AL857" i="2"/>
  <c r="AK857" i="2"/>
  <c r="AJ857" i="2"/>
  <c r="AI857" i="2"/>
  <c r="AH857" i="2"/>
  <c r="AG857" i="2"/>
  <c r="AF857" i="2"/>
  <c r="AE857" i="2"/>
  <c r="AD857" i="2"/>
  <c r="AQ854" i="2"/>
  <c r="AP854" i="2"/>
  <c r="AO854" i="2"/>
  <c r="AN854" i="2"/>
  <c r="AL854" i="2"/>
  <c r="AK854" i="2"/>
  <c r="AJ854" i="2"/>
  <c r="AI854" i="2"/>
  <c r="AH854" i="2"/>
  <c r="AG854" i="2"/>
  <c r="AF854" i="2"/>
  <c r="AE854" i="2"/>
  <c r="AD854" i="2"/>
  <c r="AQ853" i="2"/>
  <c r="AP853" i="2"/>
  <c r="AO853" i="2"/>
  <c r="AN853" i="2"/>
  <c r="AL853" i="2"/>
  <c r="AK853" i="2"/>
  <c r="AJ853" i="2"/>
  <c r="AI853" i="2"/>
  <c r="AH853" i="2"/>
  <c r="AG853" i="2"/>
  <c r="AF853" i="2"/>
  <c r="AE853" i="2"/>
  <c r="AD853" i="2"/>
  <c r="AQ852" i="2"/>
  <c r="AP852" i="2"/>
  <c r="AO852" i="2"/>
  <c r="AN852" i="2"/>
  <c r="AL852" i="2"/>
  <c r="AK852" i="2"/>
  <c r="AJ852" i="2"/>
  <c r="AI852" i="2"/>
  <c r="AH852" i="2"/>
  <c r="AG852" i="2"/>
  <c r="AF852" i="2"/>
  <c r="AE852" i="2"/>
  <c r="AD852" i="2"/>
  <c r="AQ851" i="2"/>
  <c r="AP851" i="2"/>
  <c r="AO851" i="2"/>
  <c r="AN851" i="2"/>
  <c r="AL851" i="2"/>
  <c r="AK851" i="2"/>
  <c r="AJ851" i="2"/>
  <c r="AI851" i="2"/>
  <c r="AH851" i="2"/>
  <c r="AG851" i="2"/>
  <c r="AF851" i="2"/>
  <c r="AE851" i="2"/>
  <c r="AD851" i="2"/>
  <c r="AQ850" i="2"/>
  <c r="AP850" i="2"/>
  <c r="AO850" i="2"/>
  <c r="AN850" i="2"/>
  <c r="AL850" i="2"/>
  <c r="AK850" i="2"/>
  <c r="AJ850" i="2"/>
  <c r="AI850" i="2"/>
  <c r="AH850" i="2"/>
  <c r="AG850" i="2"/>
  <c r="AF850" i="2"/>
  <c r="AE850" i="2"/>
  <c r="AD850" i="2"/>
  <c r="AQ849" i="2"/>
  <c r="AP849" i="2"/>
  <c r="AO849" i="2"/>
  <c r="AN849" i="2"/>
  <c r="AL849" i="2"/>
  <c r="AK849" i="2"/>
  <c r="AJ849" i="2"/>
  <c r="AI849" i="2"/>
  <c r="AH849" i="2"/>
  <c r="AG849" i="2"/>
  <c r="AF849" i="2"/>
  <c r="AE849" i="2"/>
  <c r="AD849" i="2"/>
  <c r="AQ847" i="2"/>
  <c r="AP847" i="2"/>
  <c r="AO847" i="2"/>
  <c r="AN847" i="2"/>
  <c r="AL847" i="2"/>
  <c r="AK847" i="2"/>
  <c r="AJ847" i="2"/>
  <c r="AI847" i="2"/>
  <c r="AH847" i="2"/>
  <c r="AG847" i="2"/>
  <c r="AF847" i="2"/>
  <c r="AE847" i="2"/>
  <c r="AD847" i="2"/>
  <c r="AQ846" i="2"/>
  <c r="AP846" i="2"/>
  <c r="AO846" i="2"/>
  <c r="AN846" i="2"/>
  <c r="AL846" i="2"/>
  <c r="AK846" i="2"/>
  <c r="AJ846" i="2"/>
  <c r="AI846" i="2"/>
  <c r="AH846" i="2"/>
  <c r="AG846" i="2"/>
  <c r="AF846" i="2"/>
  <c r="AE846" i="2"/>
  <c r="AD846" i="2"/>
  <c r="AQ845" i="2"/>
  <c r="AP845" i="2"/>
  <c r="AO845" i="2"/>
  <c r="AN845" i="2"/>
  <c r="AL845" i="2"/>
  <c r="AK845" i="2"/>
  <c r="AJ845" i="2"/>
  <c r="AI845" i="2"/>
  <c r="AH845" i="2"/>
  <c r="AG845" i="2"/>
  <c r="AF845" i="2"/>
  <c r="AE845" i="2"/>
  <c r="AD845" i="2"/>
  <c r="AQ844" i="2"/>
  <c r="AP844" i="2"/>
  <c r="AO844" i="2"/>
  <c r="AN844" i="2"/>
  <c r="AL844" i="2"/>
  <c r="AK844" i="2"/>
  <c r="AJ844" i="2"/>
  <c r="AI844" i="2"/>
  <c r="AH844" i="2"/>
  <c r="AG844" i="2"/>
  <c r="AF844" i="2"/>
  <c r="AE844" i="2"/>
  <c r="AD844" i="2"/>
  <c r="AQ843" i="2"/>
  <c r="AP843" i="2"/>
  <c r="AO843" i="2"/>
  <c r="AN843" i="2"/>
  <c r="AL843" i="2"/>
  <c r="AK843" i="2"/>
  <c r="AJ843" i="2"/>
  <c r="AI843" i="2"/>
  <c r="AH843" i="2"/>
  <c r="AG843" i="2"/>
  <c r="AF843" i="2"/>
  <c r="AE843" i="2"/>
  <c r="AD843" i="2"/>
  <c r="AQ842" i="2"/>
  <c r="AP842" i="2"/>
  <c r="AO842" i="2"/>
  <c r="AN842" i="2"/>
  <c r="AL842" i="2"/>
  <c r="AK842" i="2"/>
  <c r="AJ842" i="2"/>
  <c r="AI842" i="2"/>
  <c r="AH842" i="2"/>
  <c r="AG842" i="2"/>
  <c r="AF842" i="2"/>
  <c r="AE842" i="2"/>
  <c r="AD842" i="2"/>
  <c r="AQ840" i="2"/>
  <c r="AP840" i="2"/>
  <c r="AO840" i="2"/>
  <c r="AN840" i="2"/>
  <c r="AL840" i="2"/>
  <c r="AK840" i="2"/>
  <c r="AJ840" i="2"/>
  <c r="AI840" i="2"/>
  <c r="AH840" i="2"/>
  <c r="AG840" i="2"/>
  <c r="AF840" i="2"/>
  <c r="AE840" i="2"/>
  <c r="AD840" i="2"/>
  <c r="AQ839" i="2"/>
  <c r="AP839" i="2"/>
  <c r="AO839" i="2"/>
  <c r="AN839" i="2"/>
  <c r="AL839" i="2"/>
  <c r="AK839" i="2"/>
  <c r="AJ839" i="2"/>
  <c r="AI839" i="2"/>
  <c r="AH839" i="2"/>
  <c r="AG839" i="2"/>
  <c r="AF839" i="2"/>
  <c r="AE839" i="2"/>
  <c r="AD839" i="2"/>
  <c r="AQ838" i="2"/>
  <c r="AP838" i="2"/>
  <c r="AO838" i="2"/>
  <c r="AN838" i="2"/>
  <c r="AL838" i="2"/>
  <c r="AK838" i="2"/>
  <c r="AJ838" i="2"/>
  <c r="AI838" i="2"/>
  <c r="AH838" i="2"/>
  <c r="AG838" i="2"/>
  <c r="AF838" i="2"/>
  <c r="AE838" i="2"/>
  <c r="AD838" i="2"/>
  <c r="AQ837" i="2"/>
  <c r="AP837" i="2"/>
  <c r="AO837" i="2"/>
  <c r="AN837" i="2"/>
  <c r="AL837" i="2"/>
  <c r="AK837" i="2"/>
  <c r="AJ837" i="2"/>
  <c r="AI837" i="2"/>
  <c r="AH837" i="2"/>
  <c r="AG837" i="2"/>
  <c r="AF837" i="2"/>
  <c r="AE837" i="2"/>
  <c r="AD837" i="2"/>
  <c r="AQ836" i="2"/>
  <c r="AP836" i="2"/>
  <c r="AO836" i="2"/>
  <c r="AN836" i="2"/>
  <c r="AL836" i="2"/>
  <c r="AK836" i="2"/>
  <c r="AJ836" i="2"/>
  <c r="AI836" i="2"/>
  <c r="AH836" i="2"/>
  <c r="AG836" i="2"/>
  <c r="AF836" i="2"/>
  <c r="AE836" i="2"/>
  <c r="AD836" i="2"/>
  <c r="AQ834" i="2"/>
  <c r="AP834" i="2"/>
  <c r="AO834" i="2"/>
  <c r="AN834" i="2"/>
  <c r="AL834" i="2"/>
  <c r="AK834" i="2"/>
  <c r="AJ834" i="2"/>
  <c r="AI834" i="2"/>
  <c r="AH834" i="2"/>
  <c r="AG834" i="2"/>
  <c r="AF834" i="2"/>
  <c r="AE834" i="2"/>
  <c r="AD834" i="2"/>
  <c r="AQ833" i="2"/>
  <c r="AP833" i="2"/>
  <c r="AO833" i="2"/>
  <c r="AN833" i="2"/>
  <c r="AL833" i="2"/>
  <c r="AK833" i="2"/>
  <c r="AJ833" i="2"/>
  <c r="AI833" i="2"/>
  <c r="AH833" i="2"/>
  <c r="AG833" i="2"/>
  <c r="AF833" i="2"/>
  <c r="AE833" i="2"/>
  <c r="AD833" i="2"/>
  <c r="AQ832" i="2"/>
  <c r="AP832" i="2"/>
  <c r="AO832" i="2"/>
  <c r="AN832" i="2"/>
  <c r="AL832" i="2"/>
  <c r="AK832" i="2"/>
  <c r="AJ832" i="2"/>
  <c r="AI832" i="2"/>
  <c r="AH832" i="2"/>
  <c r="AG832" i="2"/>
  <c r="AF832" i="2"/>
  <c r="AE832" i="2"/>
  <c r="AD832" i="2"/>
  <c r="AQ831" i="2"/>
  <c r="AP831" i="2"/>
  <c r="AO831" i="2"/>
  <c r="AN831" i="2"/>
  <c r="AL831" i="2"/>
  <c r="AK831" i="2"/>
  <c r="AJ831" i="2"/>
  <c r="AI831" i="2"/>
  <c r="AH831" i="2"/>
  <c r="AG831" i="2"/>
  <c r="AF831" i="2"/>
  <c r="AE831" i="2"/>
  <c r="AD831" i="2"/>
  <c r="AQ830" i="2"/>
  <c r="AP830" i="2"/>
  <c r="AO830" i="2"/>
  <c r="AN830" i="2"/>
  <c r="AL830" i="2"/>
  <c r="AK830" i="2"/>
  <c r="AJ830" i="2"/>
  <c r="AI830" i="2"/>
  <c r="AH830" i="2"/>
  <c r="AG830" i="2"/>
  <c r="AF830" i="2"/>
  <c r="AE830" i="2"/>
  <c r="AD830" i="2"/>
  <c r="AQ828" i="2"/>
  <c r="AP828" i="2"/>
  <c r="AO828" i="2"/>
  <c r="AN828" i="2"/>
  <c r="AL828" i="2"/>
  <c r="AK828" i="2"/>
  <c r="AJ828" i="2"/>
  <c r="AI828" i="2"/>
  <c r="AH828" i="2"/>
  <c r="AG828" i="2"/>
  <c r="AF828" i="2"/>
  <c r="AE828" i="2"/>
  <c r="AD828" i="2"/>
  <c r="AQ827" i="2"/>
  <c r="AP827" i="2"/>
  <c r="AO827" i="2"/>
  <c r="AN827" i="2"/>
  <c r="AL827" i="2"/>
  <c r="AK827" i="2"/>
  <c r="AJ827" i="2"/>
  <c r="AI827" i="2"/>
  <c r="AH827" i="2"/>
  <c r="AG827" i="2"/>
  <c r="AF827" i="2"/>
  <c r="AE827" i="2"/>
  <c r="AD827" i="2"/>
  <c r="AQ826" i="2"/>
  <c r="AP826" i="2"/>
  <c r="AO826" i="2"/>
  <c r="AN826" i="2"/>
  <c r="AL826" i="2"/>
  <c r="AK826" i="2"/>
  <c r="AJ826" i="2"/>
  <c r="AI826" i="2"/>
  <c r="AH826" i="2"/>
  <c r="AG826" i="2"/>
  <c r="AF826" i="2"/>
  <c r="AE826" i="2"/>
  <c r="AD826" i="2"/>
  <c r="AQ825" i="2"/>
  <c r="AP825" i="2"/>
  <c r="AO825" i="2"/>
  <c r="AN825" i="2"/>
  <c r="AL825" i="2"/>
  <c r="AK825" i="2"/>
  <c r="AJ825" i="2"/>
  <c r="AI825" i="2"/>
  <c r="AH825" i="2"/>
  <c r="AG825" i="2"/>
  <c r="AF825" i="2"/>
  <c r="AE825" i="2"/>
  <c r="AD825" i="2"/>
  <c r="AQ824" i="2"/>
  <c r="AP824" i="2"/>
  <c r="AO824" i="2"/>
  <c r="AN824" i="2"/>
  <c r="AL824" i="2"/>
  <c r="AK824" i="2"/>
  <c r="AJ824" i="2"/>
  <c r="AI824" i="2"/>
  <c r="AH824" i="2"/>
  <c r="AG824" i="2"/>
  <c r="AF824" i="2"/>
  <c r="AE824" i="2"/>
  <c r="AD824" i="2"/>
  <c r="AQ822" i="2"/>
  <c r="AP822" i="2"/>
  <c r="AO822" i="2"/>
  <c r="AN822" i="2"/>
  <c r="AL822" i="2"/>
  <c r="AK822" i="2"/>
  <c r="AJ822" i="2"/>
  <c r="AI822" i="2"/>
  <c r="AH822" i="2"/>
  <c r="AG822" i="2"/>
  <c r="AF822" i="2"/>
  <c r="AE822" i="2"/>
  <c r="AD822" i="2"/>
  <c r="AQ821" i="2"/>
  <c r="AP821" i="2"/>
  <c r="AO821" i="2"/>
  <c r="AN821" i="2"/>
  <c r="AL821" i="2"/>
  <c r="AK821" i="2"/>
  <c r="AJ821" i="2"/>
  <c r="AI821" i="2"/>
  <c r="AH821" i="2"/>
  <c r="AG821" i="2"/>
  <c r="AF821" i="2"/>
  <c r="AE821" i="2"/>
  <c r="AD821" i="2"/>
  <c r="AQ819" i="2"/>
  <c r="AP819" i="2"/>
  <c r="AO819" i="2"/>
  <c r="AN819" i="2"/>
  <c r="AL819" i="2"/>
  <c r="AK819" i="2"/>
  <c r="AJ819" i="2"/>
  <c r="AI819" i="2"/>
  <c r="AH819" i="2"/>
  <c r="AG819" i="2"/>
  <c r="AF819" i="2"/>
  <c r="AE819" i="2"/>
  <c r="AD819" i="2"/>
  <c r="AQ818" i="2"/>
  <c r="AP818" i="2"/>
  <c r="AO818" i="2"/>
  <c r="AN818" i="2"/>
  <c r="AL818" i="2"/>
  <c r="AK818" i="2"/>
  <c r="AJ818" i="2"/>
  <c r="AI818" i="2"/>
  <c r="AH818" i="2"/>
  <c r="AG818" i="2"/>
  <c r="AF818" i="2"/>
  <c r="AE818" i="2"/>
  <c r="AD818" i="2"/>
  <c r="AQ817" i="2"/>
  <c r="AP817" i="2"/>
  <c r="AO817" i="2"/>
  <c r="AN817" i="2"/>
  <c r="AL817" i="2"/>
  <c r="AK817" i="2"/>
  <c r="AJ817" i="2"/>
  <c r="AI817" i="2"/>
  <c r="AH817" i="2"/>
  <c r="AG817" i="2"/>
  <c r="AF817" i="2"/>
  <c r="AE817" i="2"/>
  <c r="AD817" i="2"/>
  <c r="AQ816" i="2"/>
  <c r="AP816" i="2"/>
  <c r="AO816" i="2"/>
  <c r="AN816" i="2"/>
  <c r="AL816" i="2"/>
  <c r="AK816" i="2"/>
  <c r="AJ816" i="2"/>
  <c r="AI816" i="2"/>
  <c r="AH816" i="2"/>
  <c r="AG816" i="2"/>
  <c r="AF816" i="2"/>
  <c r="AE816" i="2"/>
  <c r="AD816" i="2"/>
  <c r="AQ814" i="2"/>
  <c r="AP814" i="2"/>
  <c r="AO814" i="2"/>
  <c r="AN814" i="2"/>
  <c r="AL814" i="2"/>
  <c r="AK814" i="2"/>
  <c r="AJ814" i="2"/>
  <c r="AI814" i="2"/>
  <c r="AH814" i="2"/>
  <c r="AG814" i="2"/>
  <c r="AF814" i="2"/>
  <c r="AE814" i="2"/>
  <c r="AD814" i="2"/>
  <c r="AQ812" i="2"/>
  <c r="AP812" i="2"/>
  <c r="AO812" i="2"/>
  <c r="AN812" i="2"/>
  <c r="AL812" i="2"/>
  <c r="AK812" i="2"/>
  <c r="AJ812" i="2"/>
  <c r="AI812" i="2"/>
  <c r="AH812" i="2"/>
  <c r="AG812" i="2"/>
  <c r="AF812" i="2"/>
  <c r="AE812" i="2"/>
  <c r="AD812" i="2"/>
  <c r="AQ811" i="2"/>
  <c r="AP811" i="2"/>
  <c r="AO811" i="2"/>
  <c r="AN811" i="2"/>
  <c r="AL811" i="2"/>
  <c r="AK811" i="2"/>
  <c r="AJ811" i="2"/>
  <c r="AI811" i="2"/>
  <c r="AH811" i="2"/>
  <c r="AG811" i="2"/>
  <c r="AF811" i="2"/>
  <c r="AE811" i="2"/>
  <c r="AD811" i="2"/>
  <c r="AQ810" i="2"/>
  <c r="AP810" i="2"/>
  <c r="AO810" i="2"/>
  <c r="AN810" i="2"/>
  <c r="AL810" i="2"/>
  <c r="AK810" i="2"/>
  <c r="AJ810" i="2"/>
  <c r="AI810" i="2"/>
  <c r="AH810" i="2"/>
  <c r="AG810" i="2"/>
  <c r="AF810" i="2"/>
  <c r="AE810" i="2"/>
  <c r="AD810" i="2"/>
  <c r="AQ809" i="2"/>
  <c r="AP809" i="2"/>
  <c r="AO809" i="2"/>
  <c r="AN809" i="2"/>
  <c r="AL809" i="2"/>
  <c r="AK809" i="2"/>
  <c r="AJ809" i="2"/>
  <c r="AI809" i="2"/>
  <c r="AH809" i="2"/>
  <c r="AG809" i="2"/>
  <c r="AF809" i="2"/>
  <c r="AE809" i="2"/>
  <c r="AD809" i="2"/>
  <c r="AQ808" i="2"/>
  <c r="AP808" i="2"/>
  <c r="AO808" i="2"/>
  <c r="AN808" i="2"/>
  <c r="AL808" i="2"/>
  <c r="AK808" i="2"/>
  <c r="AJ808" i="2"/>
  <c r="AI808" i="2"/>
  <c r="AH808" i="2"/>
  <c r="AG808" i="2"/>
  <c r="AF808" i="2"/>
  <c r="AE808" i="2"/>
  <c r="AD808" i="2"/>
  <c r="AQ807" i="2"/>
  <c r="AP807" i="2"/>
  <c r="AO807" i="2"/>
  <c r="AN807" i="2"/>
  <c r="AL807" i="2"/>
  <c r="AK807" i="2"/>
  <c r="AJ807" i="2"/>
  <c r="AI807" i="2"/>
  <c r="AH807" i="2"/>
  <c r="AG807" i="2"/>
  <c r="AF807" i="2"/>
  <c r="AE807" i="2"/>
  <c r="AD807" i="2"/>
  <c r="AQ805" i="2"/>
  <c r="AP805" i="2"/>
  <c r="AO805" i="2"/>
  <c r="AN805" i="2"/>
  <c r="AL805" i="2"/>
  <c r="AK805" i="2"/>
  <c r="AJ805" i="2"/>
  <c r="AI805" i="2"/>
  <c r="AH805" i="2"/>
  <c r="AG805" i="2"/>
  <c r="AF805" i="2"/>
  <c r="AE805" i="2"/>
  <c r="AD805" i="2"/>
  <c r="AQ804" i="2"/>
  <c r="AP804" i="2"/>
  <c r="AO804" i="2"/>
  <c r="AN804" i="2"/>
  <c r="AL804" i="2"/>
  <c r="AK804" i="2"/>
  <c r="AJ804" i="2"/>
  <c r="AI804" i="2"/>
  <c r="AH804" i="2"/>
  <c r="AG804" i="2"/>
  <c r="AF804" i="2"/>
  <c r="AE804" i="2"/>
  <c r="AD804" i="2"/>
  <c r="AQ803" i="2"/>
  <c r="AP803" i="2"/>
  <c r="AO803" i="2"/>
  <c r="AN803" i="2"/>
  <c r="AL803" i="2"/>
  <c r="AK803" i="2"/>
  <c r="AJ803" i="2"/>
  <c r="AI803" i="2"/>
  <c r="AH803" i="2"/>
  <c r="AG803" i="2"/>
  <c r="AF803" i="2"/>
  <c r="AE803" i="2"/>
  <c r="AD803" i="2"/>
  <c r="AQ802" i="2"/>
  <c r="AP802" i="2"/>
  <c r="AO802" i="2"/>
  <c r="AN802" i="2"/>
  <c r="AL802" i="2"/>
  <c r="AK802" i="2"/>
  <c r="AJ802" i="2"/>
  <c r="AI802" i="2"/>
  <c r="AH802" i="2"/>
  <c r="AG802" i="2"/>
  <c r="AF802" i="2"/>
  <c r="AE802" i="2"/>
  <c r="AD802" i="2"/>
  <c r="AQ799" i="2"/>
  <c r="AP799" i="2"/>
  <c r="AO799" i="2"/>
  <c r="AN799" i="2"/>
  <c r="AL799" i="2"/>
  <c r="AK799" i="2"/>
  <c r="AJ799" i="2"/>
  <c r="AI799" i="2"/>
  <c r="AH799" i="2"/>
  <c r="AG799" i="2"/>
  <c r="AF799" i="2"/>
  <c r="AE799" i="2"/>
  <c r="AD799" i="2"/>
  <c r="AQ263" i="2" l="1"/>
  <c r="AQ262" i="2"/>
  <c r="AQ261" i="2"/>
  <c r="AQ259" i="2"/>
  <c r="AQ258" i="2"/>
  <c r="AQ255" i="2"/>
  <c r="AQ254" i="2"/>
  <c r="AQ252" i="2"/>
  <c r="AQ251" i="2"/>
  <c r="AQ248" i="2"/>
  <c r="AQ247" i="2"/>
  <c r="AQ246" i="2"/>
  <c r="AQ245" i="2"/>
  <c r="AQ243" i="2"/>
  <c r="AQ242" i="2"/>
  <c r="AQ241" i="2"/>
  <c r="AQ240" i="2"/>
  <c r="AQ238" i="2"/>
  <c r="AQ237" i="2"/>
  <c r="AQ234" i="2"/>
  <c r="AQ232" i="2"/>
  <c r="AQ231" i="2"/>
  <c r="AQ230" i="2"/>
  <c r="AQ229" i="2"/>
  <c r="AQ228" i="2"/>
  <c r="AQ226" i="2"/>
  <c r="AQ225" i="2"/>
  <c r="AQ222" i="2"/>
  <c r="AQ221" i="2"/>
  <c r="AQ220" i="2"/>
  <c r="AQ219" i="2"/>
  <c r="AQ217" i="2"/>
  <c r="AQ216" i="2"/>
  <c r="AQ215" i="2"/>
  <c r="AQ214" i="2"/>
  <c r="AQ212" i="2"/>
  <c r="AQ211" i="2"/>
  <c r="AQ208" i="2"/>
  <c r="AQ207" i="2"/>
  <c r="AQ206" i="2"/>
  <c r="AQ205" i="2"/>
  <c r="AQ203" i="2"/>
  <c r="AQ202" i="2"/>
  <c r="AQ201" i="2"/>
  <c r="AQ200" i="2"/>
  <c r="AQ198" i="2"/>
  <c r="AQ197" i="2"/>
  <c r="AQ194" i="2"/>
  <c r="AQ193" i="2"/>
  <c r="AQ192" i="2"/>
  <c r="AQ191" i="2"/>
  <c r="AQ189" i="2"/>
  <c r="AQ188" i="2"/>
  <c r="AQ187" i="2"/>
  <c r="AQ186" i="2"/>
  <c r="AQ184" i="2"/>
  <c r="AQ183" i="2"/>
  <c r="AQ180" i="2"/>
  <c r="AQ179" i="2"/>
  <c r="AQ178" i="2"/>
  <c r="AQ177" i="2"/>
  <c r="AQ175" i="2"/>
  <c r="AQ174" i="2"/>
  <c r="AQ173" i="2"/>
  <c r="AQ172" i="2"/>
  <c r="AQ171" i="2"/>
  <c r="AQ170" i="2"/>
  <c r="AQ168" i="2"/>
  <c r="AQ167" i="2"/>
  <c r="AQ164" i="2"/>
  <c r="AQ163" i="2"/>
  <c r="AQ162" i="2"/>
  <c r="AQ161" i="2"/>
  <c r="AQ159" i="2"/>
  <c r="AQ158" i="2"/>
  <c r="AQ157" i="2"/>
  <c r="AQ156" i="2"/>
  <c r="AQ154" i="2"/>
  <c r="AQ153" i="2"/>
  <c r="AQ150" i="2"/>
  <c r="AQ149" i="2"/>
  <c r="AQ148" i="2"/>
  <c r="AQ147" i="2"/>
  <c r="AQ146" i="2"/>
  <c r="AQ145" i="2"/>
  <c r="AQ144" i="2"/>
  <c r="AQ142" i="2"/>
  <c r="AQ141" i="2"/>
  <c r="AQ140" i="2"/>
  <c r="AQ139" i="2"/>
  <c r="AQ138" i="2"/>
  <c r="AQ137" i="2"/>
  <c r="AQ136" i="2"/>
  <c r="AQ135" i="2"/>
  <c r="AQ133" i="2"/>
  <c r="AQ132" i="2"/>
  <c r="AQ129" i="2"/>
  <c r="AQ128" i="2"/>
  <c r="AQ127" i="2"/>
  <c r="AQ126" i="2"/>
  <c r="AQ124" i="2"/>
  <c r="AQ123" i="2"/>
  <c r="AQ122" i="2"/>
  <c r="AQ121" i="2"/>
  <c r="AQ120" i="2"/>
  <c r="AQ119" i="2"/>
  <c r="AQ118" i="2"/>
  <c r="AQ116" i="2"/>
  <c r="AQ115" i="2"/>
  <c r="AQ112" i="2"/>
  <c r="AQ111" i="2"/>
  <c r="AQ110" i="2"/>
  <c r="AQ109" i="2"/>
  <c r="AQ107" i="2"/>
  <c r="AQ106" i="2"/>
  <c r="AQ105" i="2"/>
  <c r="AQ103" i="2"/>
  <c r="AQ102" i="2"/>
  <c r="AQ99" i="2"/>
  <c r="AQ97" i="2"/>
  <c r="AQ96" i="2"/>
  <c r="AQ94" i="2"/>
  <c r="AQ93" i="2"/>
  <c r="AQ91" i="2"/>
  <c r="AQ88" i="2"/>
  <c r="AQ86" i="2"/>
  <c r="AQ84" i="2"/>
  <c r="AQ83" i="2"/>
  <c r="AQ82" i="2"/>
  <c r="AQ80" i="2"/>
  <c r="AQ79" i="2"/>
  <c r="AQ76" i="2"/>
  <c r="AQ74" i="2"/>
  <c r="AQ72" i="2"/>
  <c r="AQ71" i="2"/>
  <c r="AQ68" i="2"/>
  <c r="AQ67" i="2"/>
  <c r="AQ66" i="2"/>
  <c r="AQ64" i="2"/>
  <c r="AQ63" i="2"/>
  <c r="AQ62" i="2"/>
  <c r="AQ59" i="2"/>
  <c r="AQ58" i="2"/>
  <c r="AQ57" i="2"/>
  <c r="AQ56" i="2"/>
  <c r="AQ55" i="2"/>
  <c r="AQ54" i="2"/>
  <c r="AQ52" i="2"/>
  <c r="AQ51" i="2"/>
  <c r="AQ50" i="2"/>
  <c r="AQ49" i="2"/>
  <c r="AQ48" i="2"/>
  <c r="AQ47" i="2"/>
  <c r="AQ45" i="2"/>
  <c r="AQ44" i="2"/>
  <c r="AQ43" i="2"/>
  <c r="AQ42" i="2"/>
  <c r="AQ41" i="2"/>
  <c r="AQ39" i="2"/>
  <c r="AQ38" i="2"/>
  <c r="AQ37" i="2"/>
  <c r="AQ36" i="2"/>
  <c r="AQ35" i="2"/>
  <c r="AQ33" i="2"/>
  <c r="AQ32" i="2"/>
  <c r="AQ31" i="2"/>
  <c r="AQ30" i="2"/>
  <c r="AQ29" i="2"/>
  <c r="AQ27" i="2"/>
  <c r="AQ26" i="2"/>
  <c r="AQ24" i="2"/>
  <c r="AQ23" i="2"/>
  <c r="AQ22" i="2"/>
  <c r="AQ21" i="2"/>
  <c r="AQ19" i="2"/>
  <c r="AQ17" i="2"/>
  <c r="AQ16" i="2"/>
  <c r="AQ15" i="2"/>
  <c r="AQ14" i="2"/>
  <c r="AQ13" i="2"/>
  <c r="AQ12" i="2"/>
  <c r="AQ10" i="2"/>
  <c r="AQ9" i="2"/>
  <c r="AQ8" i="2"/>
  <c r="AQ7" i="2"/>
  <c r="AQ4" i="2"/>
  <c r="AP263" i="2"/>
  <c r="AP262" i="2"/>
  <c r="AP261" i="2"/>
  <c r="AP259" i="2"/>
  <c r="AP258" i="2"/>
  <c r="AP255" i="2"/>
  <c r="AP254" i="2"/>
  <c r="AP252" i="2"/>
  <c r="AP251" i="2"/>
  <c r="AP248" i="2"/>
  <c r="AP247" i="2"/>
  <c r="AP246" i="2"/>
  <c r="AP245" i="2"/>
  <c r="AP243" i="2"/>
  <c r="AP242" i="2"/>
  <c r="AP241" i="2"/>
  <c r="AP240" i="2"/>
  <c r="AP238" i="2"/>
  <c r="AP237" i="2"/>
  <c r="AP234" i="2"/>
  <c r="AP232" i="2"/>
  <c r="AP231" i="2"/>
  <c r="AP230" i="2"/>
  <c r="AP229" i="2"/>
  <c r="AP228" i="2"/>
  <c r="AP226" i="2"/>
  <c r="AP225" i="2"/>
  <c r="AP222" i="2"/>
  <c r="AP221" i="2"/>
  <c r="AP220" i="2"/>
  <c r="AP219" i="2"/>
  <c r="AP217" i="2"/>
  <c r="AP216" i="2"/>
  <c r="AP215" i="2"/>
  <c r="AP214" i="2"/>
  <c r="AP212" i="2"/>
  <c r="AP211" i="2"/>
  <c r="AP208" i="2"/>
  <c r="AP207" i="2"/>
  <c r="AP206" i="2"/>
  <c r="AP205" i="2"/>
  <c r="AP203" i="2"/>
  <c r="AP202" i="2"/>
  <c r="AP201" i="2"/>
  <c r="AP200" i="2"/>
  <c r="AP198" i="2"/>
  <c r="AP197" i="2"/>
  <c r="AP194" i="2"/>
  <c r="AP193" i="2"/>
  <c r="AP192" i="2"/>
  <c r="AP191" i="2"/>
  <c r="AP189" i="2"/>
  <c r="AP188" i="2"/>
  <c r="AP187" i="2"/>
  <c r="AP186" i="2"/>
  <c r="AP184" i="2"/>
  <c r="AP183" i="2"/>
  <c r="AP180" i="2"/>
  <c r="AP179" i="2"/>
  <c r="AP178" i="2"/>
  <c r="AP177" i="2"/>
  <c r="AP175" i="2"/>
  <c r="AP174" i="2"/>
  <c r="AP173" i="2"/>
  <c r="AP172" i="2"/>
  <c r="AP171" i="2"/>
  <c r="AP170" i="2"/>
  <c r="AP168" i="2"/>
  <c r="AP167" i="2"/>
  <c r="AP164" i="2"/>
  <c r="AP163" i="2"/>
  <c r="AP162" i="2"/>
  <c r="AP161" i="2"/>
  <c r="AP159" i="2"/>
  <c r="AP158" i="2"/>
  <c r="AP157" i="2"/>
  <c r="AP156" i="2"/>
  <c r="AP154" i="2"/>
  <c r="AP153" i="2"/>
  <c r="AP150" i="2"/>
  <c r="AP149" i="2"/>
  <c r="AP148" i="2"/>
  <c r="AP147" i="2"/>
  <c r="AP146" i="2"/>
  <c r="AP145" i="2"/>
  <c r="AP144" i="2"/>
  <c r="AP142" i="2"/>
  <c r="AP141" i="2"/>
  <c r="AP140" i="2"/>
  <c r="AP139" i="2"/>
  <c r="AP138" i="2"/>
  <c r="AP137" i="2"/>
  <c r="AP136" i="2"/>
  <c r="AP135" i="2"/>
  <c r="AP133" i="2"/>
  <c r="AP132" i="2"/>
  <c r="AP129" i="2"/>
  <c r="AP128" i="2"/>
  <c r="AP127" i="2"/>
  <c r="AP126" i="2"/>
  <c r="AP124" i="2"/>
  <c r="AP123" i="2"/>
  <c r="AP122" i="2"/>
  <c r="AP121" i="2"/>
  <c r="AP120" i="2"/>
  <c r="AP119" i="2"/>
  <c r="AP118" i="2"/>
  <c r="AP116" i="2"/>
  <c r="AP115" i="2"/>
  <c r="AP112" i="2"/>
  <c r="AP111" i="2"/>
  <c r="AP110" i="2"/>
  <c r="AP109" i="2"/>
  <c r="AP107" i="2"/>
  <c r="AP106" i="2"/>
  <c r="AP105" i="2"/>
  <c r="AP103" i="2"/>
  <c r="AP102" i="2"/>
  <c r="AP99" i="2"/>
  <c r="AP97" i="2"/>
  <c r="AP96" i="2"/>
  <c r="AP94" i="2"/>
  <c r="AP93" i="2"/>
  <c r="AP91" i="2"/>
  <c r="AP88" i="2"/>
  <c r="AP86" i="2"/>
  <c r="AP84" i="2"/>
  <c r="AP83" i="2"/>
  <c r="AP82" i="2"/>
  <c r="AP80" i="2"/>
  <c r="AP79" i="2"/>
  <c r="AP76" i="2"/>
  <c r="AP74" i="2"/>
  <c r="AP72" i="2"/>
  <c r="AP71" i="2"/>
  <c r="AP68" i="2"/>
  <c r="AP67" i="2"/>
  <c r="AP66" i="2"/>
  <c r="AP64" i="2"/>
  <c r="AP63" i="2"/>
  <c r="AP62" i="2"/>
  <c r="AP59" i="2"/>
  <c r="AP58" i="2"/>
  <c r="AP57" i="2"/>
  <c r="AP56" i="2"/>
  <c r="AP55" i="2"/>
  <c r="AP54" i="2"/>
  <c r="AP52" i="2"/>
  <c r="AP51" i="2"/>
  <c r="AP50" i="2"/>
  <c r="AP49" i="2"/>
  <c r="AP48" i="2"/>
  <c r="AP47" i="2"/>
  <c r="AP45" i="2"/>
  <c r="AP44" i="2"/>
  <c r="AP43" i="2"/>
  <c r="AP42" i="2"/>
  <c r="AP41" i="2"/>
  <c r="AP39" i="2"/>
  <c r="AP38" i="2"/>
  <c r="AP37" i="2"/>
  <c r="AP36" i="2"/>
  <c r="AP35" i="2"/>
  <c r="AP33" i="2"/>
  <c r="AP32" i="2"/>
  <c r="AP31" i="2"/>
  <c r="AP30" i="2"/>
  <c r="AP29" i="2"/>
  <c r="AP27" i="2"/>
  <c r="AP26" i="2"/>
  <c r="AP24" i="2"/>
  <c r="AP23" i="2"/>
  <c r="AP22" i="2"/>
  <c r="AP21" i="2"/>
  <c r="AP19" i="2"/>
  <c r="AP17" i="2"/>
  <c r="AP16" i="2"/>
  <c r="AP15" i="2"/>
  <c r="AP14" i="2"/>
  <c r="AP13" i="2"/>
  <c r="AP12" i="2"/>
  <c r="AP10" i="2"/>
  <c r="AP9" i="2"/>
  <c r="AP8" i="2"/>
  <c r="AP7" i="2"/>
  <c r="AP4" i="2"/>
  <c r="AO263" i="2"/>
  <c r="AO262" i="2"/>
  <c r="AO261" i="2"/>
  <c r="AO259" i="2"/>
  <c r="AO258" i="2"/>
  <c r="AO255" i="2"/>
  <c r="AO254" i="2"/>
  <c r="AO252" i="2"/>
  <c r="AO251" i="2"/>
  <c r="AO248" i="2"/>
  <c r="AO247" i="2"/>
  <c r="AO246" i="2"/>
  <c r="AO245" i="2"/>
  <c r="AO243" i="2"/>
  <c r="AO242" i="2"/>
  <c r="AO241" i="2"/>
  <c r="AO240" i="2"/>
  <c r="AO238" i="2"/>
  <c r="AO237" i="2"/>
  <c r="AO234" i="2"/>
  <c r="AO232" i="2"/>
  <c r="AO231" i="2"/>
  <c r="AO230" i="2"/>
  <c r="AO229" i="2"/>
  <c r="AO228" i="2"/>
  <c r="AO226" i="2"/>
  <c r="AO225" i="2"/>
  <c r="AO222" i="2"/>
  <c r="AO221" i="2"/>
  <c r="AO220" i="2"/>
  <c r="AO219" i="2"/>
  <c r="AO217" i="2"/>
  <c r="AO216" i="2"/>
  <c r="AO215" i="2"/>
  <c r="AO214" i="2"/>
  <c r="AO212" i="2"/>
  <c r="AO211" i="2"/>
  <c r="AO208" i="2"/>
  <c r="AO207" i="2"/>
  <c r="AO206" i="2"/>
  <c r="AO205" i="2"/>
  <c r="AO203" i="2"/>
  <c r="AO202" i="2"/>
  <c r="AO201" i="2"/>
  <c r="AO200" i="2"/>
  <c r="AO198" i="2"/>
  <c r="AO197" i="2"/>
  <c r="AO194" i="2"/>
  <c r="AO193" i="2"/>
  <c r="AO192" i="2"/>
  <c r="AO191" i="2"/>
  <c r="AO189" i="2"/>
  <c r="AO188" i="2"/>
  <c r="AO187" i="2"/>
  <c r="AO186" i="2"/>
  <c r="AO184" i="2"/>
  <c r="AO183" i="2"/>
  <c r="AO180" i="2"/>
  <c r="AO179" i="2"/>
  <c r="AO178" i="2"/>
  <c r="AO177" i="2"/>
  <c r="AO175" i="2"/>
  <c r="AO174" i="2"/>
  <c r="AO173" i="2"/>
  <c r="AO172" i="2"/>
  <c r="AO171" i="2"/>
  <c r="AO170" i="2"/>
  <c r="AO168" i="2"/>
  <c r="AO167" i="2"/>
  <c r="AO164" i="2"/>
  <c r="AO163" i="2"/>
  <c r="AO162" i="2"/>
  <c r="AO161" i="2"/>
  <c r="AO159" i="2"/>
  <c r="AO158" i="2"/>
  <c r="AO157" i="2"/>
  <c r="AO156" i="2"/>
  <c r="AO154" i="2"/>
  <c r="AO153" i="2"/>
  <c r="AO150" i="2"/>
  <c r="AO149" i="2"/>
  <c r="AO148" i="2"/>
  <c r="AO147" i="2"/>
  <c r="AO146" i="2"/>
  <c r="AO145" i="2"/>
  <c r="AO144" i="2"/>
  <c r="AO142" i="2"/>
  <c r="AO141" i="2"/>
  <c r="AO140" i="2"/>
  <c r="AO139" i="2"/>
  <c r="AO138" i="2"/>
  <c r="AO137" i="2"/>
  <c r="AO136" i="2"/>
  <c r="AO135" i="2"/>
  <c r="AO133" i="2"/>
  <c r="AO132" i="2"/>
  <c r="AO129" i="2"/>
  <c r="AO128" i="2"/>
  <c r="AO127" i="2"/>
  <c r="AO126" i="2"/>
  <c r="AO124" i="2"/>
  <c r="AO123" i="2"/>
  <c r="AO122" i="2"/>
  <c r="AO121" i="2"/>
  <c r="AO120" i="2"/>
  <c r="AO119" i="2"/>
  <c r="AO118" i="2"/>
  <c r="AO116" i="2"/>
  <c r="AO115" i="2"/>
  <c r="AO112" i="2"/>
  <c r="AO111" i="2"/>
  <c r="AO110" i="2"/>
  <c r="AO109" i="2"/>
  <c r="AO107" i="2"/>
  <c r="AO106" i="2"/>
  <c r="AO105" i="2"/>
  <c r="AO103" i="2"/>
  <c r="AO102" i="2"/>
  <c r="AO99" i="2"/>
  <c r="AO97" i="2"/>
  <c r="AO96" i="2"/>
  <c r="AO94" i="2"/>
  <c r="AO93" i="2"/>
  <c r="AO91" i="2"/>
  <c r="AO88" i="2"/>
  <c r="AO86" i="2"/>
  <c r="AO84" i="2"/>
  <c r="AO83" i="2"/>
  <c r="AO82" i="2"/>
  <c r="AO80" i="2"/>
  <c r="AO79" i="2"/>
  <c r="AO76" i="2"/>
  <c r="AO74" i="2"/>
  <c r="AO72" i="2"/>
  <c r="AO71" i="2"/>
  <c r="AO68" i="2"/>
  <c r="AO67" i="2"/>
  <c r="AO66" i="2"/>
  <c r="AO64" i="2"/>
  <c r="AO63" i="2"/>
  <c r="AO62" i="2"/>
  <c r="AO59" i="2"/>
  <c r="AO58" i="2"/>
  <c r="AO57" i="2"/>
  <c r="AO56" i="2"/>
  <c r="AO55" i="2"/>
  <c r="AO54" i="2"/>
  <c r="AO52" i="2"/>
  <c r="AO51" i="2"/>
  <c r="AO50" i="2"/>
  <c r="AO49" i="2"/>
  <c r="AO48" i="2"/>
  <c r="AO47" i="2"/>
  <c r="AO45" i="2"/>
  <c r="AO44" i="2"/>
  <c r="AO43" i="2"/>
  <c r="AO42" i="2"/>
  <c r="AO41" i="2"/>
  <c r="AO39" i="2"/>
  <c r="AO38" i="2"/>
  <c r="AO37" i="2"/>
  <c r="AO36" i="2"/>
  <c r="AO35" i="2"/>
  <c r="AO33" i="2"/>
  <c r="AO32" i="2"/>
  <c r="AO31" i="2"/>
  <c r="AO30" i="2"/>
  <c r="AO29" i="2"/>
  <c r="AO27" i="2"/>
  <c r="AO26" i="2"/>
  <c r="AO24" i="2"/>
  <c r="AO23" i="2"/>
  <c r="AO22" i="2"/>
  <c r="AO21" i="2"/>
  <c r="AO19" i="2"/>
  <c r="AO17" i="2"/>
  <c r="AO16" i="2"/>
  <c r="AO15" i="2"/>
  <c r="AO14" i="2"/>
  <c r="AO13" i="2"/>
  <c r="AO12" i="2"/>
  <c r="AO10" i="2"/>
  <c r="AO9" i="2"/>
  <c r="AO8" i="2"/>
  <c r="AO7" i="2"/>
  <c r="AO4" i="2"/>
  <c r="AN263" i="2"/>
  <c r="AN262" i="2"/>
  <c r="AN261" i="2"/>
  <c r="AN259" i="2"/>
  <c r="AN258" i="2"/>
  <c r="AN255" i="2"/>
  <c r="AN254" i="2"/>
  <c r="AN252" i="2"/>
  <c r="AN251" i="2"/>
  <c r="AN248" i="2"/>
  <c r="AN247" i="2"/>
  <c r="AN246" i="2"/>
  <c r="AN245" i="2"/>
  <c r="AN243" i="2"/>
  <c r="AN242" i="2"/>
  <c r="AN241" i="2"/>
  <c r="AN240" i="2"/>
  <c r="AN238" i="2"/>
  <c r="AN237" i="2"/>
  <c r="AN234" i="2"/>
  <c r="AN232" i="2"/>
  <c r="AN231" i="2"/>
  <c r="AN230" i="2"/>
  <c r="AN229" i="2"/>
  <c r="AN228" i="2"/>
  <c r="AN226" i="2"/>
  <c r="AN225" i="2"/>
  <c r="AN222" i="2"/>
  <c r="AN221" i="2"/>
  <c r="AN220" i="2"/>
  <c r="AN219" i="2"/>
  <c r="AN217" i="2"/>
  <c r="AN216" i="2"/>
  <c r="AN215" i="2"/>
  <c r="AN214" i="2"/>
  <c r="AN212" i="2"/>
  <c r="AN211" i="2"/>
  <c r="AN208" i="2"/>
  <c r="AN207" i="2"/>
  <c r="AN206" i="2"/>
  <c r="AN205" i="2"/>
  <c r="AN203" i="2"/>
  <c r="AN202" i="2"/>
  <c r="AN201" i="2"/>
  <c r="AN200" i="2"/>
  <c r="AN198" i="2"/>
  <c r="AN197" i="2"/>
  <c r="AN194" i="2"/>
  <c r="AN193" i="2"/>
  <c r="AN192" i="2"/>
  <c r="AN191" i="2"/>
  <c r="AN189" i="2"/>
  <c r="AN188" i="2"/>
  <c r="AN187" i="2"/>
  <c r="AN186" i="2"/>
  <c r="AN184" i="2"/>
  <c r="AN183" i="2"/>
  <c r="AN180" i="2"/>
  <c r="AN179" i="2"/>
  <c r="AN178" i="2"/>
  <c r="AN177" i="2"/>
  <c r="AN175" i="2"/>
  <c r="AN174" i="2"/>
  <c r="AN173" i="2"/>
  <c r="AN172" i="2"/>
  <c r="AN171" i="2"/>
  <c r="AN170" i="2"/>
  <c r="AN168" i="2"/>
  <c r="AN167" i="2"/>
  <c r="AN164" i="2"/>
  <c r="AN163" i="2"/>
  <c r="AN162" i="2"/>
  <c r="AN161" i="2"/>
  <c r="AN159" i="2"/>
  <c r="AN158" i="2"/>
  <c r="AN157" i="2"/>
  <c r="AN156" i="2"/>
  <c r="AN154" i="2"/>
  <c r="AN153" i="2"/>
  <c r="AN150" i="2"/>
  <c r="AN149" i="2"/>
  <c r="AN148" i="2"/>
  <c r="AN147" i="2"/>
  <c r="AN146" i="2"/>
  <c r="AN145" i="2"/>
  <c r="AN144" i="2"/>
  <c r="AN142" i="2"/>
  <c r="AN141" i="2"/>
  <c r="AN140" i="2"/>
  <c r="AN139" i="2"/>
  <c r="AN138" i="2"/>
  <c r="AN137" i="2"/>
  <c r="AN136" i="2"/>
  <c r="AN135" i="2"/>
  <c r="AN133" i="2"/>
  <c r="AN132" i="2"/>
  <c r="AN129" i="2"/>
  <c r="AN128" i="2"/>
  <c r="AN127" i="2"/>
  <c r="AN126" i="2"/>
  <c r="AN124" i="2"/>
  <c r="AN123" i="2"/>
  <c r="AN122" i="2"/>
  <c r="AN121" i="2"/>
  <c r="AN120" i="2"/>
  <c r="AN119" i="2"/>
  <c r="AN118" i="2"/>
  <c r="AN116" i="2"/>
  <c r="AN115" i="2"/>
  <c r="AN112" i="2"/>
  <c r="AN111" i="2"/>
  <c r="AN110" i="2"/>
  <c r="AN109" i="2"/>
  <c r="AN107" i="2"/>
  <c r="AN106" i="2"/>
  <c r="AN105" i="2"/>
  <c r="AN103" i="2"/>
  <c r="AN102" i="2"/>
  <c r="AN99" i="2"/>
  <c r="AN97" i="2"/>
  <c r="AN96" i="2"/>
  <c r="AN94" i="2"/>
  <c r="AN93" i="2"/>
  <c r="AN91" i="2"/>
  <c r="AN88" i="2"/>
  <c r="AN86" i="2"/>
  <c r="AN84" i="2"/>
  <c r="AN83" i="2"/>
  <c r="AN82" i="2"/>
  <c r="AN80" i="2"/>
  <c r="AN79" i="2"/>
  <c r="AN76" i="2"/>
  <c r="AN74" i="2"/>
  <c r="AN72" i="2"/>
  <c r="AN71" i="2"/>
  <c r="AN68" i="2"/>
  <c r="AN67" i="2"/>
  <c r="AN66" i="2"/>
  <c r="AN64" i="2"/>
  <c r="AN63" i="2"/>
  <c r="AN62" i="2"/>
  <c r="AN59" i="2"/>
  <c r="AN58" i="2"/>
  <c r="AN57" i="2"/>
  <c r="AN56" i="2"/>
  <c r="AN55" i="2"/>
  <c r="AN54" i="2"/>
  <c r="AN52" i="2"/>
  <c r="AN51" i="2"/>
  <c r="AN50" i="2"/>
  <c r="AN49" i="2"/>
  <c r="AN48" i="2"/>
  <c r="AN47" i="2"/>
  <c r="AN45" i="2"/>
  <c r="AN44" i="2"/>
  <c r="AN43" i="2"/>
  <c r="AN42" i="2"/>
  <c r="AN41" i="2"/>
  <c r="AN39" i="2"/>
  <c r="AN38" i="2"/>
  <c r="AN37" i="2"/>
  <c r="AN36" i="2"/>
  <c r="AN35" i="2"/>
  <c r="AN33" i="2"/>
  <c r="AN32" i="2"/>
  <c r="AN31" i="2"/>
  <c r="AN30" i="2"/>
  <c r="AN29" i="2"/>
  <c r="AN27" i="2"/>
  <c r="AN26" i="2"/>
  <c r="AN24" i="2"/>
  <c r="AN23" i="2"/>
  <c r="AN22" i="2"/>
  <c r="AN21" i="2"/>
  <c r="AN19" i="2"/>
  <c r="AN17" i="2"/>
  <c r="AN16" i="2"/>
  <c r="AN15" i="2"/>
  <c r="AN14" i="2"/>
  <c r="AN13" i="2"/>
  <c r="AN12" i="2"/>
  <c r="AN10" i="2"/>
  <c r="AN9" i="2"/>
  <c r="AN8" i="2"/>
  <c r="AN7" i="2"/>
  <c r="AN4" i="2"/>
  <c r="AM263" i="2"/>
  <c r="AM262" i="2"/>
  <c r="AM261" i="2"/>
  <c r="AM259" i="2"/>
  <c r="AM258" i="2"/>
  <c r="AM255" i="2"/>
  <c r="AM254" i="2"/>
  <c r="AM252" i="2"/>
  <c r="AM251" i="2"/>
  <c r="AM248" i="2"/>
  <c r="AM247" i="2"/>
  <c r="AM246" i="2"/>
  <c r="AM245" i="2"/>
  <c r="AM243" i="2"/>
  <c r="AM242" i="2"/>
  <c r="AM241" i="2"/>
  <c r="AM240" i="2"/>
  <c r="AM238" i="2"/>
  <c r="AM237" i="2"/>
  <c r="AM234" i="2"/>
  <c r="AM232" i="2"/>
  <c r="AM231" i="2"/>
  <c r="AM230" i="2"/>
  <c r="AM229" i="2"/>
  <c r="AM228" i="2"/>
  <c r="AM226" i="2"/>
  <c r="AM225" i="2"/>
  <c r="AM222" i="2"/>
  <c r="AM221" i="2"/>
  <c r="AM220" i="2"/>
  <c r="AM219" i="2"/>
  <c r="AM217" i="2"/>
  <c r="AM216" i="2"/>
  <c r="AM215" i="2"/>
  <c r="AM214" i="2"/>
  <c r="AM212" i="2"/>
  <c r="AM211" i="2"/>
  <c r="AM208" i="2"/>
  <c r="AM207" i="2"/>
  <c r="AM206" i="2"/>
  <c r="AM205" i="2"/>
  <c r="AM203" i="2"/>
  <c r="AM202" i="2"/>
  <c r="AM201" i="2"/>
  <c r="AM200" i="2"/>
  <c r="AM198" i="2"/>
  <c r="AM197" i="2"/>
  <c r="AM194" i="2"/>
  <c r="AM193" i="2"/>
  <c r="AM192" i="2"/>
  <c r="AM191" i="2"/>
  <c r="AM189" i="2"/>
  <c r="AM188" i="2"/>
  <c r="AM187" i="2"/>
  <c r="AM186" i="2"/>
  <c r="AM184" i="2"/>
  <c r="AM183" i="2"/>
  <c r="AM180" i="2"/>
  <c r="AM179" i="2"/>
  <c r="AM178" i="2"/>
  <c r="AM177" i="2"/>
  <c r="AM175" i="2"/>
  <c r="AM174" i="2"/>
  <c r="AM173" i="2"/>
  <c r="AM172" i="2"/>
  <c r="AM171" i="2"/>
  <c r="AM170" i="2"/>
  <c r="AM168" i="2"/>
  <c r="AM167" i="2"/>
  <c r="AM164" i="2"/>
  <c r="AM163" i="2"/>
  <c r="AM162" i="2"/>
  <c r="AM161" i="2"/>
  <c r="AM159" i="2"/>
  <c r="AM158" i="2"/>
  <c r="AM157" i="2"/>
  <c r="AM156" i="2"/>
  <c r="AM154" i="2"/>
  <c r="AM153" i="2"/>
  <c r="AM150" i="2"/>
  <c r="AM149" i="2"/>
  <c r="AM148" i="2"/>
  <c r="AM147" i="2"/>
  <c r="AM146" i="2"/>
  <c r="AM145" i="2"/>
  <c r="AM144" i="2"/>
  <c r="AM142" i="2"/>
  <c r="AM141" i="2"/>
  <c r="AM140" i="2"/>
  <c r="AM139" i="2"/>
  <c r="AM138" i="2"/>
  <c r="AM137" i="2"/>
  <c r="AM136" i="2"/>
  <c r="AM135" i="2"/>
  <c r="AM133" i="2"/>
  <c r="AM132" i="2"/>
  <c r="AM129" i="2"/>
  <c r="AM128" i="2"/>
  <c r="AM127" i="2"/>
  <c r="AM126" i="2"/>
  <c r="AM124" i="2"/>
  <c r="AM123" i="2"/>
  <c r="AM122" i="2"/>
  <c r="AM121" i="2"/>
  <c r="AM120" i="2"/>
  <c r="AM119" i="2"/>
  <c r="AM118" i="2"/>
  <c r="AM116" i="2"/>
  <c r="AM115" i="2"/>
  <c r="AM112" i="2"/>
  <c r="AM111" i="2"/>
  <c r="AM110" i="2"/>
  <c r="AM109" i="2"/>
  <c r="AM107" i="2"/>
  <c r="AM106" i="2"/>
  <c r="AM105" i="2"/>
  <c r="AM103" i="2"/>
  <c r="AM102" i="2"/>
  <c r="AM99" i="2"/>
  <c r="AM97" i="2"/>
  <c r="AM96" i="2"/>
  <c r="AM94" i="2"/>
  <c r="AM93" i="2"/>
  <c r="AM91" i="2"/>
  <c r="AM88" i="2"/>
  <c r="AM86" i="2"/>
  <c r="AM84" i="2"/>
  <c r="AM83" i="2"/>
  <c r="AM82" i="2"/>
  <c r="AM80" i="2"/>
  <c r="AM79" i="2"/>
  <c r="AM76" i="2"/>
  <c r="AM74" i="2"/>
  <c r="AM72" i="2"/>
  <c r="AM71" i="2"/>
  <c r="AM68" i="2"/>
  <c r="AM67" i="2"/>
  <c r="AM66" i="2"/>
  <c r="AM64" i="2"/>
  <c r="AM63" i="2"/>
  <c r="AM62" i="2"/>
  <c r="AM59" i="2"/>
  <c r="AM58" i="2"/>
  <c r="AM57" i="2"/>
  <c r="AM56" i="2"/>
  <c r="AM55" i="2"/>
  <c r="AM54" i="2"/>
  <c r="AM52" i="2"/>
  <c r="AM51" i="2"/>
  <c r="AM50" i="2"/>
  <c r="AM49" i="2"/>
  <c r="AM48" i="2"/>
  <c r="AM47" i="2"/>
  <c r="AM45" i="2"/>
  <c r="AM44" i="2"/>
  <c r="AM43" i="2"/>
  <c r="AM42" i="2"/>
  <c r="AM41" i="2"/>
  <c r="AM39" i="2"/>
  <c r="AM38" i="2"/>
  <c r="AM37" i="2"/>
  <c r="AM36" i="2"/>
  <c r="AM35" i="2"/>
  <c r="AM33" i="2"/>
  <c r="AM32" i="2"/>
  <c r="AM31" i="2"/>
  <c r="AM30" i="2"/>
  <c r="AM29" i="2"/>
  <c r="AM27" i="2"/>
  <c r="AM26" i="2"/>
  <c r="AM24" i="2"/>
  <c r="AM23" i="2"/>
  <c r="AM22" i="2"/>
  <c r="AM21" i="2"/>
  <c r="AM19" i="2"/>
  <c r="AM17" i="2"/>
  <c r="AM16" i="2"/>
  <c r="AM15" i="2"/>
  <c r="AM14" i="2"/>
  <c r="AM13" i="2"/>
  <c r="AM12" i="2"/>
  <c r="AM10" i="2"/>
  <c r="AM9" i="2"/>
  <c r="AM8" i="2"/>
  <c r="AM7" i="2"/>
  <c r="AM4" i="2"/>
  <c r="AL263" i="2"/>
  <c r="AL262" i="2"/>
  <c r="AL261" i="2"/>
  <c r="AL259" i="2"/>
  <c r="AL258" i="2"/>
  <c r="AL255" i="2"/>
  <c r="AL254" i="2"/>
  <c r="AL252" i="2"/>
  <c r="AL251" i="2"/>
  <c r="AL248" i="2"/>
  <c r="AL247" i="2"/>
  <c r="AL246" i="2"/>
  <c r="AL245" i="2"/>
  <c r="AL243" i="2"/>
  <c r="AL242" i="2"/>
  <c r="AL241" i="2"/>
  <c r="AL240" i="2"/>
  <c r="AL238" i="2"/>
  <c r="AL237" i="2"/>
  <c r="AL234" i="2"/>
  <c r="AL232" i="2"/>
  <c r="AL231" i="2"/>
  <c r="AL230" i="2"/>
  <c r="AL229" i="2"/>
  <c r="AL228" i="2"/>
  <c r="AL226" i="2"/>
  <c r="AL225" i="2"/>
  <c r="AL222" i="2"/>
  <c r="AL221" i="2"/>
  <c r="AL220" i="2"/>
  <c r="AL219" i="2"/>
  <c r="AL217" i="2"/>
  <c r="AL216" i="2"/>
  <c r="AL215" i="2"/>
  <c r="AL214" i="2"/>
  <c r="AL212" i="2"/>
  <c r="AL211" i="2"/>
  <c r="AL208" i="2"/>
  <c r="AL207" i="2"/>
  <c r="AL206" i="2"/>
  <c r="AL205" i="2"/>
  <c r="AL203" i="2"/>
  <c r="AL202" i="2"/>
  <c r="AL201" i="2"/>
  <c r="AL200" i="2"/>
  <c r="AL198" i="2"/>
  <c r="AL197" i="2"/>
  <c r="AL194" i="2"/>
  <c r="AL193" i="2"/>
  <c r="AL192" i="2"/>
  <c r="AL191" i="2"/>
  <c r="AL189" i="2"/>
  <c r="AL188" i="2"/>
  <c r="AL187" i="2"/>
  <c r="AL186" i="2"/>
  <c r="AL184" i="2"/>
  <c r="AL183" i="2"/>
  <c r="AL180" i="2"/>
  <c r="AL179" i="2"/>
  <c r="AL178" i="2"/>
  <c r="AL177" i="2"/>
  <c r="AL175" i="2"/>
  <c r="AL174" i="2"/>
  <c r="AL173" i="2"/>
  <c r="AL172" i="2"/>
  <c r="AL171" i="2"/>
  <c r="AL170" i="2"/>
  <c r="AL168" i="2"/>
  <c r="AL167" i="2"/>
  <c r="AL164" i="2"/>
  <c r="AL163" i="2"/>
  <c r="AL162" i="2"/>
  <c r="AL161" i="2"/>
  <c r="AL159" i="2"/>
  <c r="AL158" i="2"/>
  <c r="AL157" i="2"/>
  <c r="AL156" i="2"/>
  <c r="AL154" i="2"/>
  <c r="AL153" i="2"/>
  <c r="AL150" i="2"/>
  <c r="AL149" i="2"/>
  <c r="AL148" i="2"/>
  <c r="AL147" i="2"/>
  <c r="AL146" i="2"/>
  <c r="AL145" i="2"/>
  <c r="AL144" i="2"/>
  <c r="AL142" i="2"/>
  <c r="AL141" i="2"/>
  <c r="AL140" i="2"/>
  <c r="AL139" i="2"/>
  <c r="AL138" i="2"/>
  <c r="AL137" i="2"/>
  <c r="AL136" i="2"/>
  <c r="AL135" i="2"/>
  <c r="AL133" i="2"/>
  <c r="AL132" i="2"/>
  <c r="AL129" i="2"/>
  <c r="AL128" i="2"/>
  <c r="AL127" i="2"/>
  <c r="AL126" i="2"/>
  <c r="AL124" i="2"/>
  <c r="AL123" i="2"/>
  <c r="AL122" i="2"/>
  <c r="AL121" i="2"/>
  <c r="AL120" i="2"/>
  <c r="AL119" i="2"/>
  <c r="AL118" i="2"/>
  <c r="AL116" i="2"/>
  <c r="AL115" i="2"/>
  <c r="AL112" i="2"/>
  <c r="AL111" i="2"/>
  <c r="AL110" i="2"/>
  <c r="AL109" i="2"/>
  <c r="AL107" i="2"/>
  <c r="AL106" i="2"/>
  <c r="AL105" i="2"/>
  <c r="AL103" i="2"/>
  <c r="AL102" i="2"/>
  <c r="AL99" i="2"/>
  <c r="AL97" i="2"/>
  <c r="AL96" i="2"/>
  <c r="AL94" i="2"/>
  <c r="AL93" i="2"/>
  <c r="AL91" i="2"/>
  <c r="AL88" i="2"/>
  <c r="AL86" i="2"/>
  <c r="AL84" i="2"/>
  <c r="AL83" i="2"/>
  <c r="AL82" i="2"/>
  <c r="AL80" i="2"/>
  <c r="AL79" i="2"/>
  <c r="AL76" i="2"/>
  <c r="AL74" i="2"/>
  <c r="AL72" i="2"/>
  <c r="AL71" i="2"/>
  <c r="AL68" i="2"/>
  <c r="AL67" i="2"/>
  <c r="AL66" i="2"/>
  <c r="AL64" i="2"/>
  <c r="AL63" i="2"/>
  <c r="AL62" i="2"/>
  <c r="AL59" i="2"/>
  <c r="AL58" i="2"/>
  <c r="AL57" i="2"/>
  <c r="AL56" i="2"/>
  <c r="AL55" i="2"/>
  <c r="AL54" i="2"/>
  <c r="AL52" i="2"/>
  <c r="AL51" i="2"/>
  <c r="AL50" i="2"/>
  <c r="AL49" i="2"/>
  <c r="AL48" i="2"/>
  <c r="AL47" i="2"/>
  <c r="AL45" i="2"/>
  <c r="AL44" i="2"/>
  <c r="AL43" i="2"/>
  <c r="AL42" i="2"/>
  <c r="AL41" i="2"/>
  <c r="AL39" i="2"/>
  <c r="AL38" i="2"/>
  <c r="AL37" i="2"/>
  <c r="AL36" i="2"/>
  <c r="AL35" i="2"/>
  <c r="AL33" i="2"/>
  <c r="AL32" i="2"/>
  <c r="AL31" i="2"/>
  <c r="AL30" i="2"/>
  <c r="AL29" i="2"/>
  <c r="AL27" i="2"/>
  <c r="AL26" i="2"/>
  <c r="AL24" i="2"/>
  <c r="AL23" i="2"/>
  <c r="AL22" i="2"/>
  <c r="AL21" i="2"/>
  <c r="AL19" i="2"/>
  <c r="AL17" i="2"/>
  <c r="AL16" i="2"/>
  <c r="AL15" i="2"/>
  <c r="AL14" i="2"/>
  <c r="AL13" i="2"/>
  <c r="AL12" i="2"/>
  <c r="AL10" i="2"/>
  <c r="AL9" i="2"/>
  <c r="AL8" i="2"/>
  <c r="AL7" i="2"/>
  <c r="AL4" i="2"/>
  <c r="AK263" i="2"/>
  <c r="AK262" i="2"/>
  <c r="AK261" i="2"/>
  <c r="AK259" i="2"/>
  <c r="AK258" i="2"/>
  <c r="AK255" i="2"/>
  <c r="AK254" i="2"/>
  <c r="AK252" i="2"/>
  <c r="AK251" i="2"/>
  <c r="AK248" i="2"/>
  <c r="AK247" i="2"/>
  <c r="AK246" i="2"/>
  <c r="AK245" i="2"/>
  <c r="AK243" i="2"/>
  <c r="AK242" i="2"/>
  <c r="AK241" i="2"/>
  <c r="AK240" i="2"/>
  <c r="AK238" i="2"/>
  <c r="AK237" i="2"/>
  <c r="AK234" i="2"/>
  <c r="AK232" i="2"/>
  <c r="AK231" i="2"/>
  <c r="AK230" i="2"/>
  <c r="AK229" i="2"/>
  <c r="AK228" i="2"/>
  <c r="AK226" i="2"/>
  <c r="AK225" i="2"/>
  <c r="AK222" i="2"/>
  <c r="AK221" i="2"/>
  <c r="AK220" i="2"/>
  <c r="AK219" i="2"/>
  <c r="AK217" i="2"/>
  <c r="AK216" i="2"/>
  <c r="AK215" i="2"/>
  <c r="AK214" i="2"/>
  <c r="AK212" i="2"/>
  <c r="AK211" i="2"/>
  <c r="AK208" i="2"/>
  <c r="AK207" i="2"/>
  <c r="AK206" i="2"/>
  <c r="AK205" i="2"/>
  <c r="AK203" i="2"/>
  <c r="AK202" i="2"/>
  <c r="AK201" i="2"/>
  <c r="AK200" i="2"/>
  <c r="AK198" i="2"/>
  <c r="AK197" i="2"/>
  <c r="AK194" i="2"/>
  <c r="AK193" i="2"/>
  <c r="AK192" i="2"/>
  <c r="AK191" i="2"/>
  <c r="AK189" i="2"/>
  <c r="AK188" i="2"/>
  <c r="AK187" i="2"/>
  <c r="AK186" i="2"/>
  <c r="AK184" i="2"/>
  <c r="AK183" i="2"/>
  <c r="AK180" i="2"/>
  <c r="AK179" i="2"/>
  <c r="AK178" i="2"/>
  <c r="AK177" i="2"/>
  <c r="AK175" i="2"/>
  <c r="AK174" i="2"/>
  <c r="AK173" i="2"/>
  <c r="AK172" i="2"/>
  <c r="AK171" i="2"/>
  <c r="AK170" i="2"/>
  <c r="AK168" i="2"/>
  <c r="AK167" i="2"/>
  <c r="AK164" i="2"/>
  <c r="AK163" i="2"/>
  <c r="AK162" i="2"/>
  <c r="AK161" i="2"/>
  <c r="AK159" i="2"/>
  <c r="AK158" i="2"/>
  <c r="AK157" i="2"/>
  <c r="AK156" i="2"/>
  <c r="AK154" i="2"/>
  <c r="AK153" i="2"/>
  <c r="AK150" i="2"/>
  <c r="AK149" i="2"/>
  <c r="AK148" i="2"/>
  <c r="AK147" i="2"/>
  <c r="AK146" i="2"/>
  <c r="AK145" i="2"/>
  <c r="AK144" i="2"/>
  <c r="AK142" i="2"/>
  <c r="AK141" i="2"/>
  <c r="AK140" i="2"/>
  <c r="AK139" i="2"/>
  <c r="AK138" i="2"/>
  <c r="AK137" i="2"/>
  <c r="AK136" i="2"/>
  <c r="AK135" i="2"/>
  <c r="AK133" i="2"/>
  <c r="AK132" i="2"/>
  <c r="AK129" i="2"/>
  <c r="AK128" i="2"/>
  <c r="AK127" i="2"/>
  <c r="AK126" i="2"/>
  <c r="AK124" i="2"/>
  <c r="AK123" i="2"/>
  <c r="AK122" i="2"/>
  <c r="AK121" i="2"/>
  <c r="AK120" i="2"/>
  <c r="AK119" i="2"/>
  <c r="AK118" i="2"/>
  <c r="AK116" i="2"/>
  <c r="AK115" i="2"/>
  <c r="AK112" i="2"/>
  <c r="AK111" i="2"/>
  <c r="AK110" i="2"/>
  <c r="AK109" i="2"/>
  <c r="AK107" i="2"/>
  <c r="AK106" i="2"/>
  <c r="AK105" i="2"/>
  <c r="AK103" i="2"/>
  <c r="AK102" i="2"/>
  <c r="AK99" i="2"/>
  <c r="AK97" i="2"/>
  <c r="AK96" i="2"/>
  <c r="AK94" i="2"/>
  <c r="AK93" i="2"/>
  <c r="AK91" i="2"/>
  <c r="AK88" i="2"/>
  <c r="AK86" i="2"/>
  <c r="AK84" i="2"/>
  <c r="AK83" i="2"/>
  <c r="AK82" i="2"/>
  <c r="AK80" i="2"/>
  <c r="AK79" i="2"/>
  <c r="AK76" i="2"/>
  <c r="AK74" i="2"/>
  <c r="AK72" i="2"/>
  <c r="AK71" i="2"/>
  <c r="AK68" i="2"/>
  <c r="AK67" i="2"/>
  <c r="AK66" i="2"/>
  <c r="AK64" i="2"/>
  <c r="AK63" i="2"/>
  <c r="AK62" i="2"/>
  <c r="AK59" i="2"/>
  <c r="AK58" i="2"/>
  <c r="AK57" i="2"/>
  <c r="AK56" i="2"/>
  <c r="AK55" i="2"/>
  <c r="AK54" i="2"/>
  <c r="AK52" i="2"/>
  <c r="AK51" i="2"/>
  <c r="AK50" i="2"/>
  <c r="AK49" i="2"/>
  <c r="AK48" i="2"/>
  <c r="AK47" i="2"/>
  <c r="AK45" i="2"/>
  <c r="AK44" i="2"/>
  <c r="AK43" i="2"/>
  <c r="AK42" i="2"/>
  <c r="AK41" i="2"/>
  <c r="AK39" i="2"/>
  <c r="AK38" i="2"/>
  <c r="AK37" i="2"/>
  <c r="AK36" i="2"/>
  <c r="AK35" i="2"/>
  <c r="AK33" i="2"/>
  <c r="AK32" i="2"/>
  <c r="AK31" i="2"/>
  <c r="AK30" i="2"/>
  <c r="AK29" i="2"/>
  <c r="AK27" i="2"/>
  <c r="AK26" i="2"/>
  <c r="AK24" i="2"/>
  <c r="AK23" i="2"/>
  <c r="AK22" i="2"/>
  <c r="AK21" i="2"/>
  <c r="AK19" i="2"/>
  <c r="AK17" i="2"/>
  <c r="AK16" i="2"/>
  <c r="AK15" i="2"/>
  <c r="AK14" i="2"/>
  <c r="AK13" i="2"/>
  <c r="AK12" i="2"/>
  <c r="AK10" i="2"/>
  <c r="AK9" i="2"/>
  <c r="AK8" i="2"/>
  <c r="AK7" i="2"/>
  <c r="AK4" i="2"/>
  <c r="AJ263" i="2"/>
  <c r="AJ262" i="2"/>
  <c r="AJ261" i="2"/>
  <c r="AJ259" i="2"/>
  <c r="AJ258" i="2"/>
  <c r="AJ255" i="2"/>
  <c r="AJ254" i="2"/>
  <c r="AJ252" i="2"/>
  <c r="AJ251" i="2"/>
  <c r="AJ248" i="2"/>
  <c r="AJ247" i="2"/>
  <c r="AJ246" i="2"/>
  <c r="AJ245" i="2"/>
  <c r="AJ243" i="2"/>
  <c r="AJ242" i="2"/>
  <c r="AJ241" i="2"/>
  <c r="AJ240" i="2"/>
  <c r="AJ238" i="2"/>
  <c r="AJ237" i="2"/>
  <c r="AJ234" i="2"/>
  <c r="AJ232" i="2"/>
  <c r="AJ231" i="2"/>
  <c r="AJ230" i="2"/>
  <c r="AJ229" i="2"/>
  <c r="AJ228" i="2"/>
  <c r="AJ226" i="2"/>
  <c r="AJ225" i="2"/>
  <c r="AJ222" i="2"/>
  <c r="AJ221" i="2"/>
  <c r="AJ220" i="2"/>
  <c r="AJ219" i="2"/>
  <c r="AJ217" i="2"/>
  <c r="AJ216" i="2"/>
  <c r="AJ215" i="2"/>
  <c r="AJ214" i="2"/>
  <c r="AJ212" i="2"/>
  <c r="AJ211" i="2"/>
  <c r="AJ208" i="2"/>
  <c r="AJ207" i="2"/>
  <c r="AJ206" i="2"/>
  <c r="AJ205" i="2"/>
  <c r="AJ203" i="2"/>
  <c r="AJ202" i="2"/>
  <c r="AJ201" i="2"/>
  <c r="AJ200" i="2"/>
  <c r="AJ198" i="2"/>
  <c r="AJ197" i="2"/>
  <c r="AJ194" i="2"/>
  <c r="AJ193" i="2"/>
  <c r="AJ192" i="2"/>
  <c r="AJ191" i="2"/>
  <c r="AJ189" i="2"/>
  <c r="AJ188" i="2"/>
  <c r="AJ187" i="2"/>
  <c r="AJ186" i="2"/>
  <c r="AJ184" i="2"/>
  <c r="AJ183" i="2"/>
  <c r="AJ180" i="2"/>
  <c r="AJ179" i="2"/>
  <c r="AJ178" i="2"/>
  <c r="AJ177" i="2"/>
  <c r="AJ175" i="2"/>
  <c r="AJ174" i="2"/>
  <c r="AJ173" i="2"/>
  <c r="AJ172" i="2"/>
  <c r="AJ171" i="2"/>
  <c r="AJ170" i="2"/>
  <c r="AJ168" i="2"/>
  <c r="AJ167" i="2"/>
  <c r="AJ164" i="2"/>
  <c r="AJ163" i="2"/>
  <c r="AJ162" i="2"/>
  <c r="AJ161" i="2"/>
  <c r="AJ159" i="2"/>
  <c r="AJ158" i="2"/>
  <c r="AJ157" i="2"/>
  <c r="AJ156" i="2"/>
  <c r="AJ154" i="2"/>
  <c r="AJ153" i="2"/>
  <c r="AJ150" i="2"/>
  <c r="AJ149" i="2"/>
  <c r="AJ148" i="2"/>
  <c r="AJ147" i="2"/>
  <c r="AJ146" i="2"/>
  <c r="AJ145" i="2"/>
  <c r="AJ144" i="2"/>
  <c r="AJ142" i="2"/>
  <c r="AJ141" i="2"/>
  <c r="AJ140" i="2"/>
  <c r="AJ139" i="2"/>
  <c r="AJ138" i="2"/>
  <c r="AJ137" i="2"/>
  <c r="AJ136" i="2"/>
  <c r="AJ135" i="2"/>
  <c r="AJ133" i="2"/>
  <c r="AJ132" i="2"/>
  <c r="AJ129" i="2"/>
  <c r="AJ128" i="2"/>
  <c r="AJ127" i="2"/>
  <c r="AJ126" i="2"/>
  <c r="AJ124" i="2"/>
  <c r="AJ123" i="2"/>
  <c r="AJ122" i="2"/>
  <c r="AJ121" i="2"/>
  <c r="AJ120" i="2"/>
  <c r="AJ119" i="2"/>
  <c r="AJ118" i="2"/>
  <c r="AJ116" i="2"/>
  <c r="AJ115" i="2"/>
  <c r="AJ112" i="2"/>
  <c r="AJ111" i="2"/>
  <c r="AJ110" i="2"/>
  <c r="AJ109" i="2"/>
  <c r="AJ107" i="2"/>
  <c r="AJ106" i="2"/>
  <c r="AJ105" i="2"/>
  <c r="AJ103" i="2"/>
  <c r="AJ102" i="2"/>
  <c r="AJ99" i="2"/>
  <c r="AJ97" i="2"/>
  <c r="AJ96" i="2"/>
  <c r="AJ94" i="2"/>
  <c r="AJ93" i="2"/>
  <c r="AJ91" i="2"/>
  <c r="AJ88" i="2"/>
  <c r="AJ86" i="2"/>
  <c r="AJ84" i="2"/>
  <c r="AJ83" i="2"/>
  <c r="AJ82" i="2"/>
  <c r="AJ80" i="2"/>
  <c r="AJ79" i="2"/>
  <c r="AJ76" i="2"/>
  <c r="AJ74" i="2"/>
  <c r="AJ72" i="2"/>
  <c r="AJ71" i="2"/>
  <c r="AJ68" i="2"/>
  <c r="AJ67" i="2"/>
  <c r="AJ66" i="2"/>
  <c r="AJ64" i="2"/>
  <c r="AJ63" i="2"/>
  <c r="AJ62" i="2"/>
  <c r="AJ59" i="2"/>
  <c r="AJ58" i="2"/>
  <c r="AJ57" i="2"/>
  <c r="AJ56" i="2"/>
  <c r="AJ55" i="2"/>
  <c r="AJ54" i="2"/>
  <c r="AJ52" i="2"/>
  <c r="AJ51" i="2"/>
  <c r="AJ50" i="2"/>
  <c r="AJ49" i="2"/>
  <c r="AJ48" i="2"/>
  <c r="AJ47" i="2"/>
  <c r="AJ45" i="2"/>
  <c r="AJ44" i="2"/>
  <c r="AJ43" i="2"/>
  <c r="AJ42" i="2"/>
  <c r="AJ41" i="2"/>
  <c r="AJ39" i="2"/>
  <c r="AJ38" i="2"/>
  <c r="AJ37" i="2"/>
  <c r="AJ36" i="2"/>
  <c r="AJ35" i="2"/>
  <c r="AJ33" i="2"/>
  <c r="AJ32" i="2"/>
  <c r="AJ31" i="2"/>
  <c r="AJ30" i="2"/>
  <c r="AJ29" i="2"/>
  <c r="AJ27" i="2"/>
  <c r="AJ26" i="2"/>
  <c r="AJ24" i="2"/>
  <c r="AJ23" i="2"/>
  <c r="AJ22" i="2"/>
  <c r="AJ21" i="2"/>
  <c r="AJ19" i="2"/>
  <c r="AJ17" i="2"/>
  <c r="AJ16" i="2"/>
  <c r="AJ15" i="2"/>
  <c r="AJ14" i="2"/>
  <c r="AJ13" i="2"/>
  <c r="AJ12" i="2"/>
  <c r="AJ10" i="2"/>
  <c r="AJ9" i="2"/>
  <c r="AJ8" i="2"/>
  <c r="AJ7" i="2"/>
  <c r="AJ4" i="2"/>
  <c r="AI263" i="2"/>
  <c r="AI262" i="2"/>
  <c r="AI261" i="2"/>
  <c r="AI259" i="2"/>
  <c r="AI258" i="2"/>
  <c r="AI255" i="2"/>
  <c r="AI254" i="2"/>
  <c r="AI252" i="2"/>
  <c r="AI251" i="2"/>
  <c r="AI248" i="2"/>
  <c r="AI247" i="2"/>
  <c r="AI246" i="2"/>
  <c r="AI245" i="2"/>
  <c r="AI243" i="2"/>
  <c r="AI242" i="2"/>
  <c r="AI241" i="2"/>
  <c r="AI240" i="2"/>
  <c r="AI238" i="2"/>
  <c r="AI237" i="2"/>
  <c r="AI234" i="2"/>
  <c r="AI232" i="2"/>
  <c r="AI231" i="2"/>
  <c r="AI230" i="2"/>
  <c r="AI229" i="2"/>
  <c r="AI228" i="2"/>
  <c r="AI226" i="2"/>
  <c r="AI225" i="2"/>
  <c r="AI222" i="2"/>
  <c r="AI221" i="2"/>
  <c r="AI220" i="2"/>
  <c r="AI219" i="2"/>
  <c r="AI217" i="2"/>
  <c r="AI216" i="2"/>
  <c r="AI215" i="2"/>
  <c r="AI214" i="2"/>
  <c r="AI212" i="2"/>
  <c r="AI211" i="2"/>
  <c r="AI208" i="2"/>
  <c r="AI207" i="2"/>
  <c r="AI206" i="2"/>
  <c r="AI205" i="2"/>
  <c r="AI203" i="2"/>
  <c r="AI202" i="2"/>
  <c r="AI201" i="2"/>
  <c r="AI200" i="2"/>
  <c r="AI198" i="2"/>
  <c r="AI197" i="2"/>
  <c r="AI194" i="2"/>
  <c r="AI193" i="2"/>
  <c r="AI192" i="2"/>
  <c r="AI191" i="2"/>
  <c r="AI189" i="2"/>
  <c r="AI188" i="2"/>
  <c r="AI187" i="2"/>
  <c r="AI186" i="2"/>
  <c r="AI184" i="2"/>
  <c r="AI183" i="2"/>
  <c r="AI180" i="2"/>
  <c r="AI179" i="2"/>
  <c r="AI178" i="2"/>
  <c r="AI177" i="2"/>
  <c r="AI175" i="2"/>
  <c r="AI174" i="2"/>
  <c r="AI173" i="2"/>
  <c r="AI172" i="2"/>
  <c r="AI171" i="2"/>
  <c r="AI170" i="2"/>
  <c r="AI168" i="2"/>
  <c r="AI167" i="2"/>
  <c r="AI164" i="2"/>
  <c r="AI163" i="2"/>
  <c r="AI162" i="2"/>
  <c r="AI161" i="2"/>
  <c r="AI159" i="2"/>
  <c r="AI158" i="2"/>
  <c r="AI157" i="2"/>
  <c r="AI156" i="2"/>
  <c r="AI154" i="2"/>
  <c r="AI153" i="2"/>
  <c r="AI150" i="2"/>
  <c r="AI149" i="2"/>
  <c r="AI148" i="2"/>
  <c r="AI147" i="2"/>
  <c r="AI146" i="2"/>
  <c r="AI145" i="2"/>
  <c r="AI144" i="2"/>
  <c r="AI142" i="2"/>
  <c r="AI141" i="2"/>
  <c r="AI140" i="2"/>
  <c r="AI139" i="2"/>
  <c r="AI138" i="2"/>
  <c r="AI137" i="2"/>
  <c r="AI136" i="2"/>
  <c r="AI135" i="2"/>
  <c r="AI133" i="2"/>
  <c r="AI132" i="2"/>
  <c r="AI129" i="2"/>
  <c r="AI128" i="2"/>
  <c r="AI127" i="2"/>
  <c r="AI126" i="2"/>
  <c r="AI124" i="2"/>
  <c r="AI123" i="2"/>
  <c r="AI122" i="2"/>
  <c r="AI121" i="2"/>
  <c r="AI120" i="2"/>
  <c r="AI119" i="2"/>
  <c r="AI118" i="2"/>
  <c r="AI116" i="2"/>
  <c r="AI115" i="2"/>
  <c r="AI112" i="2"/>
  <c r="AI111" i="2"/>
  <c r="AI110" i="2"/>
  <c r="AI109" i="2"/>
  <c r="AI107" i="2"/>
  <c r="AI106" i="2"/>
  <c r="AI105" i="2"/>
  <c r="AI103" i="2"/>
  <c r="AI102" i="2"/>
  <c r="AI99" i="2"/>
  <c r="AI97" i="2"/>
  <c r="AI96" i="2"/>
  <c r="AI94" i="2"/>
  <c r="AI93" i="2"/>
  <c r="AI91" i="2"/>
  <c r="AI88" i="2"/>
  <c r="AI86" i="2"/>
  <c r="AI84" i="2"/>
  <c r="AI83" i="2"/>
  <c r="AI82" i="2"/>
  <c r="AI80" i="2"/>
  <c r="AI79" i="2"/>
  <c r="AI76" i="2"/>
  <c r="AI74" i="2"/>
  <c r="AI72" i="2"/>
  <c r="AI71" i="2"/>
  <c r="AI68" i="2"/>
  <c r="AI67" i="2"/>
  <c r="AI66" i="2"/>
  <c r="AI64" i="2"/>
  <c r="AI63" i="2"/>
  <c r="AI62" i="2"/>
  <c r="AI59" i="2"/>
  <c r="AI58" i="2"/>
  <c r="AI57" i="2"/>
  <c r="AI56" i="2"/>
  <c r="AI55" i="2"/>
  <c r="AI54" i="2"/>
  <c r="AI52" i="2"/>
  <c r="AI51" i="2"/>
  <c r="AI50" i="2"/>
  <c r="AI49" i="2"/>
  <c r="AI48" i="2"/>
  <c r="AI47" i="2"/>
  <c r="AI45" i="2"/>
  <c r="AI44" i="2"/>
  <c r="AI43" i="2"/>
  <c r="AI42" i="2"/>
  <c r="AI41" i="2"/>
  <c r="AI39" i="2"/>
  <c r="AI38" i="2"/>
  <c r="AI37" i="2"/>
  <c r="AI36" i="2"/>
  <c r="AI35" i="2"/>
  <c r="AI33" i="2"/>
  <c r="AI32" i="2"/>
  <c r="AI31" i="2"/>
  <c r="AI30" i="2"/>
  <c r="AI29" i="2"/>
  <c r="AI27" i="2"/>
  <c r="AI26" i="2"/>
  <c r="AI24" i="2"/>
  <c r="AI23" i="2"/>
  <c r="AI22" i="2"/>
  <c r="AI21" i="2"/>
  <c r="AI19" i="2"/>
  <c r="AI17" i="2"/>
  <c r="AI16" i="2"/>
  <c r="AI15" i="2"/>
  <c r="AI14" i="2"/>
  <c r="AI13" i="2"/>
  <c r="AI12" i="2"/>
  <c r="AI10" i="2"/>
  <c r="AI9" i="2"/>
  <c r="AI8" i="2"/>
  <c r="AI7" i="2"/>
  <c r="AI4" i="2"/>
  <c r="AH263" i="2"/>
  <c r="AH262" i="2"/>
  <c r="AH261" i="2"/>
  <c r="AH259" i="2"/>
  <c r="AH258" i="2"/>
  <c r="AH255" i="2"/>
  <c r="AH254" i="2"/>
  <c r="AH252" i="2"/>
  <c r="AH251" i="2"/>
  <c r="AH248" i="2"/>
  <c r="AH247" i="2"/>
  <c r="AH246" i="2"/>
  <c r="AH245" i="2"/>
  <c r="AH243" i="2"/>
  <c r="AH242" i="2"/>
  <c r="AH241" i="2"/>
  <c r="AH240" i="2"/>
  <c r="AH238" i="2"/>
  <c r="AH237" i="2"/>
  <c r="AH234" i="2"/>
  <c r="AH232" i="2"/>
  <c r="AH231" i="2"/>
  <c r="AH230" i="2"/>
  <c r="AH229" i="2"/>
  <c r="AH228" i="2"/>
  <c r="AH226" i="2"/>
  <c r="AH225" i="2"/>
  <c r="AH222" i="2"/>
  <c r="AH221" i="2"/>
  <c r="AH220" i="2"/>
  <c r="AH219" i="2"/>
  <c r="AH217" i="2"/>
  <c r="AH216" i="2"/>
  <c r="AH215" i="2"/>
  <c r="AH214" i="2"/>
  <c r="AH212" i="2"/>
  <c r="AH211" i="2"/>
  <c r="AH208" i="2"/>
  <c r="AH207" i="2"/>
  <c r="AH206" i="2"/>
  <c r="AH205" i="2"/>
  <c r="AH203" i="2"/>
  <c r="AH202" i="2"/>
  <c r="AH201" i="2"/>
  <c r="AH200" i="2"/>
  <c r="AH198" i="2"/>
  <c r="AH197" i="2"/>
  <c r="AH194" i="2"/>
  <c r="AH193" i="2"/>
  <c r="AH192" i="2"/>
  <c r="AH191" i="2"/>
  <c r="AH189" i="2"/>
  <c r="AH188" i="2"/>
  <c r="AH187" i="2"/>
  <c r="AH186" i="2"/>
  <c r="AH184" i="2"/>
  <c r="AH183" i="2"/>
  <c r="AH180" i="2"/>
  <c r="AH179" i="2"/>
  <c r="AH178" i="2"/>
  <c r="AH177" i="2"/>
  <c r="AH175" i="2"/>
  <c r="AH174" i="2"/>
  <c r="AH173" i="2"/>
  <c r="AH172" i="2"/>
  <c r="AH171" i="2"/>
  <c r="AH170" i="2"/>
  <c r="AH168" i="2"/>
  <c r="AH167" i="2"/>
  <c r="AH164" i="2"/>
  <c r="AH163" i="2"/>
  <c r="AH162" i="2"/>
  <c r="AH161" i="2"/>
  <c r="AH159" i="2"/>
  <c r="AH158" i="2"/>
  <c r="AH157" i="2"/>
  <c r="AH156" i="2"/>
  <c r="AH154" i="2"/>
  <c r="AH153" i="2"/>
  <c r="AH150" i="2"/>
  <c r="AH149" i="2"/>
  <c r="AH148" i="2"/>
  <c r="AH147" i="2"/>
  <c r="AH146" i="2"/>
  <c r="AH145" i="2"/>
  <c r="AH144" i="2"/>
  <c r="AH142" i="2"/>
  <c r="AH141" i="2"/>
  <c r="AH140" i="2"/>
  <c r="AH139" i="2"/>
  <c r="AH138" i="2"/>
  <c r="AH137" i="2"/>
  <c r="AH136" i="2"/>
  <c r="AH135" i="2"/>
  <c r="AH133" i="2"/>
  <c r="AH132" i="2"/>
  <c r="AH129" i="2"/>
  <c r="AH128" i="2"/>
  <c r="AH127" i="2"/>
  <c r="AH126" i="2"/>
  <c r="AH124" i="2"/>
  <c r="AH123" i="2"/>
  <c r="AH122" i="2"/>
  <c r="AH121" i="2"/>
  <c r="AH120" i="2"/>
  <c r="AH119" i="2"/>
  <c r="AH118" i="2"/>
  <c r="AH116" i="2"/>
  <c r="AH115" i="2"/>
  <c r="AH112" i="2"/>
  <c r="AH111" i="2"/>
  <c r="AH110" i="2"/>
  <c r="AH109" i="2"/>
  <c r="AH107" i="2"/>
  <c r="AH106" i="2"/>
  <c r="AH105" i="2"/>
  <c r="AH103" i="2"/>
  <c r="AH102" i="2"/>
  <c r="AH99" i="2"/>
  <c r="AH97" i="2"/>
  <c r="AH96" i="2"/>
  <c r="AH94" i="2"/>
  <c r="AH93" i="2"/>
  <c r="AH91" i="2"/>
  <c r="AH88" i="2"/>
  <c r="AH86" i="2"/>
  <c r="AH84" i="2"/>
  <c r="AH83" i="2"/>
  <c r="AH82" i="2"/>
  <c r="AH80" i="2"/>
  <c r="AH79" i="2"/>
  <c r="AH76" i="2"/>
  <c r="AH74" i="2"/>
  <c r="AH72" i="2"/>
  <c r="AH71" i="2"/>
  <c r="AH68" i="2"/>
  <c r="AH67" i="2"/>
  <c r="AH66" i="2"/>
  <c r="AH64" i="2"/>
  <c r="AH63" i="2"/>
  <c r="AH62" i="2"/>
  <c r="AH59" i="2"/>
  <c r="AH58" i="2"/>
  <c r="AH57" i="2"/>
  <c r="AH56" i="2"/>
  <c r="AH55" i="2"/>
  <c r="AH54" i="2"/>
  <c r="AH52" i="2"/>
  <c r="AH51" i="2"/>
  <c r="AH50" i="2"/>
  <c r="AH49" i="2"/>
  <c r="AH48" i="2"/>
  <c r="AH47" i="2"/>
  <c r="AH45" i="2"/>
  <c r="AH44" i="2"/>
  <c r="AH43" i="2"/>
  <c r="AH42" i="2"/>
  <c r="AH41" i="2"/>
  <c r="AH39" i="2"/>
  <c r="AH38" i="2"/>
  <c r="AH37" i="2"/>
  <c r="AH36" i="2"/>
  <c r="AH35" i="2"/>
  <c r="AH33" i="2"/>
  <c r="AH32" i="2"/>
  <c r="AH31" i="2"/>
  <c r="AH30" i="2"/>
  <c r="AH29" i="2"/>
  <c r="AH27" i="2"/>
  <c r="AH26" i="2"/>
  <c r="AH24" i="2"/>
  <c r="AH23" i="2"/>
  <c r="AH22" i="2"/>
  <c r="AH21" i="2"/>
  <c r="AH19" i="2"/>
  <c r="AH17" i="2"/>
  <c r="AH16" i="2"/>
  <c r="AH15" i="2"/>
  <c r="AH14" i="2"/>
  <c r="AH13" i="2"/>
  <c r="AH12" i="2"/>
  <c r="AH10" i="2"/>
  <c r="AH9" i="2"/>
  <c r="AH8" i="2"/>
  <c r="AH7" i="2"/>
  <c r="AH4" i="2"/>
  <c r="AG263" i="2"/>
  <c r="AG262" i="2"/>
  <c r="AG261" i="2"/>
  <c r="AG259" i="2"/>
  <c r="AG258" i="2"/>
  <c r="AG255" i="2"/>
  <c r="AG254" i="2"/>
  <c r="AG252" i="2"/>
  <c r="AG251" i="2"/>
  <c r="AG248" i="2"/>
  <c r="AG247" i="2"/>
  <c r="AG246" i="2"/>
  <c r="AG245" i="2"/>
  <c r="AG243" i="2"/>
  <c r="AG242" i="2"/>
  <c r="AG241" i="2"/>
  <c r="AG240" i="2"/>
  <c r="AG238" i="2"/>
  <c r="AG237" i="2"/>
  <c r="AG234" i="2"/>
  <c r="AG232" i="2"/>
  <c r="AG231" i="2"/>
  <c r="AG230" i="2"/>
  <c r="AG229" i="2"/>
  <c r="AG228" i="2"/>
  <c r="AG226" i="2"/>
  <c r="AG225" i="2"/>
  <c r="AG222" i="2"/>
  <c r="AG221" i="2"/>
  <c r="AG220" i="2"/>
  <c r="AG219" i="2"/>
  <c r="AG217" i="2"/>
  <c r="AG216" i="2"/>
  <c r="AG215" i="2"/>
  <c r="AG214" i="2"/>
  <c r="AG212" i="2"/>
  <c r="AG211" i="2"/>
  <c r="AG208" i="2"/>
  <c r="AG207" i="2"/>
  <c r="AG206" i="2"/>
  <c r="AG205" i="2"/>
  <c r="AG203" i="2"/>
  <c r="AG202" i="2"/>
  <c r="AG201" i="2"/>
  <c r="AG200" i="2"/>
  <c r="AG198" i="2"/>
  <c r="AG197" i="2"/>
  <c r="AG194" i="2"/>
  <c r="AG193" i="2"/>
  <c r="AG192" i="2"/>
  <c r="AG191" i="2"/>
  <c r="AG189" i="2"/>
  <c r="AG188" i="2"/>
  <c r="AG187" i="2"/>
  <c r="AG186" i="2"/>
  <c r="AG184" i="2"/>
  <c r="AG183" i="2"/>
  <c r="AG180" i="2"/>
  <c r="AG179" i="2"/>
  <c r="AG178" i="2"/>
  <c r="AG177" i="2"/>
  <c r="AG175" i="2"/>
  <c r="AG174" i="2"/>
  <c r="AG173" i="2"/>
  <c r="AG172" i="2"/>
  <c r="AG171" i="2"/>
  <c r="AG170" i="2"/>
  <c r="AG168" i="2"/>
  <c r="AG167" i="2"/>
  <c r="AG164" i="2"/>
  <c r="AG163" i="2"/>
  <c r="AG162" i="2"/>
  <c r="AG161" i="2"/>
  <c r="AG159" i="2"/>
  <c r="AG158" i="2"/>
  <c r="AG157" i="2"/>
  <c r="AG156" i="2"/>
  <c r="AG154" i="2"/>
  <c r="AG153" i="2"/>
  <c r="AG150" i="2"/>
  <c r="AG149" i="2"/>
  <c r="AG148" i="2"/>
  <c r="AG147" i="2"/>
  <c r="AG146" i="2"/>
  <c r="AG145" i="2"/>
  <c r="AG144" i="2"/>
  <c r="AG142" i="2"/>
  <c r="AG141" i="2"/>
  <c r="AG140" i="2"/>
  <c r="AG139" i="2"/>
  <c r="AG138" i="2"/>
  <c r="AG137" i="2"/>
  <c r="AG136" i="2"/>
  <c r="AG135" i="2"/>
  <c r="AG133" i="2"/>
  <c r="AG132" i="2"/>
  <c r="AG129" i="2"/>
  <c r="AG128" i="2"/>
  <c r="AG127" i="2"/>
  <c r="AG126" i="2"/>
  <c r="AG124" i="2"/>
  <c r="AG123" i="2"/>
  <c r="AG122" i="2"/>
  <c r="AG121" i="2"/>
  <c r="AG120" i="2"/>
  <c r="AG119" i="2"/>
  <c r="AG118" i="2"/>
  <c r="AG116" i="2"/>
  <c r="AG115" i="2"/>
  <c r="AG112" i="2"/>
  <c r="AG111" i="2"/>
  <c r="AG110" i="2"/>
  <c r="AG109" i="2"/>
  <c r="AG107" i="2"/>
  <c r="AG106" i="2"/>
  <c r="AG105" i="2"/>
  <c r="AG103" i="2"/>
  <c r="AG102" i="2"/>
  <c r="AG99" i="2"/>
  <c r="AG97" i="2"/>
  <c r="AG96" i="2"/>
  <c r="AG94" i="2"/>
  <c r="AG93" i="2"/>
  <c r="AG91" i="2"/>
  <c r="AG88" i="2"/>
  <c r="AG86" i="2"/>
  <c r="AG84" i="2"/>
  <c r="AG83" i="2"/>
  <c r="AG82" i="2"/>
  <c r="AG80" i="2"/>
  <c r="AG79" i="2"/>
  <c r="AG76" i="2"/>
  <c r="AG74" i="2"/>
  <c r="AG72" i="2"/>
  <c r="AG71" i="2"/>
  <c r="AG68" i="2"/>
  <c r="AG67" i="2"/>
  <c r="AG66" i="2"/>
  <c r="AG64" i="2"/>
  <c r="AG63" i="2"/>
  <c r="AG62" i="2"/>
  <c r="AG59" i="2"/>
  <c r="AG58" i="2"/>
  <c r="AG57" i="2"/>
  <c r="AG56" i="2"/>
  <c r="AG55" i="2"/>
  <c r="AG54" i="2"/>
  <c r="AG52" i="2"/>
  <c r="AG51" i="2"/>
  <c r="AG50" i="2"/>
  <c r="AG49" i="2"/>
  <c r="AG48" i="2"/>
  <c r="AG47" i="2"/>
  <c r="AG45" i="2"/>
  <c r="AG44" i="2"/>
  <c r="AG43" i="2"/>
  <c r="AG42" i="2"/>
  <c r="AG41" i="2"/>
  <c r="AG39" i="2"/>
  <c r="AG38" i="2"/>
  <c r="AG37" i="2"/>
  <c r="AG36" i="2"/>
  <c r="AG35" i="2"/>
  <c r="AG33" i="2"/>
  <c r="AG32" i="2"/>
  <c r="AG31" i="2"/>
  <c r="AG30" i="2"/>
  <c r="AG29" i="2"/>
  <c r="AG27" i="2"/>
  <c r="AG26" i="2"/>
  <c r="AG24" i="2"/>
  <c r="AG23" i="2"/>
  <c r="AG22" i="2"/>
  <c r="AG21" i="2"/>
  <c r="AG19" i="2"/>
  <c r="AG17" i="2"/>
  <c r="AG16" i="2"/>
  <c r="AG15" i="2"/>
  <c r="AG14" i="2"/>
  <c r="AG13" i="2"/>
  <c r="AG12" i="2"/>
  <c r="AG10" i="2"/>
  <c r="AG9" i="2"/>
  <c r="AG8" i="2"/>
  <c r="AG7" i="2"/>
  <c r="AG4" i="2"/>
  <c r="AF263" i="2"/>
  <c r="AF262" i="2"/>
  <c r="AF261" i="2"/>
  <c r="AF259" i="2"/>
  <c r="AF258" i="2"/>
  <c r="AF255" i="2"/>
  <c r="AF254" i="2"/>
  <c r="AF252" i="2"/>
  <c r="AF251" i="2"/>
  <c r="AF248" i="2"/>
  <c r="AF247" i="2"/>
  <c r="AF246" i="2"/>
  <c r="AF245" i="2"/>
  <c r="AF243" i="2"/>
  <c r="AF242" i="2"/>
  <c r="AF241" i="2"/>
  <c r="AF240" i="2"/>
  <c r="AF238" i="2"/>
  <c r="AF237" i="2"/>
  <c r="AF234" i="2"/>
  <c r="AF232" i="2"/>
  <c r="AF231" i="2"/>
  <c r="AF230" i="2"/>
  <c r="AF229" i="2"/>
  <c r="AF228" i="2"/>
  <c r="AF226" i="2"/>
  <c r="AF225" i="2"/>
  <c r="AF222" i="2"/>
  <c r="AF221" i="2"/>
  <c r="AF220" i="2"/>
  <c r="AF219" i="2"/>
  <c r="AF217" i="2"/>
  <c r="AF216" i="2"/>
  <c r="AF215" i="2"/>
  <c r="AF214" i="2"/>
  <c r="AF212" i="2"/>
  <c r="AF211" i="2"/>
  <c r="AF208" i="2"/>
  <c r="AF207" i="2"/>
  <c r="AF206" i="2"/>
  <c r="AF205" i="2"/>
  <c r="AF203" i="2"/>
  <c r="AF202" i="2"/>
  <c r="AF201" i="2"/>
  <c r="AF200" i="2"/>
  <c r="AF198" i="2"/>
  <c r="AF197" i="2"/>
  <c r="AF194" i="2"/>
  <c r="AF193" i="2"/>
  <c r="AF192" i="2"/>
  <c r="AF191" i="2"/>
  <c r="AF189" i="2"/>
  <c r="AF188" i="2"/>
  <c r="AF187" i="2"/>
  <c r="AF186" i="2"/>
  <c r="AF184" i="2"/>
  <c r="AF183" i="2"/>
  <c r="AF180" i="2"/>
  <c r="AF179" i="2"/>
  <c r="AF178" i="2"/>
  <c r="AF177" i="2"/>
  <c r="AF175" i="2"/>
  <c r="AF174" i="2"/>
  <c r="AF173" i="2"/>
  <c r="AF172" i="2"/>
  <c r="AF171" i="2"/>
  <c r="AF170" i="2"/>
  <c r="AF168" i="2"/>
  <c r="AF167" i="2"/>
  <c r="AF164" i="2"/>
  <c r="AF163" i="2"/>
  <c r="AF162" i="2"/>
  <c r="AF161" i="2"/>
  <c r="AF159" i="2"/>
  <c r="AF158" i="2"/>
  <c r="AF157" i="2"/>
  <c r="AF156" i="2"/>
  <c r="AF154" i="2"/>
  <c r="AF153" i="2"/>
  <c r="AF150" i="2"/>
  <c r="AF149" i="2"/>
  <c r="AF148" i="2"/>
  <c r="AF147" i="2"/>
  <c r="AF146" i="2"/>
  <c r="AF145" i="2"/>
  <c r="AF144" i="2"/>
  <c r="AF142" i="2"/>
  <c r="AF141" i="2"/>
  <c r="AF140" i="2"/>
  <c r="AF139" i="2"/>
  <c r="AF138" i="2"/>
  <c r="AF137" i="2"/>
  <c r="AF136" i="2"/>
  <c r="AF135" i="2"/>
  <c r="AF133" i="2"/>
  <c r="AF132" i="2"/>
  <c r="AF129" i="2"/>
  <c r="AF128" i="2"/>
  <c r="AF127" i="2"/>
  <c r="AF126" i="2"/>
  <c r="AF124" i="2"/>
  <c r="AF123" i="2"/>
  <c r="AF122" i="2"/>
  <c r="AF121" i="2"/>
  <c r="AF120" i="2"/>
  <c r="AF119" i="2"/>
  <c r="AF118" i="2"/>
  <c r="AF116" i="2"/>
  <c r="AF115" i="2"/>
  <c r="AF112" i="2"/>
  <c r="AF111" i="2"/>
  <c r="AF110" i="2"/>
  <c r="AF109" i="2"/>
  <c r="AF107" i="2"/>
  <c r="AF106" i="2"/>
  <c r="AF105" i="2"/>
  <c r="AF103" i="2"/>
  <c r="AF102" i="2"/>
  <c r="AF99" i="2"/>
  <c r="AF97" i="2"/>
  <c r="AF96" i="2"/>
  <c r="AF94" i="2"/>
  <c r="AF93" i="2"/>
  <c r="AF91" i="2"/>
  <c r="AF88" i="2"/>
  <c r="AF86" i="2"/>
  <c r="AF84" i="2"/>
  <c r="AF83" i="2"/>
  <c r="AF82" i="2"/>
  <c r="AF80" i="2"/>
  <c r="AF79" i="2"/>
  <c r="AF76" i="2"/>
  <c r="AF74" i="2"/>
  <c r="AF72" i="2"/>
  <c r="AF71" i="2"/>
  <c r="AF68" i="2"/>
  <c r="AF67" i="2"/>
  <c r="AF66" i="2"/>
  <c r="AF64" i="2"/>
  <c r="AF63" i="2"/>
  <c r="AF62" i="2"/>
  <c r="AF59" i="2"/>
  <c r="AF58" i="2"/>
  <c r="AF57" i="2"/>
  <c r="AF56" i="2"/>
  <c r="AF55" i="2"/>
  <c r="AF54" i="2"/>
  <c r="AF52" i="2"/>
  <c r="AF51" i="2"/>
  <c r="AF50" i="2"/>
  <c r="AF49" i="2"/>
  <c r="AF48" i="2"/>
  <c r="AF47" i="2"/>
  <c r="AF45" i="2"/>
  <c r="AF44" i="2"/>
  <c r="AF43" i="2"/>
  <c r="AF42" i="2"/>
  <c r="AF41" i="2"/>
  <c r="AF39" i="2"/>
  <c r="AF38" i="2"/>
  <c r="AF37" i="2"/>
  <c r="AF36" i="2"/>
  <c r="AF35" i="2"/>
  <c r="AF33" i="2"/>
  <c r="AF32" i="2"/>
  <c r="AF31" i="2"/>
  <c r="AF30" i="2"/>
  <c r="AF29" i="2"/>
  <c r="AF27" i="2"/>
  <c r="AF26" i="2"/>
  <c r="AF24" i="2"/>
  <c r="AF23" i="2"/>
  <c r="AF22" i="2"/>
  <c r="AF21" i="2"/>
  <c r="AF19" i="2"/>
  <c r="AF17" i="2"/>
  <c r="AF16" i="2"/>
  <c r="AF15" i="2"/>
  <c r="AF14" i="2"/>
  <c r="AF13" i="2"/>
  <c r="AF12" i="2"/>
  <c r="AF10" i="2"/>
  <c r="AF9" i="2"/>
  <c r="AF8" i="2"/>
  <c r="AF7" i="2"/>
  <c r="AF4" i="2"/>
  <c r="AE263" i="2"/>
  <c r="AE262" i="2"/>
  <c r="AE261" i="2"/>
  <c r="AE259" i="2"/>
  <c r="AE258" i="2"/>
  <c r="AE255" i="2"/>
  <c r="AE254" i="2"/>
  <c r="AE252" i="2"/>
  <c r="AE251" i="2"/>
  <c r="AE248" i="2"/>
  <c r="AE247" i="2"/>
  <c r="AE246" i="2"/>
  <c r="AE245" i="2"/>
  <c r="AE243" i="2"/>
  <c r="AE242" i="2"/>
  <c r="AE241" i="2"/>
  <c r="AE240" i="2"/>
  <c r="AE238" i="2"/>
  <c r="AE237" i="2"/>
  <c r="AE234" i="2"/>
  <c r="AE232" i="2"/>
  <c r="AE231" i="2"/>
  <c r="AE230" i="2"/>
  <c r="AE229" i="2"/>
  <c r="AE228" i="2"/>
  <c r="AE226" i="2"/>
  <c r="AE225" i="2"/>
  <c r="AE222" i="2"/>
  <c r="AE221" i="2"/>
  <c r="AE220" i="2"/>
  <c r="AE219" i="2"/>
  <c r="AE217" i="2"/>
  <c r="AE216" i="2"/>
  <c r="AE215" i="2"/>
  <c r="AE214" i="2"/>
  <c r="AE212" i="2"/>
  <c r="AE211" i="2"/>
  <c r="AE208" i="2"/>
  <c r="AE207" i="2"/>
  <c r="AE206" i="2"/>
  <c r="AE205" i="2"/>
  <c r="AE203" i="2"/>
  <c r="AE202" i="2"/>
  <c r="AE201" i="2"/>
  <c r="AE200" i="2"/>
  <c r="AE198" i="2"/>
  <c r="AE197" i="2"/>
  <c r="AE194" i="2"/>
  <c r="AE193" i="2"/>
  <c r="AE192" i="2"/>
  <c r="AE191" i="2"/>
  <c r="AE189" i="2"/>
  <c r="AE188" i="2"/>
  <c r="AE187" i="2"/>
  <c r="AE186" i="2"/>
  <c r="AE184" i="2"/>
  <c r="AE183" i="2"/>
  <c r="AE180" i="2"/>
  <c r="AE179" i="2"/>
  <c r="AE178" i="2"/>
  <c r="AE177" i="2"/>
  <c r="AE175" i="2"/>
  <c r="AE174" i="2"/>
  <c r="AE173" i="2"/>
  <c r="AE172" i="2"/>
  <c r="AE171" i="2"/>
  <c r="AE170" i="2"/>
  <c r="AE168" i="2"/>
  <c r="AE167" i="2"/>
  <c r="AE164" i="2"/>
  <c r="AE163" i="2"/>
  <c r="AE162" i="2"/>
  <c r="AE161" i="2"/>
  <c r="AE159" i="2"/>
  <c r="AE158" i="2"/>
  <c r="AE157" i="2"/>
  <c r="AE156" i="2"/>
  <c r="AE154" i="2"/>
  <c r="AE153" i="2"/>
  <c r="AE150" i="2"/>
  <c r="AE149" i="2"/>
  <c r="AE148" i="2"/>
  <c r="AE147" i="2"/>
  <c r="AE146" i="2"/>
  <c r="AE145" i="2"/>
  <c r="AE144" i="2"/>
  <c r="AE142" i="2"/>
  <c r="AE141" i="2"/>
  <c r="AE140" i="2"/>
  <c r="AE139" i="2"/>
  <c r="AE138" i="2"/>
  <c r="AE137" i="2"/>
  <c r="AE136" i="2"/>
  <c r="AE135" i="2"/>
  <c r="AE133" i="2"/>
  <c r="AE132" i="2"/>
  <c r="AE129" i="2"/>
  <c r="AE128" i="2"/>
  <c r="AE127" i="2"/>
  <c r="AE126" i="2"/>
  <c r="AE124" i="2"/>
  <c r="AE123" i="2"/>
  <c r="AE122" i="2"/>
  <c r="AE121" i="2"/>
  <c r="AE120" i="2"/>
  <c r="AE119" i="2"/>
  <c r="AE118" i="2"/>
  <c r="AE116" i="2"/>
  <c r="AE115" i="2"/>
  <c r="AE112" i="2"/>
  <c r="AE111" i="2"/>
  <c r="AE110" i="2"/>
  <c r="AE109" i="2"/>
  <c r="AE107" i="2"/>
  <c r="AE106" i="2"/>
  <c r="AE105" i="2"/>
  <c r="AE103" i="2"/>
  <c r="AE102" i="2"/>
  <c r="AE99" i="2"/>
  <c r="AE97" i="2"/>
  <c r="AE96" i="2"/>
  <c r="AE94" i="2"/>
  <c r="AE93" i="2"/>
  <c r="AE91" i="2"/>
  <c r="AE88" i="2"/>
  <c r="AE86" i="2"/>
  <c r="AE84" i="2"/>
  <c r="AE83" i="2"/>
  <c r="AE82" i="2"/>
  <c r="AE80" i="2"/>
  <c r="AE79" i="2"/>
  <c r="AE76" i="2"/>
  <c r="AE74" i="2"/>
  <c r="AE72" i="2"/>
  <c r="AE71" i="2"/>
  <c r="AE68" i="2"/>
  <c r="AE67" i="2"/>
  <c r="AE66" i="2"/>
  <c r="AE64" i="2"/>
  <c r="AE63" i="2"/>
  <c r="AE62" i="2"/>
  <c r="AE59" i="2"/>
  <c r="AE58" i="2"/>
  <c r="AE57" i="2"/>
  <c r="AE56" i="2"/>
  <c r="AE55" i="2"/>
  <c r="AE54" i="2"/>
  <c r="AE52" i="2"/>
  <c r="AE51" i="2"/>
  <c r="AE50" i="2"/>
  <c r="AE49" i="2"/>
  <c r="AE48" i="2"/>
  <c r="AE47" i="2"/>
  <c r="AE45" i="2"/>
  <c r="AE44" i="2"/>
  <c r="AE43" i="2"/>
  <c r="AE42" i="2"/>
  <c r="AE41" i="2"/>
  <c r="AE39" i="2"/>
  <c r="AE38" i="2"/>
  <c r="AE37" i="2"/>
  <c r="AE36" i="2"/>
  <c r="AE35" i="2"/>
  <c r="AE33" i="2"/>
  <c r="AE32" i="2"/>
  <c r="AE31" i="2"/>
  <c r="AE30" i="2"/>
  <c r="AE29" i="2"/>
  <c r="AE27" i="2"/>
  <c r="AE26" i="2"/>
  <c r="AE24" i="2"/>
  <c r="AE23" i="2"/>
  <c r="AE22" i="2"/>
  <c r="AE21" i="2"/>
  <c r="AE19" i="2"/>
  <c r="AE17" i="2"/>
  <c r="AE16" i="2"/>
  <c r="AE15" i="2"/>
  <c r="AE14" i="2"/>
  <c r="AE13" i="2"/>
  <c r="AE12" i="2"/>
  <c r="AE10" i="2"/>
  <c r="AE9" i="2"/>
  <c r="AE8" i="2"/>
  <c r="AE7" i="2"/>
  <c r="AE4" i="2"/>
  <c r="AD263" i="2"/>
  <c r="AD262" i="2"/>
  <c r="AD261" i="2"/>
  <c r="AD259" i="2"/>
  <c r="AD258" i="2"/>
  <c r="AD255" i="2"/>
  <c r="AD254" i="2"/>
  <c r="AD252" i="2"/>
  <c r="AD251" i="2"/>
  <c r="AD248" i="2"/>
  <c r="AD247" i="2"/>
  <c r="AD246" i="2"/>
  <c r="AD245" i="2"/>
  <c r="AD243" i="2"/>
  <c r="AD242" i="2"/>
  <c r="AD241" i="2"/>
  <c r="AD240" i="2"/>
  <c r="AD238" i="2"/>
  <c r="AD237" i="2"/>
  <c r="AD234" i="2"/>
  <c r="AD232" i="2"/>
  <c r="AD231" i="2"/>
  <c r="AD230" i="2"/>
  <c r="AD229" i="2"/>
  <c r="AD228" i="2"/>
  <c r="AD226" i="2"/>
  <c r="AD225" i="2"/>
  <c r="AD222" i="2"/>
  <c r="AD221" i="2"/>
  <c r="AD220" i="2"/>
  <c r="AD219" i="2"/>
  <c r="AD217" i="2"/>
  <c r="AD216" i="2"/>
  <c r="AD215" i="2"/>
  <c r="AD214" i="2"/>
  <c r="AD212" i="2"/>
  <c r="AD211" i="2"/>
  <c r="AD208" i="2"/>
  <c r="AD207" i="2"/>
  <c r="AD206" i="2"/>
  <c r="AD205" i="2"/>
  <c r="AD203" i="2"/>
  <c r="AD202" i="2"/>
  <c r="AD201" i="2"/>
  <c r="AD200" i="2"/>
  <c r="AD198" i="2"/>
  <c r="AD197" i="2"/>
  <c r="AD194" i="2"/>
  <c r="AD193" i="2"/>
  <c r="AD192" i="2"/>
  <c r="AD191" i="2"/>
  <c r="AD189" i="2"/>
  <c r="AD188" i="2"/>
  <c r="AD187" i="2"/>
  <c r="AD186" i="2"/>
  <c r="AD184" i="2"/>
  <c r="AD183" i="2"/>
  <c r="AD180" i="2"/>
  <c r="AD179" i="2"/>
  <c r="AD178" i="2"/>
  <c r="AD177" i="2"/>
  <c r="AD175" i="2"/>
  <c r="AD174" i="2"/>
  <c r="AD173" i="2"/>
  <c r="AD172" i="2"/>
  <c r="AD171" i="2"/>
  <c r="AD170" i="2"/>
  <c r="AD168" i="2"/>
  <c r="AD167" i="2"/>
  <c r="AD164" i="2"/>
  <c r="AD163" i="2"/>
  <c r="AD162" i="2"/>
  <c r="AD161" i="2"/>
  <c r="AD159" i="2"/>
  <c r="AD158" i="2"/>
  <c r="AD157" i="2"/>
  <c r="AD156" i="2"/>
  <c r="AD154" i="2"/>
  <c r="AD153" i="2"/>
  <c r="AD150" i="2"/>
  <c r="AD149" i="2"/>
  <c r="AD148" i="2"/>
  <c r="AD147" i="2"/>
  <c r="AD146" i="2"/>
  <c r="AD145" i="2"/>
  <c r="AD144" i="2"/>
  <c r="AD142" i="2"/>
  <c r="AD141" i="2"/>
  <c r="AD140" i="2"/>
  <c r="AD139" i="2"/>
  <c r="AD138" i="2"/>
  <c r="AD137" i="2"/>
  <c r="AD136" i="2"/>
  <c r="AD135" i="2"/>
  <c r="AD133" i="2"/>
  <c r="AD132" i="2"/>
  <c r="AD129" i="2"/>
  <c r="AD128" i="2"/>
  <c r="AD127" i="2"/>
  <c r="AD126" i="2"/>
  <c r="AD124" i="2"/>
  <c r="AD123" i="2"/>
  <c r="AD122" i="2"/>
  <c r="AD121" i="2"/>
  <c r="AD120" i="2"/>
  <c r="AD119" i="2"/>
  <c r="AD118" i="2"/>
  <c r="AD116" i="2"/>
  <c r="AD115" i="2"/>
  <c r="AD112" i="2"/>
  <c r="AD111" i="2"/>
  <c r="AD110" i="2"/>
  <c r="AD109" i="2"/>
  <c r="AD107" i="2"/>
  <c r="AD106" i="2"/>
  <c r="AD105" i="2"/>
  <c r="AD103" i="2"/>
  <c r="AD102" i="2"/>
  <c r="AD99" i="2"/>
  <c r="AD97" i="2"/>
  <c r="AD96" i="2"/>
  <c r="AD94" i="2"/>
  <c r="AD93" i="2"/>
  <c r="AD91" i="2"/>
  <c r="AD88" i="2"/>
  <c r="AD86" i="2"/>
  <c r="AD84" i="2"/>
  <c r="AD83" i="2"/>
  <c r="AD82" i="2"/>
  <c r="AD80" i="2"/>
  <c r="AD79" i="2"/>
  <c r="AD76" i="2"/>
  <c r="AD74" i="2"/>
  <c r="AD72" i="2"/>
  <c r="AD71" i="2"/>
  <c r="AD68" i="2"/>
  <c r="AD67" i="2"/>
  <c r="AD66" i="2"/>
  <c r="AD64" i="2"/>
  <c r="AD63" i="2"/>
  <c r="AD62" i="2"/>
  <c r="AD59" i="2"/>
  <c r="AD58" i="2"/>
  <c r="AD57" i="2"/>
  <c r="AD56" i="2"/>
  <c r="AD55" i="2"/>
  <c r="AD54" i="2"/>
  <c r="AD52" i="2"/>
  <c r="AD51" i="2"/>
  <c r="AD50" i="2"/>
  <c r="AD49" i="2"/>
  <c r="AD48" i="2"/>
  <c r="AD47" i="2"/>
  <c r="AD45" i="2"/>
  <c r="AD44" i="2"/>
  <c r="AD43" i="2"/>
  <c r="AD42" i="2"/>
  <c r="AD41" i="2"/>
  <c r="AD39" i="2"/>
  <c r="AD38" i="2"/>
  <c r="AD37" i="2"/>
  <c r="AD36" i="2"/>
  <c r="AD35" i="2"/>
  <c r="AD33" i="2"/>
  <c r="AD32" i="2"/>
  <c r="AD31" i="2"/>
  <c r="AD30" i="2"/>
  <c r="AD29" i="2"/>
  <c r="AD27" i="2"/>
  <c r="AD26" i="2"/>
  <c r="AD24" i="2"/>
  <c r="AD23" i="2"/>
  <c r="AD22" i="2"/>
  <c r="AD21" i="2"/>
  <c r="AD19" i="2"/>
  <c r="AD17" i="2"/>
  <c r="AD16" i="2"/>
  <c r="AD15" i="2"/>
  <c r="AD14" i="2"/>
  <c r="AD13" i="2"/>
  <c r="AD12" i="2"/>
  <c r="AD10" i="2"/>
  <c r="AD9" i="2"/>
  <c r="AD8" i="2"/>
  <c r="AD7" i="2"/>
  <c r="AD4" i="2"/>
  <c r="AQ528" i="2" l="1"/>
  <c r="AB263" i="2" s="1"/>
  <c r="AQ527" i="2"/>
  <c r="AB262" i="2" s="1"/>
  <c r="AQ526" i="2"/>
  <c r="AB261" i="2" s="1"/>
  <c r="AQ524" i="2"/>
  <c r="AB259" i="2" s="1"/>
  <c r="AQ523" i="2"/>
  <c r="AB258" i="2" s="1"/>
  <c r="AQ520" i="2"/>
  <c r="AB255" i="2" s="1"/>
  <c r="AQ519" i="2"/>
  <c r="AB254" i="2" s="1"/>
  <c r="AQ517" i="2"/>
  <c r="AB252" i="2" s="1"/>
  <c r="AQ516" i="2"/>
  <c r="AB251" i="2" s="1"/>
  <c r="AQ513" i="2"/>
  <c r="AB248" i="2" s="1"/>
  <c r="AQ512" i="2"/>
  <c r="AB247" i="2" s="1"/>
  <c r="AQ511" i="2"/>
  <c r="AB246" i="2" s="1"/>
  <c r="AQ510" i="2"/>
  <c r="AB245" i="2" s="1"/>
  <c r="AQ508" i="2"/>
  <c r="AB243" i="2" s="1"/>
  <c r="AQ507" i="2"/>
  <c r="AB242" i="2" s="1"/>
  <c r="AQ506" i="2"/>
  <c r="AB241" i="2" s="1"/>
  <c r="AQ505" i="2"/>
  <c r="AB240" i="2" s="1"/>
  <c r="AQ503" i="2"/>
  <c r="AB238" i="2" s="1"/>
  <c r="AQ502" i="2"/>
  <c r="AB237" i="2" s="1"/>
  <c r="AQ499" i="2"/>
  <c r="AB234" i="2" s="1"/>
  <c r="AQ497" i="2"/>
  <c r="AB232" i="2" s="1"/>
  <c r="AQ496" i="2"/>
  <c r="AB231" i="2" s="1"/>
  <c r="AQ495" i="2"/>
  <c r="AB230" i="2" s="1"/>
  <c r="AQ494" i="2"/>
  <c r="AB229" i="2" s="1"/>
  <c r="AQ493" i="2"/>
  <c r="AB228" i="2" s="1"/>
  <c r="AQ491" i="2"/>
  <c r="AB226" i="2" s="1"/>
  <c r="AQ490" i="2"/>
  <c r="AB225" i="2" s="1"/>
  <c r="AQ487" i="2"/>
  <c r="AB222" i="2" s="1"/>
  <c r="AQ486" i="2"/>
  <c r="AB221" i="2" s="1"/>
  <c r="AQ485" i="2"/>
  <c r="AB220" i="2" s="1"/>
  <c r="AQ484" i="2"/>
  <c r="AB219" i="2" s="1"/>
  <c r="AQ482" i="2"/>
  <c r="AB217" i="2" s="1"/>
  <c r="AQ481" i="2"/>
  <c r="AB216" i="2" s="1"/>
  <c r="AQ480" i="2"/>
  <c r="AB215" i="2" s="1"/>
  <c r="AQ479" i="2"/>
  <c r="AB214" i="2" s="1"/>
  <c r="AQ477" i="2"/>
  <c r="AB212" i="2" s="1"/>
  <c r="AQ476" i="2"/>
  <c r="AB211" i="2" s="1"/>
  <c r="AQ473" i="2"/>
  <c r="AB208" i="2" s="1"/>
  <c r="AQ472" i="2"/>
  <c r="AB207" i="2" s="1"/>
  <c r="AQ471" i="2"/>
  <c r="AB206" i="2" s="1"/>
  <c r="AQ470" i="2"/>
  <c r="AB205" i="2" s="1"/>
  <c r="AQ468" i="2"/>
  <c r="AB203" i="2" s="1"/>
  <c r="AQ467" i="2"/>
  <c r="AB202" i="2" s="1"/>
  <c r="AQ466" i="2"/>
  <c r="AB201" i="2" s="1"/>
  <c r="AQ465" i="2"/>
  <c r="AB200" i="2" s="1"/>
  <c r="AQ463" i="2"/>
  <c r="AB198" i="2" s="1"/>
  <c r="AQ462" i="2"/>
  <c r="AB197" i="2" s="1"/>
  <c r="AQ459" i="2"/>
  <c r="AB194" i="2" s="1"/>
  <c r="AQ458" i="2"/>
  <c r="AB193" i="2" s="1"/>
  <c r="AQ457" i="2"/>
  <c r="AB192" i="2" s="1"/>
  <c r="AQ456" i="2"/>
  <c r="AB191" i="2" s="1"/>
  <c r="AQ454" i="2"/>
  <c r="AB189" i="2" s="1"/>
  <c r="AQ453" i="2"/>
  <c r="AB188" i="2" s="1"/>
  <c r="AQ452" i="2"/>
  <c r="AB187" i="2" s="1"/>
  <c r="AQ451" i="2"/>
  <c r="AB186" i="2" s="1"/>
  <c r="AQ449" i="2"/>
  <c r="AB184" i="2" s="1"/>
  <c r="AQ448" i="2"/>
  <c r="AB183" i="2" s="1"/>
  <c r="AQ445" i="2"/>
  <c r="AB180" i="2" s="1"/>
  <c r="AQ444" i="2"/>
  <c r="AB179" i="2" s="1"/>
  <c r="AQ443" i="2"/>
  <c r="AB178" i="2" s="1"/>
  <c r="AQ442" i="2"/>
  <c r="AB177" i="2" s="1"/>
  <c r="AQ440" i="2"/>
  <c r="AB175" i="2" s="1"/>
  <c r="AQ439" i="2"/>
  <c r="AB174" i="2" s="1"/>
  <c r="AQ438" i="2"/>
  <c r="AB173" i="2" s="1"/>
  <c r="AQ437" i="2"/>
  <c r="AB172" i="2" s="1"/>
  <c r="AQ436" i="2"/>
  <c r="AB171" i="2" s="1"/>
  <c r="AQ435" i="2"/>
  <c r="AB170" i="2" s="1"/>
  <c r="AQ433" i="2"/>
  <c r="AB168" i="2" s="1"/>
  <c r="AQ432" i="2"/>
  <c r="AB167" i="2" s="1"/>
  <c r="AQ429" i="2"/>
  <c r="AB164" i="2" s="1"/>
  <c r="AQ428" i="2"/>
  <c r="AB163" i="2" s="1"/>
  <c r="AQ427" i="2"/>
  <c r="AB162" i="2" s="1"/>
  <c r="AQ426" i="2"/>
  <c r="AB161" i="2" s="1"/>
  <c r="AQ424" i="2"/>
  <c r="AB159" i="2" s="1"/>
  <c r="AQ423" i="2"/>
  <c r="AB158" i="2" s="1"/>
  <c r="AQ422" i="2"/>
  <c r="AB157" i="2" s="1"/>
  <c r="AQ421" i="2"/>
  <c r="AB156" i="2" s="1"/>
  <c r="AQ419" i="2"/>
  <c r="AB154" i="2" s="1"/>
  <c r="AQ418" i="2"/>
  <c r="AB153" i="2" s="1"/>
  <c r="AQ415" i="2"/>
  <c r="AB150" i="2" s="1"/>
  <c r="AQ414" i="2"/>
  <c r="AB149" i="2" s="1"/>
  <c r="AQ413" i="2"/>
  <c r="AB148" i="2" s="1"/>
  <c r="AQ412" i="2"/>
  <c r="AB147" i="2" s="1"/>
  <c r="AQ411" i="2"/>
  <c r="AB146" i="2" s="1"/>
  <c r="AQ410" i="2"/>
  <c r="AB145" i="2" s="1"/>
  <c r="AQ409" i="2"/>
  <c r="AB144" i="2" s="1"/>
  <c r="AQ407" i="2"/>
  <c r="AB142" i="2" s="1"/>
  <c r="AQ406" i="2"/>
  <c r="AB141" i="2" s="1"/>
  <c r="AQ405" i="2"/>
  <c r="AB140" i="2" s="1"/>
  <c r="AQ404" i="2"/>
  <c r="AB139" i="2" s="1"/>
  <c r="AQ403" i="2"/>
  <c r="AB138" i="2" s="1"/>
  <c r="AQ402" i="2"/>
  <c r="AB137" i="2" s="1"/>
  <c r="AQ401" i="2"/>
  <c r="AB136" i="2" s="1"/>
  <c r="AQ400" i="2"/>
  <c r="AB135" i="2" s="1"/>
  <c r="AQ398" i="2"/>
  <c r="AB133" i="2" s="1"/>
  <c r="AQ397" i="2"/>
  <c r="AB132" i="2" s="1"/>
  <c r="AQ394" i="2"/>
  <c r="AB129" i="2" s="1"/>
  <c r="AQ393" i="2"/>
  <c r="AB128" i="2" s="1"/>
  <c r="AQ392" i="2"/>
  <c r="AB127" i="2" s="1"/>
  <c r="AQ391" i="2"/>
  <c r="AB126" i="2" s="1"/>
  <c r="AQ389" i="2"/>
  <c r="AB124" i="2" s="1"/>
  <c r="AQ388" i="2"/>
  <c r="AB123" i="2" s="1"/>
  <c r="AQ387" i="2"/>
  <c r="AB122" i="2" s="1"/>
  <c r="AQ386" i="2"/>
  <c r="AB121" i="2" s="1"/>
  <c r="AQ385" i="2"/>
  <c r="AB120" i="2" s="1"/>
  <c r="AQ384" i="2"/>
  <c r="AB119" i="2" s="1"/>
  <c r="AQ383" i="2"/>
  <c r="AB118" i="2" s="1"/>
  <c r="AQ381" i="2"/>
  <c r="AB116" i="2" s="1"/>
  <c r="AQ380" i="2"/>
  <c r="AB115" i="2" s="1"/>
  <c r="AQ377" i="2"/>
  <c r="AB112" i="2" s="1"/>
  <c r="AQ376" i="2"/>
  <c r="AB111" i="2" s="1"/>
  <c r="AQ375" i="2"/>
  <c r="AB110" i="2" s="1"/>
  <c r="AQ374" i="2"/>
  <c r="AB109" i="2" s="1"/>
  <c r="AQ372" i="2"/>
  <c r="AB107" i="2" s="1"/>
  <c r="AQ371" i="2"/>
  <c r="AB106" i="2" s="1"/>
  <c r="AQ370" i="2"/>
  <c r="AB105" i="2" s="1"/>
  <c r="AQ368" i="2"/>
  <c r="AB103" i="2" s="1"/>
  <c r="AQ367" i="2"/>
  <c r="AB102" i="2" s="1"/>
  <c r="AQ364" i="2"/>
  <c r="AB99" i="2" s="1"/>
  <c r="AQ362" i="2"/>
  <c r="AB97" i="2" s="1"/>
  <c r="AQ361" i="2"/>
  <c r="AB96" i="2" s="1"/>
  <c r="AQ359" i="2"/>
  <c r="AB94" i="2" s="1"/>
  <c r="AQ358" i="2"/>
  <c r="AB93" i="2" s="1"/>
  <c r="AQ356" i="2"/>
  <c r="AB91" i="2" s="1"/>
  <c r="AQ353" i="2"/>
  <c r="AB88" i="2" s="1"/>
  <c r="AQ351" i="2"/>
  <c r="AB86" i="2" s="1"/>
  <c r="AQ349" i="2"/>
  <c r="AB84" i="2" s="1"/>
  <c r="AQ348" i="2"/>
  <c r="AB83" i="2" s="1"/>
  <c r="AQ347" i="2"/>
  <c r="AB82" i="2" s="1"/>
  <c r="AQ345" i="2"/>
  <c r="AB80" i="2" s="1"/>
  <c r="AQ344" i="2"/>
  <c r="AB79" i="2" s="1"/>
  <c r="AQ341" i="2"/>
  <c r="AB76" i="2" s="1"/>
  <c r="AQ339" i="2"/>
  <c r="AB74" i="2" s="1"/>
  <c r="AQ337" i="2"/>
  <c r="AB72" i="2" s="1"/>
  <c r="AQ336" i="2"/>
  <c r="AB71" i="2" s="1"/>
  <c r="AQ333" i="2"/>
  <c r="AB68" i="2" s="1"/>
  <c r="AQ332" i="2"/>
  <c r="AB67" i="2" s="1"/>
  <c r="AQ331" i="2"/>
  <c r="AB66" i="2" s="1"/>
  <c r="AQ329" i="2"/>
  <c r="AB64" i="2" s="1"/>
  <c r="AQ328" i="2"/>
  <c r="AB63" i="2" s="1"/>
  <c r="AQ327" i="2"/>
  <c r="AB62" i="2" s="1"/>
  <c r="AQ324" i="2"/>
  <c r="AB59" i="2" s="1"/>
  <c r="AQ323" i="2"/>
  <c r="AB58" i="2" s="1"/>
  <c r="AQ322" i="2"/>
  <c r="AB57" i="2" s="1"/>
  <c r="AQ321" i="2"/>
  <c r="AB56" i="2" s="1"/>
  <c r="AQ320" i="2"/>
  <c r="AB55" i="2" s="1"/>
  <c r="AQ319" i="2"/>
  <c r="AB54" i="2" s="1"/>
  <c r="AQ317" i="2"/>
  <c r="AB52" i="2" s="1"/>
  <c r="AQ316" i="2"/>
  <c r="AB51" i="2" s="1"/>
  <c r="AQ315" i="2"/>
  <c r="AB50" i="2" s="1"/>
  <c r="AQ314" i="2"/>
  <c r="AB49" i="2" s="1"/>
  <c r="AQ313" i="2"/>
  <c r="AB48" i="2" s="1"/>
  <c r="AQ312" i="2"/>
  <c r="AB47" i="2" s="1"/>
  <c r="AQ310" i="2"/>
  <c r="AB45" i="2" s="1"/>
  <c r="AQ309" i="2"/>
  <c r="AB44" i="2" s="1"/>
  <c r="AQ308" i="2"/>
  <c r="AB43" i="2" s="1"/>
  <c r="AQ307" i="2"/>
  <c r="AB42" i="2" s="1"/>
  <c r="AQ306" i="2"/>
  <c r="AB41" i="2" s="1"/>
  <c r="AQ304" i="2"/>
  <c r="AB39" i="2" s="1"/>
  <c r="AQ303" i="2"/>
  <c r="AB38" i="2" s="1"/>
  <c r="AQ302" i="2"/>
  <c r="AB37" i="2" s="1"/>
  <c r="AQ301" i="2"/>
  <c r="AB36" i="2" s="1"/>
  <c r="AQ300" i="2"/>
  <c r="AB35" i="2" s="1"/>
  <c r="AQ298" i="2"/>
  <c r="AB33" i="2" s="1"/>
  <c r="AQ297" i="2"/>
  <c r="AB32" i="2" s="1"/>
  <c r="AQ296" i="2"/>
  <c r="AB31" i="2" s="1"/>
  <c r="AQ295" i="2"/>
  <c r="AB30" i="2" s="1"/>
  <c r="AQ294" i="2"/>
  <c r="AB29" i="2" s="1"/>
  <c r="AQ292" i="2"/>
  <c r="AB27" i="2" s="1"/>
  <c r="AQ291" i="2"/>
  <c r="AB26" i="2" s="1"/>
  <c r="AQ289" i="2"/>
  <c r="AB24" i="2" s="1"/>
  <c r="AQ288" i="2"/>
  <c r="AB23" i="2" s="1"/>
  <c r="AQ287" i="2"/>
  <c r="AB22" i="2" s="1"/>
  <c r="AQ286" i="2"/>
  <c r="AB21" i="2" s="1"/>
  <c r="AQ284" i="2"/>
  <c r="AB19" i="2" s="1"/>
  <c r="AQ282" i="2"/>
  <c r="AB17" i="2" s="1"/>
  <c r="AQ281" i="2"/>
  <c r="AB16" i="2" s="1"/>
  <c r="AQ280" i="2"/>
  <c r="AB15" i="2" s="1"/>
  <c r="AQ279" i="2"/>
  <c r="AB14" i="2" s="1"/>
  <c r="AQ278" i="2"/>
  <c r="AB13" i="2" s="1"/>
  <c r="AQ277" i="2"/>
  <c r="AB12" i="2" s="1"/>
  <c r="AQ275" i="2"/>
  <c r="AB10" i="2" s="1"/>
  <c r="AQ274" i="2"/>
  <c r="AB9" i="2" s="1"/>
  <c r="AQ273" i="2"/>
  <c r="AB8" i="2" s="1"/>
  <c r="AQ272" i="2"/>
  <c r="AB7" i="2" s="1"/>
  <c r="AQ269" i="2"/>
  <c r="AB4" i="2" s="1"/>
  <c r="AP528" i="2"/>
  <c r="AA263" i="2" s="1"/>
  <c r="AP527" i="2"/>
  <c r="AA262" i="2" s="1"/>
  <c r="AP526" i="2"/>
  <c r="AA261" i="2" s="1"/>
  <c r="AP524" i="2"/>
  <c r="AA259" i="2" s="1"/>
  <c r="AP523" i="2"/>
  <c r="AA258" i="2" s="1"/>
  <c r="AP520" i="2"/>
  <c r="AA255" i="2" s="1"/>
  <c r="AP519" i="2"/>
  <c r="AA254" i="2" s="1"/>
  <c r="AP517" i="2"/>
  <c r="AA252" i="2" s="1"/>
  <c r="AP516" i="2"/>
  <c r="AA251" i="2" s="1"/>
  <c r="AP513" i="2"/>
  <c r="AA248" i="2" s="1"/>
  <c r="AP512" i="2"/>
  <c r="AA247" i="2" s="1"/>
  <c r="AP511" i="2"/>
  <c r="AA246" i="2" s="1"/>
  <c r="AP510" i="2"/>
  <c r="AA245" i="2" s="1"/>
  <c r="AP508" i="2"/>
  <c r="AA243" i="2" s="1"/>
  <c r="AP507" i="2"/>
  <c r="AA242" i="2" s="1"/>
  <c r="AP506" i="2"/>
  <c r="AA241" i="2" s="1"/>
  <c r="AP505" i="2"/>
  <c r="AA240" i="2" s="1"/>
  <c r="AP503" i="2"/>
  <c r="AA238" i="2" s="1"/>
  <c r="AP502" i="2"/>
  <c r="AA237" i="2" s="1"/>
  <c r="AP499" i="2"/>
  <c r="AA234" i="2" s="1"/>
  <c r="AP497" i="2"/>
  <c r="AA232" i="2" s="1"/>
  <c r="AP496" i="2"/>
  <c r="AA231" i="2" s="1"/>
  <c r="AP495" i="2"/>
  <c r="AA230" i="2" s="1"/>
  <c r="AP494" i="2"/>
  <c r="AA229" i="2" s="1"/>
  <c r="AP493" i="2"/>
  <c r="AA228" i="2" s="1"/>
  <c r="AP491" i="2"/>
  <c r="AA226" i="2" s="1"/>
  <c r="AP490" i="2"/>
  <c r="AA225" i="2" s="1"/>
  <c r="AP487" i="2"/>
  <c r="AA222" i="2" s="1"/>
  <c r="AP486" i="2"/>
  <c r="AA221" i="2" s="1"/>
  <c r="AP485" i="2"/>
  <c r="AA220" i="2" s="1"/>
  <c r="AP484" i="2"/>
  <c r="AA219" i="2" s="1"/>
  <c r="AP482" i="2"/>
  <c r="AA217" i="2" s="1"/>
  <c r="AP481" i="2"/>
  <c r="AA216" i="2" s="1"/>
  <c r="AP480" i="2"/>
  <c r="AA215" i="2" s="1"/>
  <c r="AP479" i="2"/>
  <c r="AA214" i="2" s="1"/>
  <c r="AP477" i="2"/>
  <c r="AA212" i="2" s="1"/>
  <c r="AP476" i="2"/>
  <c r="AA211" i="2" s="1"/>
  <c r="AP473" i="2"/>
  <c r="AA208" i="2" s="1"/>
  <c r="AP472" i="2"/>
  <c r="AA207" i="2" s="1"/>
  <c r="AP471" i="2"/>
  <c r="AA206" i="2" s="1"/>
  <c r="AP470" i="2"/>
  <c r="AA205" i="2" s="1"/>
  <c r="AP468" i="2"/>
  <c r="AA203" i="2" s="1"/>
  <c r="AP467" i="2"/>
  <c r="AA202" i="2" s="1"/>
  <c r="AP466" i="2"/>
  <c r="AA201" i="2" s="1"/>
  <c r="AP465" i="2"/>
  <c r="AA200" i="2" s="1"/>
  <c r="AP463" i="2"/>
  <c r="AA198" i="2" s="1"/>
  <c r="AP462" i="2"/>
  <c r="AA197" i="2" s="1"/>
  <c r="AP459" i="2"/>
  <c r="AA194" i="2" s="1"/>
  <c r="AP458" i="2"/>
  <c r="AA193" i="2" s="1"/>
  <c r="AP457" i="2"/>
  <c r="AA192" i="2" s="1"/>
  <c r="AP456" i="2"/>
  <c r="AA191" i="2" s="1"/>
  <c r="AP454" i="2"/>
  <c r="AA189" i="2" s="1"/>
  <c r="AP453" i="2"/>
  <c r="AA188" i="2" s="1"/>
  <c r="AP452" i="2"/>
  <c r="AA187" i="2" s="1"/>
  <c r="AP451" i="2"/>
  <c r="AA186" i="2" s="1"/>
  <c r="AP449" i="2"/>
  <c r="AA184" i="2" s="1"/>
  <c r="AP448" i="2"/>
  <c r="AA183" i="2" s="1"/>
  <c r="AP445" i="2"/>
  <c r="AA180" i="2" s="1"/>
  <c r="AP444" i="2"/>
  <c r="AA179" i="2" s="1"/>
  <c r="AP443" i="2"/>
  <c r="AA178" i="2" s="1"/>
  <c r="AP442" i="2"/>
  <c r="AA177" i="2" s="1"/>
  <c r="AP440" i="2"/>
  <c r="AA175" i="2" s="1"/>
  <c r="AP439" i="2"/>
  <c r="AA174" i="2" s="1"/>
  <c r="AP438" i="2"/>
  <c r="AA173" i="2" s="1"/>
  <c r="AP437" i="2"/>
  <c r="AA172" i="2" s="1"/>
  <c r="AP436" i="2"/>
  <c r="AA171" i="2" s="1"/>
  <c r="AP435" i="2"/>
  <c r="AA170" i="2" s="1"/>
  <c r="AP433" i="2"/>
  <c r="AA168" i="2" s="1"/>
  <c r="AP432" i="2"/>
  <c r="AA167" i="2" s="1"/>
  <c r="AP429" i="2"/>
  <c r="AA164" i="2" s="1"/>
  <c r="AP428" i="2"/>
  <c r="AA163" i="2" s="1"/>
  <c r="AP427" i="2"/>
  <c r="AA162" i="2" s="1"/>
  <c r="AP426" i="2"/>
  <c r="AA161" i="2" s="1"/>
  <c r="AP424" i="2"/>
  <c r="AA159" i="2" s="1"/>
  <c r="AP423" i="2"/>
  <c r="AA158" i="2" s="1"/>
  <c r="AP422" i="2"/>
  <c r="AA157" i="2" s="1"/>
  <c r="AP421" i="2"/>
  <c r="AA156" i="2" s="1"/>
  <c r="AP419" i="2"/>
  <c r="AA154" i="2" s="1"/>
  <c r="AP418" i="2"/>
  <c r="AA153" i="2" s="1"/>
  <c r="AP415" i="2"/>
  <c r="AA150" i="2" s="1"/>
  <c r="AP414" i="2"/>
  <c r="AA149" i="2" s="1"/>
  <c r="AP413" i="2"/>
  <c r="AA148" i="2" s="1"/>
  <c r="AP412" i="2"/>
  <c r="AA147" i="2" s="1"/>
  <c r="AP411" i="2"/>
  <c r="AA146" i="2" s="1"/>
  <c r="AP410" i="2"/>
  <c r="AA145" i="2" s="1"/>
  <c r="AP409" i="2"/>
  <c r="AA144" i="2" s="1"/>
  <c r="AP407" i="2"/>
  <c r="AA142" i="2" s="1"/>
  <c r="AP406" i="2"/>
  <c r="AA141" i="2" s="1"/>
  <c r="AP405" i="2"/>
  <c r="AA140" i="2" s="1"/>
  <c r="AP404" i="2"/>
  <c r="AA139" i="2" s="1"/>
  <c r="AP403" i="2"/>
  <c r="AA138" i="2" s="1"/>
  <c r="AP402" i="2"/>
  <c r="AA137" i="2" s="1"/>
  <c r="AP401" i="2"/>
  <c r="AA136" i="2" s="1"/>
  <c r="AP400" i="2"/>
  <c r="AA135" i="2" s="1"/>
  <c r="AP398" i="2"/>
  <c r="AA133" i="2" s="1"/>
  <c r="AP397" i="2"/>
  <c r="AA132" i="2" s="1"/>
  <c r="AP394" i="2"/>
  <c r="AA129" i="2" s="1"/>
  <c r="AP393" i="2"/>
  <c r="AA128" i="2" s="1"/>
  <c r="AP392" i="2"/>
  <c r="AA127" i="2" s="1"/>
  <c r="AP391" i="2"/>
  <c r="AA126" i="2" s="1"/>
  <c r="AP389" i="2"/>
  <c r="AA124" i="2" s="1"/>
  <c r="AP388" i="2"/>
  <c r="AA123" i="2" s="1"/>
  <c r="AP387" i="2"/>
  <c r="AA122" i="2" s="1"/>
  <c r="AP386" i="2"/>
  <c r="AA121" i="2" s="1"/>
  <c r="AP385" i="2"/>
  <c r="AA120" i="2" s="1"/>
  <c r="AP384" i="2"/>
  <c r="AA119" i="2" s="1"/>
  <c r="AP383" i="2"/>
  <c r="AA118" i="2" s="1"/>
  <c r="AP381" i="2"/>
  <c r="AA116" i="2" s="1"/>
  <c r="AP380" i="2"/>
  <c r="AA115" i="2" s="1"/>
  <c r="AP377" i="2"/>
  <c r="AA112" i="2" s="1"/>
  <c r="AP376" i="2"/>
  <c r="AA111" i="2" s="1"/>
  <c r="AP375" i="2"/>
  <c r="AA110" i="2" s="1"/>
  <c r="AP374" i="2"/>
  <c r="AA109" i="2" s="1"/>
  <c r="AP372" i="2"/>
  <c r="AA107" i="2" s="1"/>
  <c r="AP371" i="2"/>
  <c r="AA106" i="2" s="1"/>
  <c r="AP370" i="2"/>
  <c r="AA105" i="2" s="1"/>
  <c r="AP368" i="2"/>
  <c r="AA103" i="2" s="1"/>
  <c r="AP367" i="2"/>
  <c r="AA102" i="2" s="1"/>
  <c r="AP364" i="2"/>
  <c r="AA99" i="2" s="1"/>
  <c r="AP362" i="2"/>
  <c r="AA97" i="2" s="1"/>
  <c r="AP361" i="2"/>
  <c r="AA96" i="2" s="1"/>
  <c r="AP359" i="2"/>
  <c r="AA94" i="2" s="1"/>
  <c r="AP358" i="2"/>
  <c r="AA93" i="2" s="1"/>
  <c r="AP356" i="2"/>
  <c r="AA91" i="2" s="1"/>
  <c r="AP353" i="2"/>
  <c r="AA88" i="2" s="1"/>
  <c r="AP351" i="2"/>
  <c r="AA86" i="2" s="1"/>
  <c r="AP349" i="2"/>
  <c r="AA84" i="2" s="1"/>
  <c r="AP348" i="2"/>
  <c r="AA83" i="2" s="1"/>
  <c r="AP347" i="2"/>
  <c r="AA82" i="2" s="1"/>
  <c r="AP345" i="2"/>
  <c r="AA80" i="2" s="1"/>
  <c r="AP344" i="2"/>
  <c r="AA79" i="2" s="1"/>
  <c r="AP341" i="2"/>
  <c r="AA76" i="2" s="1"/>
  <c r="AP339" i="2"/>
  <c r="AA74" i="2" s="1"/>
  <c r="AP337" i="2"/>
  <c r="AA72" i="2" s="1"/>
  <c r="AP336" i="2"/>
  <c r="AA71" i="2" s="1"/>
  <c r="AP333" i="2"/>
  <c r="AA68" i="2" s="1"/>
  <c r="AP332" i="2"/>
  <c r="AA67" i="2" s="1"/>
  <c r="AP331" i="2"/>
  <c r="AA66" i="2" s="1"/>
  <c r="AP329" i="2"/>
  <c r="AA64" i="2" s="1"/>
  <c r="AP328" i="2"/>
  <c r="AA63" i="2" s="1"/>
  <c r="AP327" i="2"/>
  <c r="AA62" i="2" s="1"/>
  <c r="AP324" i="2"/>
  <c r="AA59" i="2" s="1"/>
  <c r="AP323" i="2"/>
  <c r="AA58" i="2" s="1"/>
  <c r="AP322" i="2"/>
  <c r="AA57" i="2" s="1"/>
  <c r="AP321" i="2"/>
  <c r="AA56" i="2" s="1"/>
  <c r="AP320" i="2"/>
  <c r="AA55" i="2" s="1"/>
  <c r="AP319" i="2"/>
  <c r="AA54" i="2" s="1"/>
  <c r="AP317" i="2"/>
  <c r="AA52" i="2" s="1"/>
  <c r="AP316" i="2"/>
  <c r="AA51" i="2" s="1"/>
  <c r="AP315" i="2"/>
  <c r="AA50" i="2" s="1"/>
  <c r="AP314" i="2"/>
  <c r="AA49" i="2" s="1"/>
  <c r="AP313" i="2"/>
  <c r="AA48" i="2" s="1"/>
  <c r="AP312" i="2"/>
  <c r="AA47" i="2" s="1"/>
  <c r="AP310" i="2"/>
  <c r="AA45" i="2" s="1"/>
  <c r="AP309" i="2"/>
  <c r="AA44" i="2" s="1"/>
  <c r="AP308" i="2"/>
  <c r="AA43" i="2" s="1"/>
  <c r="AP307" i="2"/>
  <c r="AA42" i="2" s="1"/>
  <c r="AP306" i="2"/>
  <c r="AA41" i="2" s="1"/>
  <c r="AP304" i="2"/>
  <c r="AA39" i="2" s="1"/>
  <c r="AP303" i="2"/>
  <c r="AA38" i="2" s="1"/>
  <c r="AP302" i="2"/>
  <c r="AA37" i="2" s="1"/>
  <c r="AP301" i="2"/>
  <c r="AA36" i="2" s="1"/>
  <c r="AP300" i="2"/>
  <c r="AA35" i="2" s="1"/>
  <c r="AP298" i="2"/>
  <c r="AA33" i="2" s="1"/>
  <c r="AP297" i="2"/>
  <c r="AA32" i="2" s="1"/>
  <c r="AP296" i="2"/>
  <c r="AA31" i="2" s="1"/>
  <c r="AP295" i="2"/>
  <c r="AA30" i="2" s="1"/>
  <c r="AP294" i="2"/>
  <c r="AA29" i="2" s="1"/>
  <c r="AP292" i="2"/>
  <c r="AA27" i="2" s="1"/>
  <c r="AP291" i="2"/>
  <c r="AA26" i="2" s="1"/>
  <c r="AP289" i="2"/>
  <c r="AA24" i="2" s="1"/>
  <c r="AP288" i="2"/>
  <c r="AA23" i="2" s="1"/>
  <c r="AP287" i="2"/>
  <c r="AA22" i="2" s="1"/>
  <c r="AP286" i="2"/>
  <c r="AA21" i="2" s="1"/>
  <c r="AP284" i="2"/>
  <c r="AA19" i="2" s="1"/>
  <c r="AP282" i="2"/>
  <c r="AA17" i="2" s="1"/>
  <c r="AP281" i="2"/>
  <c r="AA16" i="2" s="1"/>
  <c r="AP280" i="2"/>
  <c r="AA15" i="2" s="1"/>
  <c r="AP279" i="2"/>
  <c r="AA14" i="2" s="1"/>
  <c r="AP278" i="2"/>
  <c r="AA13" i="2" s="1"/>
  <c r="AP277" i="2"/>
  <c r="AA12" i="2" s="1"/>
  <c r="AP275" i="2"/>
  <c r="AA10" i="2" s="1"/>
  <c r="AP274" i="2"/>
  <c r="AA9" i="2" s="1"/>
  <c r="AP273" i="2"/>
  <c r="AA8" i="2" s="1"/>
  <c r="AP272" i="2"/>
  <c r="AA7" i="2" s="1"/>
  <c r="AP269" i="2"/>
  <c r="AA4" i="2" s="1"/>
  <c r="AO528" i="2"/>
  <c r="Z263" i="2" s="1"/>
  <c r="AO527" i="2"/>
  <c r="Z262" i="2" s="1"/>
  <c r="AO526" i="2"/>
  <c r="Z261" i="2" s="1"/>
  <c r="AO524" i="2"/>
  <c r="Z259" i="2" s="1"/>
  <c r="AO523" i="2"/>
  <c r="Z258" i="2" s="1"/>
  <c r="AO520" i="2"/>
  <c r="Z255" i="2" s="1"/>
  <c r="AO519" i="2"/>
  <c r="Z254" i="2" s="1"/>
  <c r="AO517" i="2"/>
  <c r="Z252" i="2" s="1"/>
  <c r="AO516" i="2"/>
  <c r="Z251" i="2" s="1"/>
  <c r="AO513" i="2"/>
  <c r="Z248" i="2" s="1"/>
  <c r="AO512" i="2"/>
  <c r="Z247" i="2" s="1"/>
  <c r="AO511" i="2"/>
  <c r="Z246" i="2" s="1"/>
  <c r="AO510" i="2"/>
  <c r="Z245" i="2" s="1"/>
  <c r="AO508" i="2"/>
  <c r="Z243" i="2" s="1"/>
  <c r="AO507" i="2"/>
  <c r="Z242" i="2" s="1"/>
  <c r="AO506" i="2"/>
  <c r="Z241" i="2" s="1"/>
  <c r="AO505" i="2"/>
  <c r="Z240" i="2" s="1"/>
  <c r="AO503" i="2"/>
  <c r="Z238" i="2" s="1"/>
  <c r="AO502" i="2"/>
  <c r="Z237" i="2" s="1"/>
  <c r="AO499" i="2"/>
  <c r="Z234" i="2" s="1"/>
  <c r="AO497" i="2"/>
  <c r="Z232" i="2" s="1"/>
  <c r="AO496" i="2"/>
  <c r="Z231" i="2" s="1"/>
  <c r="AO495" i="2"/>
  <c r="Z230" i="2" s="1"/>
  <c r="AO494" i="2"/>
  <c r="Z229" i="2" s="1"/>
  <c r="AO493" i="2"/>
  <c r="Z228" i="2" s="1"/>
  <c r="AO491" i="2"/>
  <c r="Z226" i="2" s="1"/>
  <c r="AO490" i="2"/>
  <c r="Z225" i="2" s="1"/>
  <c r="AO487" i="2"/>
  <c r="Z222" i="2" s="1"/>
  <c r="AO486" i="2"/>
  <c r="Z221" i="2" s="1"/>
  <c r="AO485" i="2"/>
  <c r="Z220" i="2" s="1"/>
  <c r="AO484" i="2"/>
  <c r="Z219" i="2" s="1"/>
  <c r="AO482" i="2"/>
  <c r="Z217" i="2" s="1"/>
  <c r="AO481" i="2"/>
  <c r="Z216" i="2" s="1"/>
  <c r="AO480" i="2"/>
  <c r="Z215" i="2" s="1"/>
  <c r="AO479" i="2"/>
  <c r="Z214" i="2" s="1"/>
  <c r="AO477" i="2"/>
  <c r="Z212" i="2" s="1"/>
  <c r="AO476" i="2"/>
  <c r="Z211" i="2" s="1"/>
  <c r="AO473" i="2"/>
  <c r="Z208" i="2" s="1"/>
  <c r="AO472" i="2"/>
  <c r="Z207" i="2" s="1"/>
  <c r="AO471" i="2"/>
  <c r="Z206" i="2" s="1"/>
  <c r="AO470" i="2"/>
  <c r="Z205" i="2" s="1"/>
  <c r="AO468" i="2"/>
  <c r="Z203" i="2" s="1"/>
  <c r="AO467" i="2"/>
  <c r="Z202" i="2" s="1"/>
  <c r="AO466" i="2"/>
  <c r="Z201" i="2" s="1"/>
  <c r="AO465" i="2"/>
  <c r="Z200" i="2" s="1"/>
  <c r="AO463" i="2"/>
  <c r="Z198" i="2" s="1"/>
  <c r="AO462" i="2"/>
  <c r="Z197" i="2" s="1"/>
  <c r="AO459" i="2"/>
  <c r="Z194" i="2" s="1"/>
  <c r="AO458" i="2"/>
  <c r="Z193" i="2" s="1"/>
  <c r="AO457" i="2"/>
  <c r="Z192" i="2" s="1"/>
  <c r="AO456" i="2"/>
  <c r="Z191" i="2" s="1"/>
  <c r="AO454" i="2"/>
  <c r="Z189" i="2" s="1"/>
  <c r="AO453" i="2"/>
  <c r="Z188" i="2" s="1"/>
  <c r="AO452" i="2"/>
  <c r="Z187" i="2" s="1"/>
  <c r="AO451" i="2"/>
  <c r="Z186" i="2" s="1"/>
  <c r="AO449" i="2"/>
  <c r="Z184" i="2" s="1"/>
  <c r="AO448" i="2"/>
  <c r="Z183" i="2" s="1"/>
  <c r="AO445" i="2"/>
  <c r="Z180" i="2" s="1"/>
  <c r="AO444" i="2"/>
  <c r="Z179" i="2" s="1"/>
  <c r="AO443" i="2"/>
  <c r="Z178" i="2" s="1"/>
  <c r="AO442" i="2"/>
  <c r="Z177" i="2" s="1"/>
  <c r="AO440" i="2"/>
  <c r="Z175" i="2" s="1"/>
  <c r="AO439" i="2"/>
  <c r="Z174" i="2" s="1"/>
  <c r="AO438" i="2"/>
  <c r="Z173" i="2" s="1"/>
  <c r="AO437" i="2"/>
  <c r="Z172" i="2" s="1"/>
  <c r="AO436" i="2"/>
  <c r="Z171" i="2" s="1"/>
  <c r="AO435" i="2"/>
  <c r="Z170" i="2" s="1"/>
  <c r="AO433" i="2"/>
  <c r="Z168" i="2" s="1"/>
  <c r="AO432" i="2"/>
  <c r="Z167" i="2" s="1"/>
  <c r="AO429" i="2"/>
  <c r="Z164" i="2" s="1"/>
  <c r="AO428" i="2"/>
  <c r="Z163" i="2" s="1"/>
  <c r="AO427" i="2"/>
  <c r="Z162" i="2" s="1"/>
  <c r="AO426" i="2"/>
  <c r="Z161" i="2" s="1"/>
  <c r="AO424" i="2"/>
  <c r="Z159" i="2" s="1"/>
  <c r="AO423" i="2"/>
  <c r="Z158" i="2" s="1"/>
  <c r="AO422" i="2"/>
  <c r="Z157" i="2" s="1"/>
  <c r="AO421" i="2"/>
  <c r="Z156" i="2" s="1"/>
  <c r="AO419" i="2"/>
  <c r="Z154" i="2" s="1"/>
  <c r="AO418" i="2"/>
  <c r="Z153" i="2" s="1"/>
  <c r="AO415" i="2"/>
  <c r="Z150" i="2" s="1"/>
  <c r="AO414" i="2"/>
  <c r="Z149" i="2" s="1"/>
  <c r="AO413" i="2"/>
  <c r="Z148" i="2" s="1"/>
  <c r="AO412" i="2"/>
  <c r="Z147" i="2" s="1"/>
  <c r="AO411" i="2"/>
  <c r="Z146" i="2" s="1"/>
  <c r="AO410" i="2"/>
  <c r="Z145" i="2" s="1"/>
  <c r="AO409" i="2"/>
  <c r="Z144" i="2" s="1"/>
  <c r="AO407" i="2"/>
  <c r="Z142" i="2" s="1"/>
  <c r="AO406" i="2"/>
  <c r="Z141" i="2" s="1"/>
  <c r="AO405" i="2"/>
  <c r="Z140" i="2" s="1"/>
  <c r="AO404" i="2"/>
  <c r="Z139" i="2" s="1"/>
  <c r="AO403" i="2"/>
  <c r="Z138" i="2" s="1"/>
  <c r="AO402" i="2"/>
  <c r="Z137" i="2" s="1"/>
  <c r="AO401" i="2"/>
  <c r="Z136" i="2" s="1"/>
  <c r="AO400" i="2"/>
  <c r="Z135" i="2" s="1"/>
  <c r="AO398" i="2"/>
  <c r="Z133" i="2" s="1"/>
  <c r="AO397" i="2"/>
  <c r="Z132" i="2" s="1"/>
  <c r="AO394" i="2"/>
  <c r="Z129" i="2" s="1"/>
  <c r="AO393" i="2"/>
  <c r="Z128" i="2" s="1"/>
  <c r="AO392" i="2"/>
  <c r="Z127" i="2" s="1"/>
  <c r="AO391" i="2"/>
  <c r="Z126" i="2" s="1"/>
  <c r="AO389" i="2"/>
  <c r="Z124" i="2" s="1"/>
  <c r="AO388" i="2"/>
  <c r="Z123" i="2" s="1"/>
  <c r="AO387" i="2"/>
  <c r="Z122" i="2" s="1"/>
  <c r="AO386" i="2"/>
  <c r="Z121" i="2" s="1"/>
  <c r="AO385" i="2"/>
  <c r="Z120" i="2" s="1"/>
  <c r="AO384" i="2"/>
  <c r="Z119" i="2" s="1"/>
  <c r="AO383" i="2"/>
  <c r="Z118" i="2" s="1"/>
  <c r="AO381" i="2"/>
  <c r="Z116" i="2" s="1"/>
  <c r="AO380" i="2"/>
  <c r="Z115" i="2" s="1"/>
  <c r="AO377" i="2"/>
  <c r="Z112" i="2" s="1"/>
  <c r="AO376" i="2"/>
  <c r="Z111" i="2" s="1"/>
  <c r="AO375" i="2"/>
  <c r="Z110" i="2" s="1"/>
  <c r="AO374" i="2"/>
  <c r="Z109" i="2" s="1"/>
  <c r="AO372" i="2"/>
  <c r="Z107" i="2" s="1"/>
  <c r="AO371" i="2"/>
  <c r="Z106" i="2" s="1"/>
  <c r="AO370" i="2"/>
  <c r="Z105" i="2" s="1"/>
  <c r="AO368" i="2"/>
  <c r="Z103" i="2" s="1"/>
  <c r="AO367" i="2"/>
  <c r="Z102" i="2" s="1"/>
  <c r="AO364" i="2"/>
  <c r="Z99" i="2" s="1"/>
  <c r="AO362" i="2"/>
  <c r="Z97" i="2" s="1"/>
  <c r="AO361" i="2"/>
  <c r="Z96" i="2" s="1"/>
  <c r="AO359" i="2"/>
  <c r="Z94" i="2" s="1"/>
  <c r="AO358" i="2"/>
  <c r="Z93" i="2" s="1"/>
  <c r="AO356" i="2"/>
  <c r="Z91" i="2" s="1"/>
  <c r="AO353" i="2"/>
  <c r="Z88" i="2" s="1"/>
  <c r="AO351" i="2"/>
  <c r="Z86" i="2" s="1"/>
  <c r="AO349" i="2"/>
  <c r="Z84" i="2" s="1"/>
  <c r="AO348" i="2"/>
  <c r="Z83" i="2" s="1"/>
  <c r="AO347" i="2"/>
  <c r="Z82" i="2" s="1"/>
  <c r="AO345" i="2"/>
  <c r="Z80" i="2" s="1"/>
  <c r="AO344" i="2"/>
  <c r="Z79" i="2" s="1"/>
  <c r="AO341" i="2"/>
  <c r="Z76" i="2" s="1"/>
  <c r="AO339" i="2"/>
  <c r="Z74" i="2" s="1"/>
  <c r="AO337" i="2"/>
  <c r="Z72" i="2" s="1"/>
  <c r="AO336" i="2"/>
  <c r="Z71" i="2" s="1"/>
  <c r="AO333" i="2"/>
  <c r="Z68" i="2" s="1"/>
  <c r="AO332" i="2"/>
  <c r="Z67" i="2" s="1"/>
  <c r="AO331" i="2"/>
  <c r="Z66" i="2" s="1"/>
  <c r="AO329" i="2"/>
  <c r="Z64" i="2" s="1"/>
  <c r="AO328" i="2"/>
  <c r="Z63" i="2" s="1"/>
  <c r="AO327" i="2"/>
  <c r="Z62" i="2" s="1"/>
  <c r="AO324" i="2"/>
  <c r="Z59" i="2" s="1"/>
  <c r="AO323" i="2"/>
  <c r="Z58" i="2" s="1"/>
  <c r="AO322" i="2"/>
  <c r="Z57" i="2" s="1"/>
  <c r="AO321" i="2"/>
  <c r="Z56" i="2" s="1"/>
  <c r="AO320" i="2"/>
  <c r="Z55" i="2" s="1"/>
  <c r="AO319" i="2"/>
  <c r="Z54" i="2" s="1"/>
  <c r="AO317" i="2"/>
  <c r="Z52" i="2" s="1"/>
  <c r="AO316" i="2"/>
  <c r="Z51" i="2" s="1"/>
  <c r="AO315" i="2"/>
  <c r="Z50" i="2" s="1"/>
  <c r="AO314" i="2"/>
  <c r="Z49" i="2" s="1"/>
  <c r="AO313" i="2"/>
  <c r="Z48" i="2" s="1"/>
  <c r="AO312" i="2"/>
  <c r="Z47" i="2" s="1"/>
  <c r="AO310" i="2"/>
  <c r="Z45" i="2" s="1"/>
  <c r="AO309" i="2"/>
  <c r="Z44" i="2" s="1"/>
  <c r="AO308" i="2"/>
  <c r="Z43" i="2" s="1"/>
  <c r="AO307" i="2"/>
  <c r="Z42" i="2" s="1"/>
  <c r="AO306" i="2"/>
  <c r="Z41" i="2" s="1"/>
  <c r="AO304" i="2"/>
  <c r="Z39" i="2" s="1"/>
  <c r="AO303" i="2"/>
  <c r="Z38" i="2" s="1"/>
  <c r="AO302" i="2"/>
  <c r="Z37" i="2" s="1"/>
  <c r="AO301" i="2"/>
  <c r="Z36" i="2" s="1"/>
  <c r="AO300" i="2"/>
  <c r="Z35" i="2" s="1"/>
  <c r="AO298" i="2"/>
  <c r="Z33" i="2" s="1"/>
  <c r="AO297" i="2"/>
  <c r="Z32" i="2" s="1"/>
  <c r="AO296" i="2"/>
  <c r="Z31" i="2" s="1"/>
  <c r="AO295" i="2"/>
  <c r="Z30" i="2" s="1"/>
  <c r="AO294" i="2"/>
  <c r="Z29" i="2" s="1"/>
  <c r="AO292" i="2"/>
  <c r="Z27" i="2" s="1"/>
  <c r="AO291" i="2"/>
  <c r="Z26" i="2" s="1"/>
  <c r="AO289" i="2"/>
  <c r="Z24" i="2" s="1"/>
  <c r="AO288" i="2"/>
  <c r="Z23" i="2" s="1"/>
  <c r="AO287" i="2"/>
  <c r="Z22" i="2" s="1"/>
  <c r="AO286" i="2"/>
  <c r="Z21" i="2" s="1"/>
  <c r="AO284" i="2"/>
  <c r="Z19" i="2" s="1"/>
  <c r="AO282" i="2"/>
  <c r="Z17" i="2" s="1"/>
  <c r="AO281" i="2"/>
  <c r="Z16" i="2" s="1"/>
  <c r="AO280" i="2"/>
  <c r="Z15" i="2" s="1"/>
  <c r="AO279" i="2"/>
  <c r="Z14" i="2" s="1"/>
  <c r="AO278" i="2"/>
  <c r="Z13" i="2" s="1"/>
  <c r="AO277" i="2"/>
  <c r="Z12" i="2" s="1"/>
  <c r="AO275" i="2"/>
  <c r="Z10" i="2" s="1"/>
  <c r="AO274" i="2"/>
  <c r="Z9" i="2" s="1"/>
  <c r="AO273" i="2"/>
  <c r="Z8" i="2" s="1"/>
  <c r="AO272" i="2"/>
  <c r="Z7" i="2" s="1"/>
  <c r="AO269" i="2"/>
  <c r="Z4" i="2" s="1"/>
  <c r="AN528" i="2"/>
  <c r="Y263" i="2" s="1"/>
  <c r="AN527" i="2"/>
  <c r="Y262" i="2" s="1"/>
  <c r="AN526" i="2"/>
  <c r="Y261" i="2" s="1"/>
  <c r="AN524" i="2"/>
  <c r="Y259" i="2" s="1"/>
  <c r="AN523" i="2"/>
  <c r="Y258" i="2" s="1"/>
  <c r="AN520" i="2"/>
  <c r="Y255" i="2" s="1"/>
  <c r="AN519" i="2"/>
  <c r="Y254" i="2" s="1"/>
  <c r="AN517" i="2"/>
  <c r="Y252" i="2" s="1"/>
  <c r="AN516" i="2"/>
  <c r="Y251" i="2" s="1"/>
  <c r="AN513" i="2"/>
  <c r="Y248" i="2" s="1"/>
  <c r="AN512" i="2"/>
  <c r="Y247" i="2" s="1"/>
  <c r="AN511" i="2"/>
  <c r="Y246" i="2" s="1"/>
  <c r="AN510" i="2"/>
  <c r="Y245" i="2" s="1"/>
  <c r="AN508" i="2"/>
  <c r="Y243" i="2" s="1"/>
  <c r="AN507" i="2"/>
  <c r="Y242" i="2" s="1"/>
  <c r="AN506" i="2"/>
  <c r="Y241" i="2" s="1"/>
  <c r="AN505" i="2"/>
  <c r="Y240" i="2" s="1"/>
  <c r="AN503" i="2"/>
  <c r="Y238" i="2" s="1"/>
  <c r="AN502" i="2"/>
  <c r="Y237" i="2" s="1"/>
  <c r="AN499" i="2"/>
  <c r="Y234" i="2" s="1"/>
  <c r="AN497" i="2"/>
  <c r="Y232" i="2" s="1"/>
  <c r="AN496" i="2"/>
  <c r="Y231" i="2" s="1"/>
  <c r="AN495" i="2"/>
  <c r="Y230" i="2" s="1"/>
  <c r="AN494" i="2"/>
  <c r="Y229" i="2" s="1"/>
  <c r="AN493" i="2"/>
  <c r="Y228" i="2" s="1"/>
  <c r="AN491" i="2"/>
  <c r="Y226" i="2" s="1"/>
  <c r="AN490" i="2"/>
  <c r="Y225" i="2" s="1"/>
  <c r="AN487" i="2"/>
  <c r="Y222" i="2" s="1"/>
  <c r="AN486" i="2"/>
  <c r="Y221" i="2" s="1"/>
  <c r="AN485" i="2"/>
  <c r="Y220" i="2" s="1"/>
  <c r="AN484" i="2"/>
  <c r="Y219" i="2" s="1"/>
  <c r="AN482" i="2"/>
  <c r="Y217" i="2" s="1"/>
  <c r="AN481" i="2"/>
  <c r="Y216" i="2" s="1"/>
  <c r="AN480" i="2"/>
  <c r="Y215" i="2" s="1"/>
  <c r="AN479" i="2"/>
  <c r="Y214" i="2" s="1"/>
  <c r="AN477" i="2"/>
  <c r="Y212" i="2" s="1"/>
  <c r="AN476" i="2"/>
  <c r="Y211" i="2" s="1"/>
  <c r="AN473" i="2"/>
  <c r="Y208" i="2" s="1"/>
  <c r="AN472" i="2"/>
  <c r="Y207" i="2" s="1"/>
  <c r="AN471" i="2"/>
  <c r="Y206" i="2" s="1"/>
  <c r="AN470" i="2"/>
  <c r="Y205" i="2" s="1"/>
  <c r="AN468" i="2"/>
  <c r="Y203" i="2" s="1"/>
  <c r="AN467" i="2"/>
  <c r="Y202" i="2" s="1"/>
  <c r="AN466" i="2"/>
  <c r="Y201" i="2" s="1"/>
  <c r="AN465" i="2"/>
  <c r="Y200" i="2" s="1"/>
  <c r="AN463" i="2"/>
  <c r="Y198" i="2" s="1"/>
  <c r="AN462" i="2"/>
  <c r="Y197" i="2" s="1"/>
  <c r="AN459" i="2"/>
  <c r="Y194" i="2" s="1"/>
  <c r="AN458" i="2"/>
  <c r="Y193" i="2" s="1"/>
  <c r="AN457" i="2"/>
  <c r="Y192" i="2" s="1"/>
  <c r="AN456" i="2"/>
  <c r="Y191" i="2" s="1"/>
  <c r="AN454" i="2"/>
  <c r="Y189" i="2" s="1"/>
  <c r="AN453" i="2"/>
  <c r="Y188" i="2" s="1"/>
  <c r="AN452" i="2"/>
  <c r="Y187" i="2" s="1"/>
  <c r="AN451" i="2"/>
  <c r="Y186" i="2" s="1"/>
  <c r="AN449" i="2"/>
  <c r="Y184" i="2" s="1"/>
  <c r="AN448" i="2"/>
  <c r="Y183" i="2" s="1"/>
  <c r="AN445" i="2"/>
  <c r="Y180" i="2" s="1"/>
  <c r="AN444" i="2"/>
  <c r="Y179" i="2" s="1"/>
  <c r="AN443" i="2"/>
  <c r="Y178" i="2" s="1"/>
  <c r="AN442" i="2"/>
  <c r="Y177" i="2" s="1"/>
  <c r="AN440" i="2"/>
  <c r="Y175" i="2" s="1"/>
  <c r="AN439" i="2"/>
  <c r="Y174" i="2" s="1"/>
  <c r="AN438" i="2"/>
  <c r="Y173" i="2" s="1"/>
  <c r="AN437" i="2"/>
  <c r="Y172" i="2" s="1"/>
  <c r="AN436" i="2"/>
  <c r="Y171" i="2" s="1"/>
  <c r="AN435" i="2"/>
  <c r="Y170" i="2" s="1"/>
  <c r="AN433" i="2"/>
  <c r="Y168" i="2" s="1"/>
  <c r="AN432" i="2"/>
  <c r="Y167" i="2" s="1"/>
  <c r="AN429" i="2"/>
  <c r="Y164" i="2" s="1"/>
  <c r="AN428" i="2"/>
  <c r="Y163" i="2" s="1"/>
  <c r="AN427" i="2"/>
  <c r="Y162" i="2" s="1"/>
  <c r="AN426" i="2"/>
  <c r="Y161" i="2" s="1"/>
  <c r="AN424" i="2"/>
  <c r="Y159" i="2" s="1"/>
  <c r="AN423" i="2"/>
  <c r="Y158" i="2" s="1"/>
  <c r="AN422" i="2"/>
  <c r="Y157" i="2" s="1"/>
  <c r="AN421" i="2"/>
  <c r="Y156" i="2" s="1"/>
  <c r="AN419" i="2"/>
  <c r="Y154" i="2" s="1"/>
  <c r="AN418" i="2"/>
  <c r="Y153" i="2" s="1"/>
  <c r="AN415" i="2"/>
  <c r="Y150" i="2" s="1"/>
  <c r="AN414" i="2"/>
  <c r="Y149" i="2" s="1"/>
  <c r="AN413" i="2"/>
  <c r="Y148" i="2" s="1"/>
  <c r="AN412" i="2"/>
  <c r="Y147" i="2" s="1"/>
  <c r="AN411" i="2"/>
  <c r="Y146" i="2" s="1"/>
  <c r="AN410" i="2"/>
  <c r="Y145" i="2" s="1"/>
  <c r="AN409" i="2"/>
  <c r="Y144" i="2" s="1"/>
  <c r="AN407" i="2"/>
  <c r="Y142" i="2" s="1"/>
  <c r="AN406" i="2"/>
  <c r="Y141" i="2" s="1"/>
  <c r="AN405" i="2"/>
  <c r="Y140" i="2" s="1"/>
  <c r="AN404" i="2"/>
  <c r="Y139" i="2" s="1"/>
  <c r="AN403" i="2"/>
  <c r="Y138" i="2" s="1"/>
  <c r="AN402" i="2"/>
  <c r="Y137" i="2" s="1"/>
  <c r="AN401" i="2"/>
  <c r="Y136" i="2" s="1"/>
  <c r="AN400" i="2"/>
  <c r="Y135" i="2" s="1"/>
  <c r="AN398" i="2"/>
  <c r="Y133" i="2" s="1"/>
  <c r="AN397" i="2"/>
  <c r="Y132" i="2" s="1"/>
  <c r="AN394" i="2"/>
  <c r="Y129" i="2" s="1"/>
  <c r="AN393" i="2"/>
  <c r="Y128" i="2" s="1"/>
  <c r="AN392" i="2"/>
  <c r="Y127" i="2" s="1"/>
  <c r="AN391" i="2"/>
  <c r="Y126" i="2" s="1"/>
  <c r="AN389" i="2"/>
  <c r="Y124" i="2" s="1"/>
  <c r="AN388" i="2"/>
  <c r="Y123" i="2" s="1"/>
  <c r="AN387" i="2"/>
  <c r="Y122" i="2" s="1"/>
  <c r="AN386" i="2"/>
  <c r="Y121" i="2" s="1"/>
  <c r="AN385" i="2"/>
  <c r="Y120" i="2" s="1"/>
  <c r="AN384" i="2"/>
  <c r="Y119" i="2" s="1"/>
  <c r="AN383" i="2"/>
  <c r="Y118" i="2" s="1"/>
  <c r="AN381" i="2"/>
  <c r="Y116" i="2" s="1"/>
  <c r="AN380" i="2"/>
  <c r="Y115" i="2" s="1"/>
  <c r="AN377" i="2"/>
  <c r="Y112" i="2" s="1"/>
  <c r="AN376" i="2"/>
  <c r="Y111" i="2" s="1"/>
  <c r="AN375" i="2"/>
  <c r="Y110" i="2" s="1"/>
  <c r="AN374" i="2"/>
  <c r="Y109" i="2" s="1"/>
  <c r="AN372" i="2"/>
  <c r="Y107" i="2" s="1"/>
  <c r="AN371" i="2"/>
  <c r="Y106" i="2" s="1"/>
  <c r="AN370" i="2"/>
  <c r="Y105" i="2" s="1"/>
  <c r="AN368" i="2"/>
  <c r="Y103" i="2" s="1"/>
  <c r="AN367" i="2"/>
  <c r="Y102" i="2" s="1"/>
  <c r="AN364" i="2"/>
  <c r="Y99" i="2" s="1"/>
  <c r="AN362" i="2"/>
  <c r="Y97" i="2" s="1"/>
  <c r="AN361" i="2"/>
  <c r="Y96" i="2" s="1"/>
  <c r="AN359" i="2"/>
  <c r="Y94" i="2" s="1"/>
  <c r="AN358" i="2"/>
  <c r="Y93" i="2" s="1"/>
  <c r="AN356" i="2"/>
  <c r="Y91" i="2" s="1"/>
  <c r="AN353" i="2"/>
  <c r="Y88" i="2" s="1"/>
  <c r="AN351" i="2"/>
  <c r="Y86" i="2" s="1"/>
  <c r="AN349" i="2"/>
  <c r="Y84" i="2" s="1"/>
  <c r="AN348" i="2"/>
  <c r="Y83" i="2" s="1"/>
  <c r="AN347" i="2"/>
  <c r="Y82" i="2" s="1"/>
  <c r="AN345" i="2"/>
  <c r="Y80" i="2" s="1"/>
  <c r="AN344" i="2"/>
  <c r="Y79" i="2" s="1"/>
  <c r="AN341" i="2"/>
  <c r="Y76" i="2" s="1"/>
  <c r="AN339" i="2"/>
  <c r="Y74" i="2" s="1"/>
  <c r="AN337" i="2"/>
  <c r="Y72" i="2" s="1"/>
  <c r="AN336" i="2"/>
  <c r="Y71" i="2" s="1"/>
  <c r="AN333" i="2"/>
  <c r="Y68" i="2" s="1"/>
  <c r="AN332" i="2"/>
  <c r="Y67" i="2" s="1"/>
  <c r="AN331" i="2"/>
  <c r="Y66" i="2" s="1"/>
  <c r="AN329" i="2"/>
  <c r="Y64" i="2" s="1"/>
  <c r="AN328" i="2"/>
  <c r="Y63" i="2" s="1"/>
  <c r="AN327" i="2"/>
  <c r="Y62" i="2" s="1"/>
  <c r="AN324" i="2"/>
  <c r="Y59" i="2" s="1"/>
  <c r="AN323" i="2"/>
  <c r="Y58" i="2" s="1"/>
  <c r="AN322" i="2"/>
  <c r="Y57" i="2" s="1"/>
  <c r="AN321" i="2"/>
  <c r="Y56" i="2" s="1"/>
  <c r="AN320" i="2"/>
  <c r="Y55" i="2" s="1"/>
  <c r="AN319" i="2"/>
  <c r="Y54" i="2" s="1"/>
  <c r="AN317" i="2"/>
  <c r="Y52" i="2" s="1"/>
  <c r="AN316" i="2"/>
  <c r="Y51" i="2" s="1"/>
  <c r="AN315" i="2"/>
  <c r="Y50" i="2" s="1"/>
  <c r="AN314" i="2"/>
  <c r="Y49" i="2" s="1"/>
  <c r="AN313" i="2"/>
  <c r="Y48" i="2" s="1"/>
  <c r="AN312" i="2"/>
  <c r="Y47" i="2" s="1"/>
  <c r="AN310" i="2"/>
  <c r="Y45" i="2" s="1"/>
  <c r="AN309" i="2"/>
  <c r="Y44" i="2" s="1"/>
  <c r="AN308" i="2"/>
  <c r="Y43" i="2" s="1"/>
  <c r="AN307" i="2"/>
  <c r="Y42" i="2" s="1"/>
  <c r="AN306" i="2"/>
  <c r="Y41" i="2" s="1"/>
  <c r="AN304" i="2"/>
  <c r="Y39" i="2" s="1"/>
  <c r="AN303" i="2"/>
  <c r="Y38" i="2" s="1"/>
  <c r="AN302" i="2"/>
  <c r="Y37" i="2" s="1"/>
  <c r="AN301" i="2"/>
  <c r="Y36" i="2" s="1"/>
  <c r="AN300" i="2"/>
  <c r="Y35" i="2" s="1"/>
  <c r="AN298" i="2"/>
  <c r="Y33" i="2" s="1"/>
  <c r="AN297" i="2"/>
  <c r="Y32" i="2" s="1"/>
  <c r="AN296" i="2"/>
  <c r="Y31" i="2" s="1"/>
  <c r="AN295" i="2"/>
  <c r="Y30" i="2" s="1"/>
  <c r="AN294" i="2"/>
  <c r="Y29" i="2" s="1"/>
  <c r="AN292" i="2"/>
  <c r="Y27" i="2" s="1"/>
  <c r="AN291" i="2"/>
  <c r="Y26" i="2" s="1"/>
  <c r="AN289" i="2"/>
  <c r="Y24" i="2" s="1"/>
  <c r="AN288" i="2"/>
  <c r="Y23" i="2" s="1"/>
  <c r="AN287" i="2"/>
  <c r="Y22" i="2" s="1"/>
  <c r="AN286" i="2"/>
  <c r="Y21" i="2" s="1"/>
  <c r="AN284" i="2"/>
  <c r="Y19" i="2" s="1"/>
  <c r="AN282" i="2"/>
  <c r="Y17" i="2" s="1"/>
  <c r="AN281" i="2"/>
  <c r="Y16" i="2" s="1"/>
  <c r="AN280" i="2"/>
  <c r="Y15" i="2" s="1"/>
  <c r="AN279" i="2"/>
  <c r="Y14" i="2" s="1"/>
  <c r="AN278" i="2"/>
  <c r="Y13" i="2" s="1"/>
  <c r="AN277" i="2"/>
  <c r="Y12" i="2" s="1"/>
  <c r="AN275" i="2"/>
  <c r="Y10" i="2" s="1"/>
  <c r="AN274" i="2"/>
  <c r="Y9" i="2" s="1"/>
  <c r="AN273" i="2"/>
  <c r="Y8" i="2" s="1"/>
  <c r="AN272" i="2"/>
  <c r="Y7" i="2" s="1"/>
  <c r="AN269" i="2"/>
  <c r="Y4" i="2" s="1"/>
  <c r="AM528" i="2"/>
  <c r="X263" i="2" s="1"/>
  <c r="AM527" i="2"/>
  <c r="X262" i="2" s="1"/>
  <c r="AM526" i="2"/>
  <c r="X261" i="2" s="1"/>
  <c r="AM524" i="2"/>
  <c r="X259" i="2" s="1"/>
  <c r="AM523" i="2"/>
  <c r="X258" i="2" s="1"/>
  <c r="AM520" i="2"/>
  <c r="X255" i="2" s="1"/>
  <c r="AM519" i="2"/>
  <c r="X254" i="2" s="1"/>
  <c r="AM517" i="2"/>
  <c r="X252" i="2" s="1"/>
  <c r="AM516" i="2"/>
  <c r="X251" i="2" s="1"/>
  <c r="AM513" i="2"/>
  <c r="X248" i="2" s="1"/>
  <c r="AM512" i="2"/>
  <c r="X247" i="2" s="1"/>
  <c r="AM511" i="2"/>
  <c r="X246" i="2" s="1"/>
  <c r="AM510" i="2"/>
  <c r="X245" i="2" s="1"/>
  <c r="AM508" i="2"/>
  <c r="X243" i="2" s="1"/>
  <c r="AM507" i="2"/>
  <c r="X242" i="2" s="1"/>
  <c r="AM506" i="2"/>
  <c r="X241" i="2" s="1"/>
  <c r="AM505" i="2"/>
  <c r="X240" i="2" s="1"/>
  <c r="AM503" i="2"/>
  <c r="X238" i="2" s="1"/>
  <c r="AM502" i="2"/>
  <c r="X237" i="2" s="1"/>
  <c r="AM499" i="2"/>
  <c r="X234" i="2" s="1"/>
  <c r="AM497" i="2"/>
  <c r="X232" i="2" s="1"/>
  <c r="AM496" i="2"/>
  <c r="X231" i="2" s="1"/>
  <c r="AM495" i="2"/>
  <c r="X230" i="2" s="1"/>
  <c r="AM494" i="2"/>
  <c r="X229" i="2" s="1"/>
  <c r="AM493" i="2"/>
  <c r="X228" i="2" s="1"/>
  <c r="AM491" i="2"/>
  <c r="X226" i="2" s="1"/>
  <c r="AM490" i="2"/>
  <c r="X225" i="2" s="1"/>
  <c r="AM487" i="2"/>
  <c r="X222" i="2" s="1"/>
  <c r="AM486" i="2"/>
  <c r="X221" i="2" s="1"/>
  <c r="AM485" i="2"/>
  <c r="X220" i="2" s="1"/>
  <c r="AM484" i="2"/>
  <c r="X219" i="2" s="1"/>
  <c r="AM482" i="2"/>
  <c r="X217" i="2" s="1"/>
  <c r="AM481" i="2"/>
  <c r="X216" i="2" s="1"/>
  <c r="AM480" i="2"/>
  <c r="X215" i="2" s="1"/>
  <c r="AM479" i="2"/>
  <c r="X214" i="2" s="1"/>
  <c r="AM477" i="2"/>
  <c r="X212" i="2" s="1"/>
  <c r="AM476" i="2"/>
  <c r="X211" i="2" s="1"/>
  <c r="AM473" i="2"/>
  <c r="X208" i="2" s="1"/>
  <c r="AM472" i="2"/>
  <c r="X207" i="2" s="1"/>
  <c r="AM471" i="2"/>
  <c r="X206" i="2" s="1"/>
  <c r="AM470" i="2"/>
  <c r="X205" i="2" s="1"/>
  <c r="AM468" i="2"/>
  <c r="X203" i="2" s="1"/>
  <c r="AM467" i="2"/>
  <c r="X202" i="2" s="1"/>
  <c r="AM466" i="2"/>
  <c r="X201" i="2" s="1"/>
  <c r="AM465" i="2"/>
  <c r="X200" i="2" s="1"/>
  <c r="AM463" i="2"/>
  <c r="X198" i="2" s="1"/>
  <c r="AM462" i="2"/>
  <c r="X197" i="2" s="1"/>
  <c r="AM459" i="2"/>
  <c r="X194" i="2" s="1"/>
  <c r="AM458" i="2"/>
  <c r="X193" i="2" s="1"/>
  <c r="AM457" i="2"/>
  <c r="X192" i="2" s="1"/>
  <c r="AM456" i="2"/>
  <c r="X191" i="2" s="1"/>
  <c r="AM454" i="2"/>
  <c r="X189" i="2" s="1"/>
  <c r="AM453" i="2"/>
  <c r="X188" i="2" s="1"/>
  <c r="AM452" i="2"/>
  <c r="X187" i="2" s="1"/>
  <c r="AM451" i="2"/>
  <c r="X186" i="2" s="1"/>
  <c r="AM449" i="2"/>
  <c r="X184" i="2" s="1"/>
  <c r="AM448" i="2"/>
  <c r="X183" i="2" s="1"/>
  <c r="AM445" i="2"/>
  <c r="X180" i="2" s="1"/>
  <c r="AM444" i="2"/>
  <c r="X179" i="2" s="1"/>
  <c r="AM443" i="2"/>
  <c r="X178" i="2" s="1"/>
  <c r="AM442" i="2"/>
  <c r="X177" i="2" s="1"/>
  <c r="AM440" i="2"/>
  <c r="X175" i="2" s="1"/>
  <c r="AM439" i="2"/>
  <c r="X174" i="2" s="1"/>
  <c r="AM438" i="2"/>
  <c r="X173" i="2" s="1"/>
  <c r="AM437" i="2"/>
  <c r="X172" i="2" s="1"/>
  <c r="AM436" i="2"/>
  <c r="X171" i="2" s="1"/>
  <c r="AM435" i="2"/>
  <c r="X170" i="2" s="1"/>
  <c r="AM433" i="2"/>
  <c r="X168" i="2" s="1"/>
  <c r="AM432" i="2"/>
  <c r="X167" i="2" s="1"/>
  <c r="AM429" i="2"/>
  <c r="X164" i="2" s="1"/>
  <c r="AM428" i="2"/>
  <c r="X163" i="2" s="1"/>
  <c r="AM427" i="2"/>
  <c r="X162" i="2" s="1"/>
  <c r="AM426" i="2"/>
  <c r="X161" i="2" s="1"/>
  <c r="AM424" i="2"/>
  <c r="X159" i="2" s="1"/>
  <c r="AM423" i="2"/>
  <c r="X158" i="2" s="1"/>
  <c r="AM422" i="2"/>
  <c r="X157" i="2" s="1"/>
  <c r="AM421" i="2"/>
  <c r="X156" i="2" s="1"/>
  <c r="AM419" i="2"/>
  <c r="X154" i="2" s="1"/>
  <c r="AM418" i="2"/>
  <c r="X153" i="2" s="1"/>
  <c r="AM415" i="2"/>
  <c r="X150" i="2" s="1"/>
  <c r="AM414" i="2"/>
  <c r="X149" i="2" s="1"/>
  <c r="AM413" i="2"/>
  <c r="X148" i="2" s="1"/>
  <c r="AM412" i="2"/>
  <c r="X147" i="2" s="1"/>
  <c r="AM411" i="2"/>
  <c r="X146" i="2" s="1"/>
  <c r="AM410" i="2"/>
  <c r="X145" i="2" s="1"/>
  <c r="AM409" i="2"/>
  <c r="X144" i="2" s="1"/>
  <c r="AM407" i="2"/>
  <c r="X142" i="2" s="1"/>
  <c r="AM406" i="2"/>
  <c r="X141" i="2" s="1"/>
  <c r="AM405" i="2"/>
  <c r="X140" i="2" s="1"/>
  <c r="AM404" i="2"/>
  <c r="X139" i="2" s="1"/>
  <c r="AM403" i="2"/>
  <c r="X138" i="2" s="1"/>
  <c r="AM402" i="2"/>
  <c r="X137" i="2" s="1"/>
  <c r="AM401" i="2"/>
  <c r="X136" i="2" s="1"/>
  <c r="AM400" i="2"/>
  <c r="X135" i="2" s="1"/>
  <c r="AM398" i="2"/>
  <c r="X133" i="2" s="1"/>
  <c r="AM397" i="2"/>
  <c r="X132" i="2" s="1"/>
  <c r="AM394" i="2"/>
  <c r="X129" i="2" s="1"/>
  <c r="AM393" i="2"/>
  <c r="X128" i="2" s="1"/>
  <c r="AM392" i="2"/>
  <c r="X127" i="2" s="1"/>
  <c r="AM391" i="2"/>
  <c r="X126" i="2" s="1"/>
  <c r="AM389" i="2"/>
  <c r="X124" i="2" s="1"/>
  <c r="AM388" i="2"/>
  <c r="X123" i="2" s="1"/>
  <c r="AM387" i="2"/>
  <c r="X122" i="2" s="1"/>
  <c r="AM386" i="2"/>
  <c r="X121" i="2" s="1"/>
  <c r="AM385" i="2"/>
  <c r="X120" i="2" s="1"/>
  <c r="AM384" i="2"/>
  <c r="X119" i="2" s="1"/>
  <c r="AM383" i="2"/>
  <c r="X118" i="2" s="1"/>
  <c r="AM381" i="2"/>
  <c r="X116" i="2" s="1"/>
  <c r="AM380" i="2"/>
  <c r="X115" i="2" s="1"/>
  <c r="AM377" i="2"/>
  <c r="X112" i="2" s="1"/>
  <c r="AM376" i="2"/>
  <c r="X111" i="2" s="1"/>
  <c r="AM375" i="2"/>
  <c r="X110" i="2" s="1"/>
  <c r="AM374" i="2"/>
  <c r="X109" i="2" s="1"/>
  <c r="AM372" i="2"/>
  <c r="X107" i="2" s="1"/>
  <c r="AM371" i="2"/>
  <c r="X106" i="2" s="1"/>
  <c r="AM370" i="2"/>
  <c r="X105" i="2" s="1"/>
  <c r="AM368" i="2"/>
  <c r="X103" i="2" s="1"/>
  <c r="AM367" i="2"/>
  <c r="X102" i="2" s="1"/>
  <c r="AM364" i="2"/>
  <c r="X99" i="2" s="1"/>
  <c r="AM362" i="2"/>
  <c r="X97" i="2" s="1"/>
  <c r="AM361" i="2"/>
  <c r="X96" i="2" s="1"/>
  <c r="AM359" i="2"/>
  <c r="X94" i="2" s="1"/>
  <c r="AM358" i="2"/>
  <c r="X93" i="2" s="1"/>
  <c r="AM356" i="2"/>
  <c r="X91" i="2" s="1"/>
  <c r="AM353" i="2"/>
  <c r="X88" i="2" s="1"/>
  <c r="AM351" i="2"/>
  <c r="X86" i="2" s="1"/>
  <c r="AM349" i="2"/>
  <c r="X84" i="2" s="1"/>
  <c r="AM348" i="2"/>
  <c r="X83" i="2" s="1"/>
  <c r="AM347" i="2"/>
  <c r="X82" i="2" s="1"/>
  <c r="AM345" i="2"/>
  <c r="X80" i="2" s="1"/>
  <c r="AM344" i="2"/>
  <c r="X79" i="2" s="1"/>
  <c r="AM341" i="2"/>
  <c r="X76" i="2" s="1"/>
  <c r="AM339" i="2"/>
  <c r="X74" i="2" s="1"/>
  <c r="AM337" i="2"/>
  <c r="X72" i="2" s="1"/>
  <c r="AM336" i="2"/>
  <c r="X71" i="2" s="1"/>
  <c r="AM333" i="2"/>
  <c r="X68" i="2" s="1"/>
  <c r="AM332" i="2"/>
  <c r="X67" i="2" s="1"/>
  <c r="AM331" i="2"/>
  <c r="X66" i="2" s="1"/>
  <c r="AM329" i="2"/>
  <c r="X64" i="2" s="1"/>
  <c r="AM328" i="2"/>
  <c r="X63" i="2" s="1"/>
  <c r="AM327" i="2"/>
  <c r="X62" i="2" s="1"/>
  <c r="AM324" i="2"/>
  <c r="X59" i="2" s="1"/>
  <c r="AM323" i="2"/>
  <c r="X58" i="2" s="1"/>
  <c r="AM322" i="2"/>
  <c r="X57" i="2" s="1"/>
  <c r="AM321" i="2"/>
  <c r="X56" i="2" s="1"/>
  <c r="AM320" i="2"/>
  <c r="X55" i="2" s="1"/>
  <c r="AM319" i="2"/>
  <c r="X54" i="2" s="1"/>
  <c r="AM317" i="2"/>
  <c r="X52" i="2" s="1"/>
  <c r="AM316" i="2"/>
  <c r="X51" i="2" s="1"/>
  <c r="AM315" i="2"/>
  <c r="X50" i="2" s="1"/>
  <c r="AM314" i="2"/>
  <c r="X49" i="2" s="1"/>
  <c r="AM313" i="2"/>
  <c r="X48" i="2" s="1"/>
  <c r="AM312" i="2"/>
  <c r="X47" i="2" s="1"/>
  <c r="AM310" i="2"/>
  <c r="X45" i="2" s="1"/>
  <c r="AM309" i="2"/>
  <c r="X44" i="2" s="1"/>
  <c r="AM308" i="2"/>
  <c r="X43" i="2" s="1"/>
  <c r="AM307" i="2"/>
  <c r="X42" i="2" s="1"/>
  <c r="AM306" i="2"/>
  <c r="X41" i="2" s="1"/>
  <c r="AM304" i="2"/>
  <c r="X39" i="2" s="1"/>
  <c r="AM303" i="2"/>
  <c r="X38" i="2" s="1"/>
  <c r="AM302" i="2"/>
  <c r="X37" i="2" s="1"/>
  <c r="AM301" i="2"/>
  <c r="X36" i="2" s="1"/>
  <c r="AM300" i="2"/>
  <c r="X35" i="2" s="1"/>
  <c r="AM298" i="2"/>
  <c r="X33" i="2" s="1"/>
  <c r="AM297" i="2"/>
  <c r="X32" i="2" s="1"/>
  <c r="AM296" i="2"/>
  <c r="X31" i="2" s="1"/>
  <c r="AM295" i="2"/>
  <c r="X30" i="2" s="1"/>
  <c r="AM294" i="2"/>
  <c r="X29" i="2" s="1"/>
  <c r="AM292" i="2"/>
  <c r="X27" i="2" s="1"/>
  <c r="AM291" i="2"/>
  <c r="X26" i="2" s="1"/>
  <c r="AM289" i="2"/>
  <c r="X24" i="2" s="1"/>
  <c r="AM288" i="2"/>
  <c r="X23" i="2" s="1"/>
  <c r="AM287" i="2"/>
  <c r="X22" i="2" s="1"/>
  <c r="AM286" i="2"/>
  <c r="X21" i="2" s="1"/>
  <c r="AM284" i="2"/>
  <c r="X19" i="2" s="1"/>
  <c r="AM282" i="2"/>
  <c r="X17" i="2" s="1"/>
  <c r="AM281" i="2"/>
  <c r="X16" i="2" s="1"/>
  <c r="AM280" i="2"/>
  <c r="X15" i="2" s="1"/>
  <c r="AM279" i="2"/>
  <c r="X14" i="2" s="1"/>
  <c r="AM278" i="2"/>
  <c r="X13" i="2" s="1"/>
  <c r="AM277" i="2"/>
  <c r="X12" i="2" s="1"/>
  <c r="AM275" i="2"/>
  <c r="X10" i="2" s="1"/>
  <c r="AM274" i="2"/>
  <c r="X9" i="2" s="1"/>
  <c r="AM273" i="2"/>
  <c r="X8" i="2" s="1"/>
  <c r="AM272" i="2"/>
  <c r="X7" i="2" s="1"/>
  <c r="AM269" i="2"/>
  <c r="X4" i="2" s="1"/>
  <c r="AL528" i="2"/>
  <c r="W263" i="2" s="1"/>
  <c r="AL527" i="2"/>
  <c r="W262" i="2" s="1"/>
  <c r="AL526" i="2"/>
  <c r="W261" i="2" s="1"/>
  <c r="AL524" i="2"/>
  <c r="W259" i="2" s="1"/>
  <c r="AL523" i="2"/>
  <c r="W258" i="2" s="1"/>
  <c r="AL520" i="2"/>
  <c r="W255" i="2" s="1"/>
  <c r="AL519" i="2"/>
  <c r="W254" i="2" s="1"/>
  <c r="AL517" i="2"/>
  <c r="W252" i="2" s="1"/>
  <c r="AL516" i="2"/>
  <c r="W251" i="2" s="1"/>
  <c r="AL513" i="2"/>
  <c r="W248" i="2" s="1"/>
  <c r="AL512" i="2"/>
  <c r="W247" i="2" s="1"/>
  <c r="AL511" i="2"/>
  <c r="W246" i="2" s="1"/>
  <c r="AL510" i="2"/>
  <c r="W245" i="2" s="1"/>
  <c r="AL508" i="2"/>
  <c r="W243" i="2" s="1"/>
  <c r="AL507" i="2"/>
  <c r="W242" i="2" s="1"/>
  <c r="AL506" i="2"/>
  <c r="W241" i="2" s="1"/>
  <c r="AL505" i="2"/>
  <c r="W240" i="2" s="1"/>
  <c r="AL503" i="2"/>
  <c r="W238" i="2" s="1"/>
  <c r="AL502" i="2"/>
  <c r="W237" i="2" s="1"/>
  <c r="AL499" i="2"/>
  <c r="W234" i="2" s="1"/>
  <c r="AL497" i="2"/>
  <c r="W232" i="2" s="1"/>
  <c r="AL496" i="2"/>
  <c r="W231" i="2" s="1"/>
  <c r="AL495" i="2"/>
  <c r="W230" i="2" s="1"/>
  <c r="AL494" i="2"/>
  <c r="W229" i="2" s="1"/>
  <c r="AL493" i="2"/>
  <c r="W228" i="2" s="1"/>
  <c r="AL491" i="2"/>
  <c r="W226" i="2" s="1"/>
  <c r="AL490" i="2"/>
  <c r="W225" i="2" s="1"/>
  <c r="AL487" i="2"/>
  <c r="W222" i="2" s="1"/>
  <c r="AL486" i="2"/>
  <c r="W221" i="2" s="1"/>
  <c r="AL485" i="2"/>
  <c r="W220" i="2" s="1"/>
  <c r="AL484" i="2"/>
  <c r="W219" i="2" s="1"/>
  <c r="AL482" i="2"/>
  <c r="W217" i="2" s="1"/>
  <c r="AL481" i="2"/>
  <c r="W216" i="2" s="1"/>
  <c r="AL480" i="2"/>
  <c r="W215" i="2" s="1"/>
  <c r="AL479" i="2"/>
  <c r="W214" i="2" s="1"/>
  <c r="AL477" i="2"/>
  <c r="W212" i="2" s="1"/>
  <c r="AL476" i="2"/>
  <c r="W211" i="2" s="1"/>
  <c r="AL473" i="2"/>
  <c r="W208" i="2" s="1"/>
  <c r="AL472" i="2"/>
  <c r="W207" i="2" s="1"/>
  <c r="AL471" i="2"/>
  <c r="W206" i="2" s="1"/>
  <c r="AL470" i="2"/>
  <c r="W205" i="2" s="1"/>
  <c r="AL468" i="2"/>
  <c r="W203" i="2" s="1"/>
  <c r="AL467" i="2"/>
  <c r="W202" i="2" s="1"/>
  <c r="AL466" i="2"/>
  <c r="W201" i="2" s="1"/>
  <c r="AL465" i="2"/>
  <c r="W200" i="2" s="1"/>
  <c r="AL463" i="2"/>
  <c r="W198" i="2" s="1"/>
  <c r="AL462" i="2"/>
  <c r="W197" i="2" s="1"/>
  <c r="AL459" i="2"/>
  <c r="W194" i="2" s="1"/>
  <c r="AL458" i="2"/>
  <c r="W193" i="2" s="1"/>
  <c r="AL457" i="2"/>
  <c r="W192" i="2" s="1"/>
  <c r="AL456" i="2"/>
  <c r="W191" i="2" s="1"/>
  <c r="AL454" i="2"/>
  <c r="W189" i="2" s="1"/>
  <c r="AL453" i="2"/>
  <c r="W188" i="2" s="1"/>
  <c r="AL452" i="2"/>
  <c r="W187" i="2" s="1"/>
  <c r="AL451" i="2"/>
  <c r="W186" i="2" s="1"/>
  <c r="AL449" i="2"/>
  <c r="W184" i="2" s="1"/>
  <c r="AL448" i="2"/>
  <c r="W183" i="2" s="1"/>
  <c r="AL445" i="2"/>
  <c r="W180" i="2" s="1"/>
  <c r="AL444" i="2"/>
  <c r="W179" i="2" s="1"/>
  <c r="AL443" i="2"/>
  <c r="W178" i="2" s="1"/>
  <c r="AL442" i="2"/>
  <c r="W177" i="2" s="1"/>
  <c r="AL440" i="2"/>
  <c r="W175" i="2" s="1"/>
  <c r="AL439" i="2"/>
  <c r="W174" i="2" s="1"/>
  <c r="AL438" i="2"/>
  <c r="W173" i="2" s="1"/>
  <c r="AL437" i="2"/>
  <c r="W172" i="2" s="1"/>
  <c r="AL436" i="2"/>
  <c r="W171" i="2" s="1"/>
  <c r="AL435" i="2"/>
  <c r="W170" i="2" s="1"/>
  <c r="AL433" i="2"/>
  <c r="W168" i="2" s="1"/>
  <c r="AL432" i="2"/>
  <c r="W167" i="2" s="1"/>
  <c r="AL429" i="2"/>
  <c r="W164" i="2" s="1"/>
  <c r="AL428" i="2"/>
  <c r="W163" i="2" s="1"/>
  <c r="AL427" i="2"/>
  <c r="W162" i="2" s="1"/>
  <c r="AL426" i="2"/>
  <c r="W161" i="2" s="1"/>
  <c r="AL424" i="2"/>
  <c r="W159" i="2" s="1"/>
  <c r="AL423" i="2"/>
  <c r="W158" i="2" s="1"/>
  <c r="AL422" i="2"/>
  <c r="W157" i="2" s="1"/>
  <c r="AL421" i="2"/>
  <c r="W156" i="2" s="1"/>
  <c r="AL419" i="2"/>
  <c r="W154" i="2" s="1"/>
  <c r="AL418" i="2"/>
  <c r="W153" i="2" s="1"/>
  <c r="AL415" i="2"/>
  <c r="W150" i="2" s="1"/>
  <c r="AL414" i="2"/>
  <c r="W149" i="2" s="1"/>
  <c r="AL413" i="2"/>
  <c r="W148" i="2" s="1"/>
  <c r="AL412" i="2"/>
  <c r="W147" i="2" s="1"/>
  <c r="AL411" i="2"/>
  <c r="W146" i="2" s="1"/>
  <c r="AL410" i="2"/>
  <c r="W145" i="2" s="1"/>
  <c r="AL409" i="2"/>
  <c r="W144" i="2" s="1"/>
  <c r="AL407" i="2"/>
  <c r="W142" i="2" s="1"/>
  <c r="AL406" i="2"/>
  <c r="W141" i="2" s="1"/>
  <c r="AL405" i="2"/>
  <c r="W140" i="2" s="1"/>
  <c r="AL404" i="2"/>
  <c r="W139" i="2" s="1"/>
  <c r="AL403" i="2"/>
  <c r="W138" i="2" s="1"/>
  <c r="AL402" i="2"/>
  <c r="W137" i="2" s="1"/>
  <c r="AL401" i="2"/>
  <c r="W136" i="2" s="1"/>
  <c r="AL400" i="2"/>
  <c r="W135" i="2" s="1"/>
  <c r="AL398" i="2"/>
  <c r="W133" i="2" s="1"/>
  <c r="AL397" i="2"/>
  <c r="W132" i="2" s="1"/>
  <c r="AL394" i="2"/>
  <c r="W129" i="2" s="1"/>
  <c r="AL393" i="2"/>
  <c r="W128" i="2" s="1"/>
  <c r="AL392" i="2"/>
  <c r="W127" i="2" s="1"/>
  <c r="AL391" i="2"/>
  <c r="W126" i="2" s="1"/>
  <c r="AL389" i="2"/>
  <c r="W124" i="2" s="1"/>
  <c r="AL388" i="2"/>
  <c r="W123" i="2" s="1"/>
  <c r="AL387" i="2"/>
  <c r="W122" i="2" s="1"/>
  <c r="AL386" i="2"/>
  <c r="W121" i="2" s="1"/>
  <c r="AL385" i="2"/>
  <c r="W120" i="2" s="1"/>
  <c r="AL384" i="2"/>
  <c r="W119" i="2" s="1"/>
  <c r="AL383" i="2"/>
  <c r="W118" i="2" s="1"/>
  <c r="AL381" i="2"/>
  <c r="W116" i="2" s="1"/>
  <c r="AL380" i="2"/>
  <c r="W115" i="2" s="1"/>
  <c r="AL377" i="2"/>
  <c r="W112" i="2" s="1"/>
  <c r="AL376" i="2"/>
  <c r="W111" i="2" s="1"/>
  <c r="AL375" i="2"/>
  <c r="W110" i="2" s="1"/>
  <c r="AL374" i="2"/>
  <c r="W109" i="2" s="1"/>
  <c r="AL372" i="2"/>
  <c r="W107" i="2" s="1"/>
  <c r="AL371" i="2"/>
  <c r="W106" i="2" s="1"/>
  <c r="AL370" i="2"/>
  <c r="W105" i="2" s="1"/>
  <c r="AL368" i="2"/>
  <c r="W103" i="2" s="1"/>
  <c r="AL367" i="2"/>
  <c r="W102" i="2" s="1"/>
  <c r="AL364" i="2"/>
  <c r="W99" i="2" s="1"/>
  <c r="AL362" i="2"/>
  <c r="W97" i="2" s="1"/>
  <c r="AL361" i="2"/>
  <c r="W96" i="2" s="1"/>
  <c r="AL359" i="2"/>
  <c r="W94" i="2" s="1"/>
  <c r="AL358" i="2"/>
  <c r="W93" i="2" s="1"/>
  <c r="AL356" i="2"/>
  <c r="W91" i="2" s="1"/>
  <c r="AL353" i="2"/>
  <c r="W88" i="2" s="1"/>
  <c r="AL351" i="2"/>
  <c r="W86" i="2" s="1"/>
  <c r="AL349" i="2"/>
  <c r="W84" i="2" s="1"/>
  <c r="AL348" i="2"/>
  <c r="W83" i="2" s="1"/>
  <c r="AL347" i="2"/>
  <c r="W82" i="2" s="1"/>
  <c r="AL345" i="2"/>
  <c r="W80" i="2" s="1"/>
  <c r="AL344" i="2"/>
  <c r="W79" i="2" s="1"/>
  <c r="AL341" i="2"/>
  <c r="W76" i="2" s="1"/>
  <c r="AL339" i="2"/>
  <c r="W74" i="2" s="1"/>
  <c r="AL337" i="2"/>
  <c r="W72" i="2" s="1"/>
  <c r="AL336" i="2"/>
  <c r="W71" i="2" s="1"/>
  <c r="AL333" i="2"/>
  <c r="W68" i="2" s="1"/>
  <c r="AL332" i="2"/>
  <c r="W67" i="2" s="1"/>
  <c r="AL331" i="2"/>
  <c r="W66" i="2" s="1"/>
  <c r="AL329" i="2"/>
  <c r="W64" i="2" s="1"/>
  <c r="AL328" i="2"/>
  <c r="W63" i="2" s="1"/>
  <c r="AL327" i="2"/>
  <c r="W62" i="2" s="1"/>
  <c r="AL324" i="2"/>
  <c r="W59" i="2" s="1"/>
  <c r="AL323" i="2"/>
  <c r="W58" i="2" s="1"/>
  <c r="AL322" i="2"/>
  <c r="W57" i="2" s="1"/>
  <c r="AL321" i="2"/>
  <c r="W56" i="2" s="1"/>
  <c r="AL320" i="2"/>
  <c r="W55" i="2" s="1"/>
  <c r="AL319" i="2"/>
  <c r="W54" i="2" s="1"/>
  <c r="AL317" i="2"/>
  <c r="W52" i="2" s="1"/>
  <c r="AL316" i="2"/>
  <c r="W51" i="2" s="1"/>
  <c r="AL315" i="2"/>
  <c r="W50" i="2" s="1"/>
  <c r="AL314" i="2"/>
  <c r="W49" i="2" s="1"/>
  <c r="AL313" i="2"/>
  <c r="W48" i="2" s="1"/>
  <c r="AL312" i="2"/>
  <c r="W47" i="2" s="1"/>
  <c r="AL310" i="2"/>
  <c r="W45" i="2" s="1"/>
  <c r="AL309" i="2"/>
  <c r="W44" i="2" s="1"/>
  <c r="AL308" i="2"/>
  <c r="W43" i="2" s="1"/>
  <c r="AL307" i="2"/>
  <c r="W42" i="2" s="1"/>
  <c r="AL306" i="2"/>
  <c r="W41" i="2" s="1"/>
  <c r="AL304" i="2"/>
  <c r="W39" i="2" s="1"/>
  <c r="AL303" i="2"/>
  <c r="W38" i="2" s="1"/>
  <c r="AL302" i="2"/>
  <c r="W37" i="2" s="1"/>
  <c r="AL301" i="2"/>
  <c r="W36" i="2" s="1"/>
  <c r="AL300" i="2"/>
  <c r="W35" i="2" s="1"/>
  <c r="AL298" i="2"/>
  <c r="W33" i="2" s="1"/>
  <c r="AL297" i="2"/>
  <c r="W32" i="2" s="1"/>
  <c r="AL296" i="2"/>
  <c r="W31" i="2" s="1"/>
  <c r="AL295" i="2"/>
  <c r="W30" i="2" s="1"/>
  <c r="AL294" i="2"/>
  <c r="W29" i="2" s="1"/>
  <c r="AL292" i="2"/>
  <c r="W27" i="2" s="1"/>
  <c r="AL291" i="2"/>
  <c r="W26" i="2" s="1"/>
  <c r="AL289" i="2"/>
  <c r="W24" i="2" s="1"/>
  <c r="AL288" i="2"/>
  <c r="W23" i="2" s="1"/>
  <c r="AL287" i="2"/>
  <c r="W22" i="2" s="1"/>
  <c r="AL286" i="2"/>
  <c r="W21" i="2" s="1"/>
  <c r="AL284" i="2"/>
  <c r="W19" i="2" s="1"/>
  <c r="AL282" i="2"/>
  <c r="W17" i="2" s="1"/>
  <c r="AL281" i="2"/>
  <c r="W16" i="2" s="1"/>
  <c r="AL280" i="2"/>
  <c r="W15" i="2" s="1"/>
  <c r="AL279" i="2"/>
  <c r="W14" i="2" s="1"/>
  <c r="AL278" i="2"/>
  <c r="W13" i="2" s="1"/>
  <c r="AL277" i="2"/>
  <c r="W12" i="2" s="1"/>
  <c r="AL275" i="2"/>
  <c r="W10" i="2" s="1"/>
  <c r="AL274" i="2"/>
  <c r="W9" i="2" s="1"/>
  <c r="AL273" i="2"/>
  <c r="W8" i="2" s="1"/>
  <c r="AL272" i="2"/>
  <c r="W7" i="2" s="1"/>
  <c r="AL269" i="2"/>
  <c r="W4" i="2" s="1"/>
  <c r="AK528" i="2"/>
  <c r="V263" i="2" s="1"/>
  <c r="AK527" i="2"/>
  <c r="V262" i="2" s="1"/>
  <c r="AK526" i="2"/>
  <c r="V261" i="2" s="1"/>
  <c r="AK524" i="2"/>
  <c r="V259" i="2" s="1"/>
  <c r="AK523" i="2"/>
  <c r="V258" i="2" s="1"/>
  <c r="AK520" i="2"/>
  <c r="V255" i="2" s="1"/>
  <c r="AK519" i="2"/>
  <c r="V254" i="2" s="1"/>
  <c r="AK517" i="2"/>
  <c r="V252" i="2" s="1"/>
  <c r="AK516" i="2"/>
  <c r="V251" i="2" s="1"/>
  <c r="AK513" i="2"/>
  <c r="V248" i="2" s="1"/>
  <c r="AK512" i="2"/>
  <c r="V247" i="2" s="1"/>
  <c r="AK511" i="2"/>
  <c r="V246" i="2" s="1"/>
  <c r="AK510" i="2"/>
  <c r="V245" i="2" s="1"/>
  <c r="AK508" i="2"/>
  <c r="V243" i="2" s="1"/>
  <c r="AK507" i="2"/>
  <c r="V242" i="2" s="1"/>
  <c r="AK506" i="2"/>
  <c r="V241" i="2" s="1"/>
  <c r="AK505" i="2"/>
  <c r="V240" i="2" s="1"/>
  <c r="AK503" i="2"/>
  <c r="V238" i="2" s="1"/>
  <c r="AK502" i="2"/>
  <c r="V237" i="2" s="1"/>
  <c r="AK499" i="2"/>
  <c r="V234" i="2" s="1"/>
  <c r="AK497" i="2"/>
  <c r="V232" i="2" s="1"/>
  <c r="AK496" i="2"/>
  <c r="V231" i="2" s="1"/>
  <c r="AK495" i="2"/>
  <c r="V230" i="2" s="1"/>
  <c r="AK494" i="2"/>
  <c r="V229" i="2" s="1"/>
  <c r="AK493" i="2"/>
  <c r="V228" i="2" s="1"/>
  <c r="AK491" i="2"/>
  <c r="V226" i="2" s="1"/>
  <c r="AK490" i="2"/>
  <c r="V225" i="2" s="1"/>
  <c r="AK487" i="2"/>
  <c r="V222" i="2" s="1"/>
  <c r="AK486" i="2"/>
  <c r="V221" i="2" s="1"/>
  <c r="AK485" i="2"/>
  <c r="V220" i="2" s="1"/>
  <c r="AK484" i="2"/>
  <c r="V219" i="2" s="1"/>
  <c r="AK482" i="2"/>
  <c r="V217" i="2" s="1"/>
  <c r="AK481" i="2"/>
  <c r="V216" i="2" s="1"/>
  <c r="AK480" i="2"/>
  <c r="V215" i="2" s="1"/>
  <c r="AK479" i="2"/>
  <c r="V214" i="2" s="1"/>
  <c r="AK477" i="2"/>
  <c r="V212" i="2" s="1"/>
  <c r="AK476" i="2"/>
  <c r="V211" i="2" s="1"/>
  <c r="AK473" i="2"/>
  <c r="V208" i="2" s="1"/>
  <c r="AK472" i="2"/>
  <c r="V207" i="2" s="1"/>
  <c r="AK471" i="2"/>
  <c r="V206" i="2" s="1"/>
  <c r="AK470" i="2"/>
  <c r="V205" i="2" s="1"/>
  <c r="AK468" i="2"/>
  <c r="V203" i="2" s="1"/>
  <c r="AK467" i="2"/>
  <c r="V202" i="2" s="1"/>
  <c r="AK466" i="2"/>
  <c r="V201" i="2" s="1"/>
  <c r="AK465" i="2"/>
  <c r="V200" i="2" s="1"/>
  <c r="AK463" i="2"/>
  <c r="V198" i="2" s="1"/>
  <c r="AK462" i="2"/>
  <c r="V197" i="2" s="1"/>
  <c r="AK459" i="2"/>
  <c r="V194" i="2" s="1"/>
  <c r="AK458" i="2"/>
  <c r="V193" i="2" s="1"/>
  <c r="AK457" i="2"/>
  <c r="V192" i="2" s="1"/>
  <c r="AK456" i="2"/>
  <c r="V191" i="2" s="1"/>
  <c r="AK454" i="2"/>
  <c r="V189" i="2" s="1"/>
  <c r="AK453" i="2"/>
  <c r="V188" i="2" s="1"/>
  <c r="AK452" i="2"/>
  <c r="V187" i="2" s="1"/>
  <c r="AK451" i="2"/>
  <c r="V186" i="2" s="1"/>
  <c r="AK449" i="2"/>
  <c r="V184" i="2" s="1"/>
  <c r="AK448" i="2"/>
  <c r="V183" i="2" s="1"/>
  <c r="AK445" i="2"/>
  <c r="V180" i="2" s="1"/>
  <c r="AK444" i="2"/>
  <c r="V179" i="2" s="1"/>
  <c r="AK443" i="2"/>
  <c r="V178" i="2" s="1"/>
  <c r="AK442" i="2"/>
  <c r="V177" i="2" s="1"/>
  <c r="AK440" i="2"/>
  <c r="V175" i="2" s="1"/>
  <c r="AK439" i="2"/>
  <c r="V174" i="2" s="1"/>
  <c r="AK438" i="2"/>
  <c r="V173" i="2" s="1"/>
  <c r="AK437" i="2"/>
  <c r="V172" i="2" s="1"/>
  <c r="AK436" i="2"/>
  <c r="V171" i="2" s="1"/>
  <c r="AK435" i="2"/>
  <c r="V170" i="2" s="1"/>
  <c r="AK433" i="2"/>
  <c r="V168" i="2" s="1"/>
  <c r="AK432" i="2"/>
  <c r="V167" i="2" s="1"/>
  <c r="AK429" i="2"/>
  <c r="V164" i="2" s="1"/>
  <c r="AK428" i="2"/>
  <c r="V163" i="2" s="1"/>
  <c r="AK427" i="2"/>
  <c r="V162" i="2" s="1"/>
  <c r="AK426" i="2"/>
  <c r="V161" i="2" s="1"/>
  <c r="AK424" i="2"/>
  <c r="V159" i="2" s="1"/>
  <c r="AK423" i="2"/>
  <c r="V158" i="2" s="1"/>
  <c r="AK422" i="2"/>
  <c r="V157" i="2" s="1"/>
  <c r="AK421" i="2"/>
  <c r="V156" i="2" s="1"/>
  <c r="AK419" i="2"/>
  <c r="V154" i="2" s="1"/>
  <c r="AK418" i="2"/>
  <c r="V153" i="2" s="1"/>
  <c r="AK415" i="2"/>
  <c r="V150" i="2" s="1"/>
  <c r="AK414" i="2"/>
  <c r="V149" i="2" s="1"/>
  <c r="AK413" i="2"/>
  <c r="V148" i="2" s="1"/>
  <c r="AK412" i="2"/>
  <c r="V147" i="2" s="1"/>
  <c r="AK411" i="2"/>
  <c r="V146" i="2" s="1"/>
  <c r="AK410" i="2"/>
  <c r="V145" i="2" s="1"/>
  <c r="AK409" i="2"/>
  <c r="V144" i="2" s="1"/>
  <c r="AK407" i="2"/>
  <c r="V142" i="2" s="1"/>
  <c r="AK406" i="2"/>
  <c r="V141" i="2" s="1"/>
  <c r="AK405" i="2"/>
  <c r="V140" i="2" s="1"/>
  <c r="AK404" i="2"/>
  <c r="V139" i="2" s="1"/>
  <c r="AK403" i="2"/>
  <c r="V138" i="2" s="1"/>
  <c r="AK402" i="2"/>
  <c r="V137" i="2" s="1"/>
  <c r="AK401" i="2"/>
  <c r="V136" i="2" s="1"/>
  <c r="AK400" i="2"/>
  <c r="V135" i="2" s="1"/>
  <c r="AK398" i="2"/>
  <c r="V133" i="2" s="1"/>
  <c r="AK397" i="2"/>
  <c r="V132" i="2" s="1"/>
  <c r="AK394" i="2"/>
  <c r="V129" i="2" s="1"/>
  <c r="AK393" i="2"/>
  <c r="V128" i="2" s="1"/>
  <c r="AK392" i="2"/>
  <c r="V127" i="2" s="1"/>
  <c r="AK391" i="2"/>
  <c r="V126" i="2" s="1"/>
  <c r="AK389" i="2"/>
  <c r="V124" i="2" s="1"/>
  <c r="AK388" i="2"/>
  <c r="V123" i="2" s="1"/>
  <c r="AK387" i="2"/>
  <c r="V122" i="2" s="1"/>
  <c r="AK386" i="2"/>
  <c r="V121" i="2" s="1"/>
  <c r="AK385" i="2"/>
  <c r="V120" i="2" s="1"/>
  <c r="AK384" i="2"/>
  <c r="V119" i="2" s="1"/>
  <c r="AK383" i="2"/>
  <c r="V118" i="2" s="1"/>
  <c r="AK381" i="2"/>
  <c r="V116" i="2" s="1"/>
  <c r="AK380" i="2"/>
  <c r="V115" i="2" s="1"/>
  <c r="AK377" i="2"/>
  <c r="V112" i="2" s="1"/>
  <c r="AK376" i="2"/>
  <c r="V111" i="2" s="1"/>
  <c r="AK375" i="2"/>
  <c r="V110" i="2" s="1"/>
  <c r="AK374" i="2"/>
  <c r="V109" i="2" s="1"/>
  <c r="AK372" i="2"/>
  <c r="V107" i="2" s="1"/>
  <c r="AK371" i="2"/>
  <c r="V106" i="2" s="1"/>
  <c r="AK370" i="2"/>
  <c r="V105" i="2" s="1"/>
  <c r="AK368" i="2"/>
  <c r="V103" i="2" s="1"/>
  <c r="AK367" i="2"/>
  <c r="V102" i="2" s="1"/>
  <c r="AK364" i="2"/>
  <c r="V99" i="2" s="1"/>
  <c r="AK362" i="2"/>
  <c r="V97" i="2" s="1"/>
  <c r="AK361" i="2"/>
  <c r="V96" i="2" s="1"/>
  <c r="AK359" i="2"/>
  <c r="V94" i="2" s="1"/>
  <c r="AK358" i="2"/>
  <c r="V93" i="2" s="1"/>
  <c r="AK356" i="2"/>
  <c r="V91" i="2" s="1"/>
  <c r="AK353" i="2"/>
  <c r="V88" i="2" s="1"/>
  <c r="AK351" i="2"/>
  <c r="V86" i="2" s="1"/>
  <c r="AK349" i="2"/>
  <c r="V84" i="2" s="1"/>
  <c r="AK348" i="2"/>
  <c r="V83" i="2" s="1"/>
  <c r="AK347" i="2"/>
  <c r="V82" i="2" s="1"/>
  <c r="AK345" i="2"/>
  <c r="V80" i="2" s="1"/>
  <c r="AK344" i="2"/>
  <c r="V79" i="2" s="1"/>
  <c r="AK341" i="2"/>
  <c r="V76" i="2" s="1"/>
  <c r="AK339" i="2"/>
  <c r="V74" i="2" s="1"/>
  <c r="AK337" i="2"/>
  <c r="V72" i="2" s="1"/>
  <c r="AK336" i="2"/>
  <c r="V71" i="2" s="1"/>
  <c r="AK333" i="2"/>
  <c r="V68" i="2" s="1"/>
  <c r="AK332" i="2"/>
  <c r="V67" i="2" s="1"/>
  <c r="AK331" i="2"/>
  <c r="V66" i="2" s="1"/>
  <c r="AK329" i="2"/>
  <c r="V64" i="2" s="1"/>
  <c r="AK328" i="2"/>
  <c r="V63" i="2" s="1"/>
  <c r="AK327" i="2"/>
  <c r="V62" i="2" s="1"/>
  <c r="AK324" i="2"/>
  <c r="V59" i="2" s="1"/>
  <c r="AK323" i="2"/>
  <c r="V58" i="2" s="1"/>
  <c r="AK322" i="2"/>
  <c r="V57" i="2" s="1"/>
  <c r="AK321" i="2"/>
  <c r="V56" i="2" s="1"/>
  <c r="AK320" i="2"/>
  <c r="V55" i="2" s="1"/>
  <c r="AK319" i="2"/>
  <c r="V54" i="2" s="1"/>
  <c r="AK317" i="2"/>
  <c r="V52" i="2" s="1"/>
  <c r="AK316" i="2"/>
  <c r="V51" i="2" s="1"/>
  <c r="AK315" i="2"/>
  <c r="V50" i="2" s="1"/>
  <c r="AK314" i="2"/>
  <c r="V49" i="2" s="1"/>
  <c r="AK313" i="2"/>
  <c r="V48" i="2" s="1"/>
  <c r="AK312" i="2"/>
  <c r="V47" i="2" s="1"/>
  <c r="AK310" i="2"/>
  <c r="V45" i="2" s="1"/>
  <c r="AK309" i="2"/>
  <c r="V44" i="2" s="1"/>
  <c r="AK308" i="2"/>
  <c r="V43" i="2" s="1"/>
  <c r="AK307" i="2"/>
  <c r="V42" i="2" s="1"/>
  <c r="AK306" i="2"/>
  <c r="V41" i="2" s="1"/>
  <c r="AK304" i="2"/>
  <c r="V39" i="2" s="1"/>
  <c r="AK303" i="2"/>
  <c r="V38" i="2" s="1"/>
  <c r="AK302" i="2"/>
  <c r="V37" i="2" s="1"/>
  <c r="AK301" i="2"/>
  <c r="V36" i="2" s="1"/>
  <c r="AK300" i="2"/>
  <c r="V35" i="2" s="1"/>
  <c r="AK298" i="2"/>
  <c r="V33" i="2" s="1"/>
  <c r="AK297" i="2"/>
  <c r="V32" i="2" s="1"/>
  <c r="AK296" i="2"/>
  <c r="V31" i="2" s="1"/>
  <c r="AK295" i="2"/>
  <c r="V30" i="2" s="1"/>
  <c r="AK294" i="2"/>
  <c r="V29" i="2" s="1"/>
  <c r="AK292" i="2"/>
  <c r="V27" i="2" s="1"/>
  <c r="AK291" i="2"/>
  <c r="V26" i="2" s="1"/>
  <c r="AK289" i="2"/>
  <c r="V24" i="2" s="1"/>
  <c r="AK288" i="2"/>
  <c r="V23" i="2" s="1"/>
  <c r="AK287" i="2"/>
  <c r="V22" i="2" s="1"/>
  <c r="AK286" i="2"/>
  <c r="V21" i="2" s="1"/>
  <c r="AK284" i="2"/>
  <c r="V19" i="2" s="1"/>
  <c r="AK282" i="2"/>
  <c r="V17" i="2" s="1"/>
  <c r="AK281" i="2"/>
  <c r="V16" i="2" s="1"/>
  <c r="AK280" i="2"/>
  <c r="V15" i="2" s="1"/>
  <c r="AK279" i="2"/>
  <c r="V14" i="2" s="1"/>
  <c r="AK278" i="2"/>
  <c r="V13" i="2" s="1"/>
  <c r="AK277" i="2"/>
  <c r="V12" i="2" s="1"/>
  <c r="AK275" i="2"/>
  <c r="V10" i="2" s="1"/>
  <c r="AK274" i="2"/>
  <c r="V9" i="2" s="1"/>
  <c r="AK273" i="2"/>
  <c r="V8" i="2" s="1"/>
  <c r="AK272" i="2"/>
  <c r="V7" i="2" s="1"/>
  <c r="AK269" i="2"/>
  <c r="V4" i="2" s="1"/>
  <c r="AJ528" i="2"/>
  <c r="U263" i="2" s="1"/>
  <c r="AJ527" i="2"/>
  <c r="U262" i="2" s="1"/>
  <c r="AJ526" i="2"/>
  <c r="U261" i="2" s="1"/>
  <c r="AJ524" i="2"/>
  <c r="U259" i="2" s="1"/>
  <c r="AJ523" i="2"/>
  <c r="U258" i="2" s="1"/>
  <c r="AJ520" i="2"/>
  <c r="U255" i="2" s="1"/>
  <c r="AJ519" i="2"/>
  <c r="U254" i="2" s="1"/>
  <c r="AJ517" i="2"/>
  <c r="U252" i="2" s="1"/>
  <c r="AJ516" i="2"/>
  <c r="U251" i="2" s="1"/>
  <c r="AJ513" i="2"/>
  <c r="U248" i="2" s="1"/>
  <c r="AJ512" i="2"/>
  <c r="U247" i="2" s="1"/>
  <c r="AJ511" i="2"/>
  <c r="U246" i="2" s="1"/>
  <c r="AJ510" i="2"/>
  <c r="U245" i="2" s="1"/>
  <c r="AJ508" i="2"/>
  <c r="U243" i="2" s="1"/>
  <c r="AJ507" i="2"/>
  <c r="U242" i="2" s="1"/>
  <c r="AJ506" i="2"/>
  <c r="U241" i="2" s="1"/>
  <c r="AJ505" i="2"/>
  <c r="U240" i="2" s="1"/>
  <c r="AJ503" i="2"/>
  <c r="U238" i="2" s="1"/>
  <c r="AJ502" i="2"/>
  <c r="U237" i="2" s="1"/>
  <c r="AJ499" i="2"/>
  <c r="U234" i="2" s="1"/>
  <c r="AJ497" i="2"/>
  <c r="U232" i="2" s="1"/>
  <c r="AJ496" i="2"/>
  <c r="U231" i="2" s="1"/>
  <c r="AJ495" i="2"/>
  <c r="U230" i="2" s="1"/>
  <c r="AJ494" i="2"/>
  <c r="U229" i="2" s="1"/>
  <c r="AJ493" i="2"/>
  <c r="U228" i="2" s="1"/>
  <c r="AJ491" i="2"/>
  <c r="U226" i="2" s="1"/>
  <c r="AJ490" i="2"/>
  <c r="U225" i="2" s="1"/>
  <c r="AJ487" i="2"/>
  <c r="U222" i="2" s="1"/>
  <c r="AJ486" i="2"/>
  <c r="U221" i="2" s="1"/>
  <c r="AJ485" i="2"/>
  <c r="U220" i="2" s="1"/>
  <c r="AJ484" i="2"/>
  <c r="U219" i="2" s="1"/>
  <c r="AJ482" i="2"/>
  <c r="U217" i="2" s="1"/>
  <c r="AJ481" i="2"/>
  <c r="U216" i="2" s="1"/>
  <c r="AJ480" i="2"/>
  <c r="U215" i="2" s="1"/>
  <c r="AJ479" i="2"/>
  <c r="U214" i="2" s="1"/>
  <c r="AJ477" i="2"/>
  <c r="U212" i="2" s="1"/>
  <c r="AJ476" i="2"/>
  <c r="U211" i="2" s="1"/>
  <c r="AJ473" i="2"/>
  <c r="U208" i="2" s="1"/>
  <c r="AJ472" i="2"/>
  <c r="U207" i="2" s="1"/>
  <c r="AJ471" i="2"/>
  <c r="U206" i="2" s="1"/>
  <c r="AJ470" i="2"/>
  <c r="U205" i="2" s="1"/>
  <c r="AJ468" i="2"/>
  <c r="U203" i="2" s="1"/>
  <c r="AJ467" i="2"/>
  <c r="U202" i="2" s="1"/>
  <c r="AJ466" i="2"/>
  <c r="U201" i="2" s="1"/>
  <c r="AJ465" i="2"/>
  <c r="U200" i="2" s="1"/>
  <c r="AJ463" i="2"/>
  <c r="U198" i="2" s="1"/>
  <c r="AJ462" i="2"/>
  <c r="U197" i="2" s="1"/>
  <c r="AJ459" i="2"/>
  <c r="U194" i="2" s="1"/>
  <c r="AJ458" i="2"/>
  <c r="U193" i="2" s="1"/>
  <c r="AJ457" i="2"/>
  <c r="U192" i="2" s="1"/>
  <c r="AJ456" i="2"/>
  <c r="U191" i="2" s="1"/>
  <c r="AJ454" i="2"/>
  <c r="U189" i="2" s="1"/>
  <c r="AJ453" i="2"/>
  <c r="U188" i="2" s="1"/>
  <c r="AJ452" i="2"/>
  <c r="U187" i="2" s="1"/>
  <c r="AJ451" i="2"/>
  <c r="U186" i="2" s="1"/>
  <c r="AJ449" i="2"/>
  <c r="U184" i="2" s="1"/>
  <c r="AJ448" i="2"/>
  <c r="U183" i="2" s="1"/>
  <c r="AJ445" i="2"/>
  <c r="U180" i="2" s="1"/>
  <c r="AJ444" i="2"/>
  <c r="U179" i="2" s="1"/>
  <c r="AJ443" i="2"/>
  <c r="U178" i="2" s="1"/>
  <c r="AJ442" i="2"/>
  <c r="U177" i="2" s="1"/>
  <c r="AJ440" i="2"/>
  <c r="U175" i="2" s="1"/>
  <c r="AJ439" i="2"/>
  <c r="U174" i="2" s="1"/>
  <c r="AJ438" i="2"/>
  <c r="U173" i="2" s="1"/>
  <c r="AJ437" i="2"/>
  <c r="U172" i="2" s="1"/>
  <c r="AJ436" i="2"/>
  <c r="U171" i="2" s="1"/>
  <c r="AJ435" i="2"/>
  <c r="U170" i="2" s="1"/>
  <c r="AJ433" i="2"/>
  <c r="U168" i="2" s="1"/>
  <c r="AJ432" i="2"/>
  <c r="U167" i="2" s="1"/>
  <c r="AJ429" i="2"/>
  <c r="U164" i="2" s="1"/>
  <c r="AJ428" i="2"/>
  <c r="U163" i="2" s="1"/>
  <c r="AJ427" i="2"/>
  <c r="U162" i="2" s="1"/>
  <c r="AJ426" i="2"/>
  <c r="U161" i="2" s="1"/>
  <c r="AJ424" i="2"/>
  <c r="U159" i="2" s="1"/>
  <c r="AJ423" i="2"/>
  <c r="U158" i="2" s="1"/>
  <c r="AJ422" i="2"/>
  <c r="U157" i="2" s="1"/>
  <c r="AJ421" i="2"/>
  <c r="U156" i="2" s="1"/>
  <c r="AJ419" i="2"/>
  <c r="U154" i="2" s="1"/>
  <c r="AJ418" i="2"/>
  <c r="U153" i="2" s="1"/>
  <c r="AJ415" i="2"/>
  <c r="U150" i="2" s="1"/>
  <c r="AJ414" i="2"/>
  <c r="U149" i="2" s="1"/>
  <c r="AJ413" i="2"/>
  <c r="U148" i="2" s="1"/>
  <c r="AJ412" i="2"/>
  <c r="U147" i="2" s="1"/>
  <c r="AJ411" i="2"/>
  <c r="U146" i="2" s="1"/>
  <c r="AJ410" i="2"/>
  <c r="U145" i="2" s="1"/>
  <c r="AJ409" i="2"/>
  <c r="U144" i="2" s="1"/>
  <c r="AJ407" i="2"/>
  <c r="U142" i="2" s="1"/>
  <c r="AJ406" i="2"/>
  <c r="U141" i="2" s="1"/>
  <c r="AJ405" i="2"/>
  <c r="U140" i="2" s="1"/>
  <c r="AJ404" i="2"/>
  <c r="U139" i="2" s="1"/>
  <c r="AJ403" i="2"/>
  <c r="U138" i="2" s="1"/>
  <c r="AJ402" i="2"/>
  <c r="U137" i="2" s="1"/>
  <c r="AJ401" i="2"/>
  <c r="U136" i="2" s="1"/>
  <c r="AJ400" i="2"/>
  <c r="U135" i="2" s="1"/>
  <c r="AJ398" i="2"/>
  <c r="U133" i="2" s="1"/>
  <c r="AJ397" i="2"/>
  <c r="U132" i="2" s="1"/>
  <c r="AJ394" i="2"/>
  <c r="U129" i="2" s="1"/>
  <c r="AJ393" i="2"/>
  <c r="U128" i="2" s="1"/>
  <c r="AJ392" i="2"/>
  <c r="U127" i="2" s="1"/>
  <c r="AJ391" i="2"/>
  <c r="U126" i="2" s="1"/>
  <c r="AJ389" i="2"/>
  <c r="U124" i="2" s="1"/>
  <c r="AJ388" i="2"/>
  <c r="U123" i="2" s="1"/>
  <c r="AJ387" i="2"/>
  <c r="U122" i="2" s="1"/>
  <c r="AJ386" i="2"/>
  <c r="U121" i="2" s="1"/>
  <c r="AJ385" i="2"/>
  <c r="U120" i="2" s="1"/>
  <c r="AJ384" i="2"/>
  <c r="U119" i="2" s="1"/>
  <c r="AJ383" i="2"/>
  <c r="U118" i="2" s="1"/>
  <c r="AJ381" i="2"/>
  <c r="U116" i="2" s="1"/>
  <c r="AJ380" i="2"/>
  <c r="U115" i="2" s="1"/>
  <c r="AJ377" i="2"/>
  <c r="U112" i="2" s="1"/>
  <c r="AJ376" i="2"/>
  <c r="U111" i="2" s="1"/>
  <c r="AJ375" i="2"/>
  <c r="U110" i="2" s="1"/>
  <c r="AJ374" i="2"/>
  <c r="U109" i="2" s="1"/>
  <c r="AJ372" i="2"/>
  <c r="U107" i="2" s="1"/>
  <c r="AJ371" i="2"/>
  <c r="U106" i="2" s="1"/>
  <c r="AJ370" i="2"/>
  <c r="U105" i="2" s="1"/>
  <c r="AJ368" i="2"/>
  <c r="U103" i="2" s="1"/>
  <c r="AJ367" i="2"/>
  <c r="U102" i="2" s="1"/>
  <c r="AJ364" i="2"/>
  <c r="U99" i="2" s="1"/>
  <c r="AJ362" i="2"/>
  <c r="U97" i="2" s="1"/>
  <c r="AJ361" i="2"/>
  <c r="U96" i="2" s="1"/>
  <c r="AJ359" i="2"/>
  <c r="U94" i="2" s="1"/>
  <c r="AJ358" i="2"/>
  <c r="U93" i="2" s="1"/>
  <c r="AJ356" i="2"/>
  <c r="U91" i="2" s="1"/>
  <c r="AJ353" i="2"/>
  <c r="U88" i="2" s="1"/>
  <c r="AJ351" i="2"/>
  <c r="U86" i="2" s="1"/>
  <c r="AJ349" i="2"/>
  <c r="U84" i="2" s="1"/>
  <c r="AJ348" i="2"/>
  <c r="U83" i="2" s="1"/>
  <c r="AJ347" i="2"/>
  <c r="U82" i="2" s="1"/>
  <c r="AJ345" i="2"/>
  <c r="U80" i="2" s="1"/>
  <c r="AJ344" i="2"/>
  <c r="U79" i="2" s="1"/>
  <c r="AJ341" i="2"/>
  <c r="U76" i="2" s="1"/>
  <c r="AJ339" i="2"/>
  <c r="U74" i="2" s="1"/>
  <c r="AJ337" i="2"/>
  <c r="U72" i="2" s="1"/>
  <c r="AJ336" i="2"/>
  <c r="U71" i="2" s="1"/>
  <c r="AJ333" i="2"/>
  <c r="U68" i="2" s="1"/>
  <c r="AJ332" i="2"/>
  <c r="U67" i="2" s="1"/>
  <c r="AJ331" i="2"/>
  <c r="U66" i="2" s="1"/>
  <c r="AJ329" i="2"/>
  <c r="U64" i="2" s="1"/>
  <c r="AJ328" i="2"/>
  <c r="U63" i="2" s="1"/>
  <c r="AJ327" i="2"/>
  <c r="U62" i="2" s="1"/>
  <c r="AJ324" i="2"/>
  <c r="U59" i="2" s="1"/>
  <c r="AJ323" i="2"/>
  <c r="U58" i="2" s="1"/>
  <c r="AJ322" i="2"/>
  <c r="U57" i="2" s="1"/>
  <c r="AJ321" i="2"/>
  <c r="U56" i="2" s="1"/>
  <c r="AJ320" i="2"/>
  <c r="U55" i="2" s="1"/>
  <c r="AJ319" i="2"/>
  <c r="U54" i="2" s="1"/>
  <c r="AJ317" i="2"/>
  <c r="U52" i="2" s="1"/>
  <c r="AJ316" i="2"/>
  <c r="U51" i="2" s="1"/>
  <c r="AJ315" i="2"/>
  <c r="U50" i="2" s="1"/>
  <c r="AJ314" i="2"/>
  <c r="U49" i="2" s="1"/>
  <c r="AJ313" i="2"/>
  <c r="U48" i="2" s="1"/>
  <c r="AJ312" i="2"/>
  <c r="U47" i="2" s="1"/>
  <c r="AJ310" i="2"/>
  <c r="U45" i="2" s="1"/>
  <c r="AJ309" i="2"/>
  <c r="U44" i="2" s="1"/>
  <c r="AJ308" i="2"/>
  <c r="U43" i="2" s="1"/>
  <c r="AJ307" i="2"/>
  <c r="U42" i="2" s="1"/>
  <c r="AJ306" i="2"/>
  <c r="U41" i="2" s="1"/>
  <c r="AJ304" i="2"/>
  <c r="U39" i="2" s="1"/>
  <c r="AJ303" i="2"/>
  <c r="U38" i="2" s="1"/>
  <c r="AJ302" i="2"/>
  <c r="U37" i="2" s="1"/>
  <c r="AJ301" i="2"/>
  <c r="U36" i="2" s="1"/>
  <c r="AJ300" i="2"/>
  <c r="U35" i="2" s="1"/>
  <c r="AJ298" i="2"/>
  <c r="U33" i="2" s="1"/>
  <c r="AJ297" i="2"/>
  <c r="U32" i="2" s="1"/>
  <c r="AJ296" i="2"/>
  <c r="U31" i="2" s="1"/>
  <c r="AJ295" i="2"/>
  <c r="U30" i="2" s="1"/>
  <c r="AJ294" i="2"/>
  <c r="U29" i="2" s="1"/>
  <c r="AJ292" i="2"/>
  <c r="U27" i="2" s="1"/>
  <c r="AJ291" i="2"/>
  <c r="U26" i="2" s="1"/>
  <c r="AJ289" i="2"/>
  <c r="U24" i="2" s="1"/>
  <c r="AJ288" i="2"/>
  <c r="U23" i="2" s="1"/>
  <c r="AJ287" i="2"/>
  <c r="U22" i="2" s="1"/>
  <c r="AJ286" i="2"/>
  <c r="U21" i="2" s="1"/>
  <c r="AJ284" i="2"/>
  <c r="U19" i="2" s="1"/>
  <c r="AJ282" i="2"/>
  <c r="U17" i="2" s="1"/>
  <c r="AJ281" i="2"/>
  <c r="U16" i="2" s="1"/>
  <c r="AJ280" i="2"/>
  <c r="U15" i="2" s="1"/>
  <c r="AJ279" i="2"/>
  <c r="U14" i="2" s="1"/>
  <c r="AJ278" i="2"/>
  <c r="U13" i="2" s="1"/>
  <c r="AJ277" i="2"/>
  <c r="U12" i="2" s="1"/>
  <c r="AJ275" i="2"/>
  <c r="U10" i="2" s="1"/>
  <c r="AJ274" i="2"/>
  <c r="U9" i="2" s="1"/>
  <c r="AJ273" i="2"/>
  <c r="U8" i="2" s="1"/>
  <c r="AJ272" i="2"/>
  <c r="U7" i="2" s="1"/>
  <c r="AJ269" i="2"/>
  <c r="U4" i="2" s="1"/>
  <c r="AI528" i="2"/>
  <c r="T263" i="2" s="1"/>
  <c r="AI527" i="2"/>
  <c r="T262" i="2" s="1"/>
  <c r="AI526" i="2"/>
  <c r="T261" i="2" s="1"/>
  <c r="AI524" i="2"/>
  <c r="T259" i="2" s="1"/>
  <c r="AI523" i="2"/>
  <c r="T258" i="2" s="1"/>
  <c r="AI520" i="2"/>
  <c r="T255" i="2" s="1"/>
  <c r="AI519" i="2"/>
  <c r="T254" i="2" s="1"/>
  <c r="AI517" i="2"/>
  <c r="T252" i="2" s="1"/>
  <c r="AI516" i="2"/>
  <c r="T251" i="2" s="1"/>
  <c r="AI513" i="2"/>
  <c r="T248" i="2" s="1"/>
  <c r="AI512" i="2"/>
  <c r="T247" i="2" s="1"/>
  <c r="AI511" i="2"/>
  <c r="T246" i="2" s="1"/>
  <c r="AI510" i="2"/>
  <c r="T245" i="2" s="1"/>
  <c r="AI508" i="2"/>
  <c r="T243" i="2" s="1"/>
  <c r="AI507" i="2"/>
  <c r="T242" i="2" s="1"/>
  <c r="AI506" i="2"/>
  <c r="T241" i="2" s="1"/>
  <c r="AI505" i="2"/>
  <c r="T240" i="2" s="1"/>
  <c r="AI503" i="2"/>
  <c r="T238" i="2" s="1"/>
  <c r="AI502" i="2"/>
  <c r="T237" i="2" s="1"/>
  <c r="AI499" i="2"/>
  <c r="T234" i="2" s="1"/>
  <c r="AI497" i="2"/>
  <c r="T232" i="2" s="1"/>
  <c r="AI496" i="2"/>
  <c r="T231" i="2" s="1"/>
  <c r="AI495" i="2"/>
  <c r="T230" i="2" s="1"/>
  <c r="AI494" i="2"/>
  <c r="T229" i="2" s="1"/>
  <c r="AI493" i="2"/>
  <c r="T228" i="2" s="1"/>
  <c r="AI491" i="2"/>
  <c r="T226" i="2" s="1"/>
  <c r="AI490" i="2"/>
  <c r="T225" i="2" s="1"/>
  <c r="AI487" i="2"/>
  <c r="T222" i="2" s="1"/>
  <c r="AI486" i="2"/>
  <c r="T221" i="2" s="1"/>
  <c r="AI485" i="2"/>
  <c r="T220" i="2" s="1"/>
  <c r="AI484" i="2"/>
  <c r="T219" i="2" s="1"/>
  <c r="AI482" i="2"/>
  <c r="T217" i="2" s="1"/>
  <c r="AI481" i="2"/>
  <c r="T216" i="2" s="1"/>
  <c r="AI480" i="2"/>
  <c r="T215" i="2" s="1"/>
  <c r="AI479" i="2"/>
  <c r="T214" i="2" s="1"/>
  <c r="AI477" i="2"/>
  <c r="T212" i="2" s="1"/>
  <c r="AI476" i="2"/>
  <c r="T211" i="2" s="1"/>
  <c r="AI473" i="2"/>
  <c r="T208" i="2" s="1"/>
  <c r="AI472" i="2"/>
  <c r="T207" i="2" s="1"/>
  <c r="AI471" i="2"/>
  <c r="T206" i="2" s="1"/>
  <c r="AI470" i="2"/>
  <c r="T205" i="2" s="1"/>
  <c r="AI468" i="2"/>
  <c r="T203" i="2" s="1"/>
  <c r="AI467" i="2"/>
  <c r="T202" i="2" s="1"/>
  <c r="AI466" i="2"/>
  <c r="T201" i="2" s="1"/>
  <c r="AI465" i="2"/>
  <c r="T200" i="2" s="1"/>
  <c r="AI463" i="2"/>
  <c r="T198" i="2" s="1"/>
  <c r="AI462" i="2"/>
  <c r="T197" i="2" s="1"/>
  <c r="AI459" i="2"/>
  <c r="T194" i="2" s="1"/>
  <c r="AI458" i="2"/>
  <c r="T193" i="2" s="1"/>
  <c r="AI457" i="2"/>
  <c r="T192" i="2" s="1"/>
  <c r="AI456" i="2"/>
  <c r="T191" i="2" s="1"/>
  <c r="AI454" i="2"/>
  <c r="T189" i="2" s="1"/>
  <c r="AI453" i="2"/>
  <c r="T188" i="2" s="1"/>
  <c r="AI452" i="2"/>
  <c r="T187" i="2" s="1"/>
  <c r="AI451" i="2"/>
  <c r="T186" i="2" s="1"/>
  <c r="AI449" i="2"/>
  <c r="T184" i="2" s="1"/>
  <c r="AI448" i="2"/>
  <c r="T183" i="2" s="1"/>
  <c r="AI445" i="2"/>
  <c r="T180" i="2" s="1"/>
  <c r="AI444" i="2"/>
  <c r="T179" i="2" s="1"/>
  <c r="AI443" i="2"/>
  <c r="T178" i="2" s="1"/>
  <c r="AI442" i="2"/>
  <c r="T177" i="2" s="1"/>
  <c r="AI440" i="2"/>
  <c r="T175" i="2" s="1"/>
  <c r="AI439" i="2"/>
  <c r="T174" i="2" s="1"/>
  <c r="AI438" i="2"/>
  <c r="T173" i="2" s="1"/>
  <c r="AI437" i="2"/>
  <c r="T172" i="2" s="1"/>
  <c r="AI436" i="2"/>
  <c r="T171" i="2" s="1"/>
  <c r="AI435" i="2"/>
  <c r="T170" i="2" s="1"/>
  <c r="AI433" i="2"/>
  <c r="T168" i="2" s="1"/>
  <c r="AI432" i="2"/>
  <c r="T167" i="2" s="1"/>
  <c r="AI429" i="2"/>
  <c r="T164" i="2" s="1"/>
  <c r="AI428" i="2"/>
  <c r="T163" i="2" s="1"/>
  <c r="AI427" i="2"/>
  <c r="T162" i="2" s="1"/>
  <c r="AI426" i="2"/>
  <c r="T161" i="2" s="1"/>
  <c r="AI424" i="2"/>
  <c r="T159" i="2" s="1"/>
  <c r="AI423" i="2"/>
  <c r="T158" i="2" s="1"/>
  <c r="AI422" i="2"/>
  <c r="T157" i="2" s="1"/>
  <c r="AI421" i="2"/>
  <c r="T156" i="2" s="1"/>
  <c r="AI419" i="2"/>
  <c r="T154" i="2" s="1"/>
  <c r="AI418" i="2"/>
  <c r="T153" i="2" s="1"/>
  <c r="AI415" i="2"/>
  <c r="T150" i="2" s="1"/>
  <c r="AI414" i="2"/>
  <c r="T149" i="2" s="1"/>
  <c r="AI413" i="2"/>
  <c r="T148" i="2" s="1"/>
  <c r="AI412" i="2"/>
  <c r="T147" i="2" s="1"/>
  <c r="AI411" i="2"/>
  <c r="T146" i="2" s="1"/>
  <c r="AI410" i="2"/>
  <c r="T145" i="2" s="1"/>
  <c r="AI409" i="2"/>
  <c r="T144" i="2" s="1"/>
  <c r="AI407" i="2"/>
  <c r="T142" i="2" s="1"/>
  <c r="AI406" i="2"/>
  <c r="T141" i="2" s="1"/>
  <c r="AI405" i="2"/>
  <c r="T140" i="2" s="1"/>
  <c r="AI404" i="2"/>
  <c r="T139" i="2" s="1"/>
  <c r="AI403" i="2"/>
  <c r="T138" i="2" s="1"/>
  <c r="AI402" i="2"/>
  <c r="T137" i="2" s="1"/>
  <c r="AI401" i="2"/>
  <c r="T136" i="2" s="1"/>
  <c r="AI400" i="2"/>
  <c r="T135" i="2" s="1"/>
  <c r="AI398" i="2"/>
  <c r="T133" i="2" s="1"/>
  <c r="AI397" i="2"/>
  <c r="T132" i="2" s="1"/>
  <c r="AI394" i="2"/>
  <c r="T129" i="2" s="1"/>
  <c r="AI393" i="2"/>
  <c r="T128" i="2" s="1"/>
  <c r="AI392" i="2"/>
  <c r="T127" i="2" s="1"/>
  <c r="AI391" i="2"/>
  <c r="T126" i="2" s="1"/>
  <c r="AI389" i="2"/>
  <c r="T124" i="2" s="1"/>
  <c r="AI388" i="2"/>
  <c r="T123" i="2" s="1"/>
  <c r="AI387" i="2"/>
  <c r="T122" i="2" s="1"/>
  <c r="AI386" i="2"/>
  <c r="T121" i="2" s="1"/>
  <c r="AI385" i="2"/>
  <c r="T120" i="2" s="1"/>
  <c r="AI384" i="2"/>
  <c r="T119" i="2" s="1"/>
  <c r="AI383" i="2"/>
  <c r="T118" i="2" s="1"/>
  <c r="AI381" i="2"/>
  <c r="T116" i="2" s="1"/>
  <c r="AI380" i="2"/>
  <c r="T115" i="2" s="1"/>
  <c r="AI377" i="2"/>
  <c r="T112" i="2" s="1"/>
  <c r="AI376" i="2"/>
  <c r="T111" i="2" s="1"/>
  <c r="AI375" i="2"/>
  <c r="T110" i="2" s="1"/>
  <c r="AI374" i="2"/>
  <c r="T109" i="2" s="1"/>
  <c r="AI372" i="2"/>
  <c r="T107" i="2" s="1"/>
  <c r="AI371" i="2"/>
  <c r="T106" i="2" s="1"/>
  <c r="AI370" i="2"/>
  <c r="T105" i="2" s="1"/>
  <c r="AI368" i="2"/>
  <c r="T103" i="2" s="1"/>
  <c r="AI367" i="2"/>
  <c r="T102" i="2" s="1"/>
  <c r="AI364" i="2"/>
  <c r="T99" i="2" s="1"/>
  <c r="AI362" i="2"/>
  <c r="T97" i="2" s="1"/>
  <c r="AI361" i="2"/>
  <c r="T96" i="2" s="1"/>
  <c r="AI359" i="2"/>
  <c r="T94" i="2" s="1"/>
  <c r="AI358" i="2"/>
  <c r="T93" i="2" s="1"/>
  <c r="AI356" i="2"/>
  <c r="T91" i="2" s="1"/>
  <c r="AI353" i="2"/>
  <c r="T88" i="2" s="1"/>
  <c r="AI351" i="2"/>
  <c r="T86" i="2" s="1"/>
  <c r="AI349" i="2"/>
  <c r="T84" i="2" s="1"/>
  <c r="AI348" i="2"/>
  <c r="T83" i="2" s="1"/>
  <c r="AI347" i="2"/>
  <c r="T82" i="2" s="1"/>
  <c r="AI345" i="2"/>
  <c r="T80" i="2" s="1"/>
  <c r="AI344" i="2"/>
  <c r="T79" i="2" s="1"/>
  <c r="AI341" i="2"/>
  <c r="T76" i="2" s="1"/>
  <c r="AI339" i="2"/>
  <c r="T74" i="2" s="1"/>
  <c r="AI337" i="2"/>
  <c r="T72" i="2" s="1"/>
  <c r="AI336" i="2"/>
  <c r="T71" i="2" s="1"/>
  <c r="AI333" i="2"/>
  <c r="T68" i="2" s="1"/>
  <c r="AI332" i="2"/>
  <c r="T67" i="2" s="1"/>
  <c r="AI331" i="2"/>
  <c r="T66" i="2" s="1"/>
  <c r="AI329" i="2"/>
  <c r="T64" i="2" s="1"/>
  <c r="AI328" i="2"/>
  <c r="T63" i="2" s="1"/>
  <c r="AI327" i="2"/>
  <c r="T62" i="2" s="1"/>
  <c r="AI324" i="2"/>
  <c r="T59" i="2" s="1"/>
  <c r="AI323" i="2"/>
  <c r="T58" i="2" s="1"/>
  <c r="AI322" i="2"/>
  <c r="T57" i="2" s="1"/>
  <c r="AI321" i="2"/>
  <c r="T56" i="2" s="1"/>
  <c r="AI320" i="2"/>
  <c r="T55" i="2" s="1"/>
  <c r="AI319" i="2"/>
  <c r="T54" i="2" s="1"/>
  <c r="AI317" i="2"/>
  <c r="T52" i="2" s="1"/>
  <c r="AI316" i="2"/>
  <c r="T51" i="2" s="1"/>
  <c r="AI315" i="2"/>
  <c r="T50" i="2" s="1"/>
  <c r="AI314" i="2"/>
  <c r="T49" i="2" s="1"/>
  <c r="AI313" i="2"/>
  <c r="T48" i="2" s="1"/>
  <c r="AI312" i="2"/>
  <c r="T47" i="2" s="1"/>
  <c r="AI310" i="2"/>
  <c r="T45" i="2" s="1"/>
  <c r="AI309" i="2"/>
  <c r="T44" i="2" s="1"/>
  <c r="AI308" i="2"/>
  <c r="T43" i="2" s="1"/>
  <c r="AI307" i="2"/>
  <c r="T42" i="2" s="1"/>
  <c r="AI306" i="2"/>
  <c r="T41" i="2" s="1"/>
  <c r="AI304" i="2"/>
  <c r="T39" i="2" s="1"/>
  <c r="AI303" i="2"/>
  <c r="T38" i="2" s="1"/>
  <c r="AI302" i="2"/>
  <c r="T37" i="2" s="1"/>
  <c r="AI301" i="2"/>
  <c r="T36" i="2" s="1"/>
  <c r="AI300" i="2"/>
  <c r="T35" i="2" s="1"/>
  <c r="AI298" i="2"/>
  <c r="T33" i="2" s="1"/>
  <c r="AI297" i="2"/>
  <c r="T32" i="2" s="1"/>
  <c r="AI296" i="2"/>
  <c r="T31" i="2" s="1"/>
  <c r="AI295" i="2"/>
  <c r="T30" i="2" s="1"/>
  <c r="AI294" i="2"/>
  <c r="T29" i="2" s="1"/>
  <c r="AI292" i="2"/>
  <c r="T27" i="2" s="1"/>
  <c r="AI291" i="2"/>
  <c r="T26" i="2" s="1"/>
  <c r="AI289" i="2"/>
  <c r="T24" i="2" s="1"/>
  <c r="AI288" i="2"/>
  <c r="T23" i="2" s="1"/>
  <c r="AI287" i="2"/>
  <c r="T22" i="2" s="1"/>
  <c r="AI286" i="2"/>
  <c r="T21" i="2" s="1"/>
  <c r="AI284" i="2"/>
  <c r="T19" i="2" s="1"/>
  <c r="AI282" i="2"/>
  <c r="T17" i="2" s="1"/>
  <c r="AI281" i="2"/>
  <c r="T16" i="2" s="1"/>
  <c r="AI280" i="2"/>
  <c r="T15" i="2" s="1"/>
  <c r="AI279" i="2"/>
  <c r="T14" i="2" s="1"/>
  <c r="AI278" i="2"/>
  <c r="T13" i="2" s="1"/>
  <c r="AI277" i="2"/>
  <c r="T12" i="2" s="1"/>
  <c r="AI275" i="2"/>
  <c r="T10" i="2" s="1"/>
  <c r="AI274" i="2"/>
  <c r="T9" i="2" s="1"/>
  <c r="AI273" i="2"/>
  <c r="T8" i="2" s="1"/>
  <c r="AI272" i="2"/>
  <c r="T7" i="2" s="1"/>
  <c r="AI269" i="2"/>
  <c r="T4" i="2" s="1"/>
  <c r="AH528" i="2"/>
  <c r="S263" i="2" s="1"/>
  <c r="AH527" i="2"/>
  <c r="S262" i="2" s="1"/>
  <c r="AH526" i="2"/>
  <c r="S261" i="2" s="1"/>
  <c r="AH524" i="2"/>
  <c r="S259" i="2" s="1"/>
  <c r="AH523" i="2"/>
  <c r="S258" i="2" s="1"/>
  <c r="AH520" i="2"/>
  <c r="S255" i="2" s="1"/>
  <c r="AH519" i="2"/>
  <c r="S254" i="2" s="1"/>
  <c r="AH517" i="2"/>
  <c r="S252" i="2" s="1"/>
  <c r="AH516" i="2"/>
  <c r="S251" i="2" s="1"/>
  <c r="AH513" i="2"/>
  <c r="S248" i="2" s="1"/>
  <c r="AH512" i="2"/>
  <c r="S247" i="2" s="1"/>
  <c r="AH511" i="2"/>
  <c r="S246" i="2" s="1"/>
  <c r="AH510" i="2"/>
  <c r="S245" i="2" s="1"/>
  <c r="AH508" i="2"/>
  <c r="S243" i="2" s="1"/>
  <c r="AH507" i="2"/>
  <c r="S242" i="2" s="1"/>
  <c r="AH506" i="2"/>
  <c r="S241" i="2" s="1"/>
  <c r="AH505" i="2"/>
  <c r="S240" i="2" s="1"/>
  <c r="AH503" i="2"/>
  <c r="S238" i="2" s="1"/>
  <c r="AH502" i="2"/>
  <c r="S237" i="2" s="1"/>
  <c r="AH499" i="2"/>
  <c r="S234" i="2" s="1"/>
  <c r="AH497" i="2"/>
  <c r="S232" i="2" s="1"/>
  <c r="AH496" i="2"/>
  <c r="S231" i="2" s="1"/>
  <c r="AH495" i="2"/>
  <c r="S230" i="2" s="1"/>
  <c r="AH494" i="2"/>
  <c r="S229" i="2" s="1"/>
  <c r="AH493" i="2"/>
  <c r="S228" i="2" s="1"/>
  <c r="AH491" i="2"/>
  <c r="S226" i="2" s="1"/>
  <c r="AH490" i="2"/>
  <c r="S225" i="2" s="1"/>
  <c r="AH487" i="2"/>
  <c r="S222" i="2" s="1"/>
  <c r="AH486" i="2"/>
  <c r="S221" i="2" s="1"/>
  <c r="AH485" i="2"/>
  <c r="S220" i="2" s="1"/>
  <c r="AH484" i="2"/>
  <c r="S219" i="2" s="1"/>
  <c r="AH482" i="2"/>
  <c r="S217" i="2" s="1"/>
  <c r="AH481" i="2"/>
  <c r="S216" i="2" s="1"/>
  <c r="AH480" i="2"/>
  <c r="S215" i="2" s="1"/>
  <c r="AH479" i="2"/>
  <c r="S214" i="2" s="1"/>
  <c r="AH477" i="2"/>
  <c r="S212" i="2" s="1"/>
  <c r="AH476" i="2"/>
  <c r="S211" i="2" s="1"/>
  <c r="AH473" i="2"/>
  <c r="S208" i="2" s="1"/>
  <c r="AH472" i="2"/>
  <c r="S207" i="2" s="1"/>
  <c r="AH471" i="2"/>
  <c r="S206" i="2" s="1"/>
  <c r="AH470" i="2"/>
  <c r="S205" i="2" s="1"/>
  <c r="AH468" i="2"/>
  <c r="S203" i="2" s="1"/>
  <c r="AH467" i="2"/>
  <c r="S202" i="2" s="1"/>
  <c r="AH466" i="2"/>
  <c r="S201" i="2" s="1"/>
  <c r="AH465" i="2"/>
  <c r="S200" i="2" s="1"/>
  <c r="AH463" i="2"/>
  <c r="S198" i="2" s="1"/>
  <c r="AH462" i="2"/>
  <c r="S197" i="2" s="1"/>
  <c r="AH459" i="2"/>
  <c r="S194" i="2" s="1"/>
  <c r="AH458" i="2"/>
  <c r="S193" i="2" s="1"/>
  <c r="AH457" i="2"/>
  <c r="S192" i="2" s="1"/>
  <c r="AH456" i="2"/>
  <c r="S191" i="2" s="1"/>
  <c r="AH454" i="2"/>
  <c r="S189" i="2" s="1"/>
  <c r="AH453" i="2"/>
  <c r="S188" i="2" s="1"/>
  <c r="AH452" i="2"/>
  <c r="S187" i="2" s="1"/>
  <c r="AH451" i="2"/>
  <c r="S186" i="2" s="1"/>
  <c r="AH449" i="2"/>
  <c r="S184" i="2" s="1"/>
  <c r="AH448" i="2"/>
  <c r="S183" i="2" s="1"/>
  <c r="AH445" i="2"/>
  <c r="S180" i="2" s="1"/>
  <c r="AH444" i="2"/>
  <c r="S179" i="2" s="1"/>
  <c r="AH443" i="2"/>
  <c r="S178" i="2" s="1"/>
  <c r="AH442" i="2"/>
  <c r="S177" i="2" s="1"/>
  <c r="AH440" i="2"/>
  <c r="S175" i="2" s="1"/>
  <c r="AH439" i="2"/>
  <c r="S174" i="2" s="1"/>
  <c r="AH438" i="2"/>
  <c r="S173" i="2" s="1"/>
  <c r="AH437" i="2"/>
  <c r="S172" i="2" s="1"/>
  <c r="AH436" i="2"/>
  <c r="S171" i="2" s="1"/>
  <c r="AH435" i="2"/>
  <c r="S170" i="2" s="1"/>
  <c r="AH433" i="2"/>
  <c r="S168" i="2" s="1"/>
  <c r="AH432" i="2"/>
  <c r="S167" i="2" s="1"/>
  <c r="AH429" i="2"/>
  <c r="S164" i="2" s="1"/>
  <c r="AH428" i="2"/>
  <c r="S163" i="2" s="1"/>
  <c r="AH427" i="2"/>
  <c r="S162" i="2" s="1"/>
  <c r="AH426" i="2"/>
  <c r="S161" i="2" s="1"/>
  <c r="AH424" i="2"/>
  <c r="S159" i="2" s="1"/>
  <c r="AH423" i="2"/>
  <c r="S158" i="2" s="1"/>
  <c r="AH422" i="2"/>
  <c r="S157" i="2" s="1"/>
  <c r="AH421" i="2"/>
  <c r="S156" i="2" s="1"/>
  <c r="AH419" i="2"/>
  <c r="S154" i="2" s="1"/>
  <c r="AH418" i="2"/>
  <c r="S153" i="2" s="1"/>
  <c r="AH415" i="2"/>
  <c r="S150" i="2" s="1"/>
  <c r="AH414" i="2"/>
  <c r="S149" i="2" s="1"/>
  <c r="AH413" i="2"/>
  <c r="S148" i="2" s="1"/>
  <c r="AH412" i="2"/>
  <c r="S147" i="2" s="1"/>
  <c r="AH411" i="2"/>
  <c r="S146" i="2" s="1"/>
  <c r="AH410" i="2"/>
  <c r="S145" i="2" s="1"/>
  <c r="AH409" i="2"/>
  <c r="S144" i="2" s="1"/>
  <c r="AH407" i="2"/>
  <c r="S142" i="2" s="1"/>
  <c r="AH406" i="2"/>
  <c r="S141" i="2" s="1"/>
  <c r="AH405" i="2"/>
  <c r="S140" i="2" s="1"/>
  <c r="AH404" i="2"/>
  <c r="S139" i="2" s="1"/>
  <c r="AH403" i="2"/>
  <c r="S138" i="2" s="1"/>
  <c r="AH402" i="2"/>
  <c r="S137" i="2" s="1"/>
  <c r="AH401" i="2"/>
  <c r="S136" i="2" s="1"/>
  <c r="AH400" i="2"/>
  <c r="S135" i="2" s="1"/>
  <c r="AH398" i="2"/>
  <c r="S133" i="2" s="1"/>
  <c r="AH397" i="2"/>
  <c r="S132" i="2" s="1"/>
  <c r="AH394" i="2"/>
  <c r="S129" i="2" s="1"/>
  <c r="AH393" i="2"/>
  <c r="S128" i="2" s="1"/>
  <c r="AH392" i="2"/>
  <c r="S127" i="2" s="1"/>
  <c r="AH391" i="2"/>
  <c r="S126" i="2" s="1"/>
  <c r="AH389" i="2"/>
  <c r="S124" i="2" s="1"/>
  <c r="AH388" i="2"/>
  <c r="S123" i="2" s="1"/>
  <c r="AH387" i="2"/>
  <c r="S122" i="2" s="1"/>
  <c r="AH386" i="2"/>
  <c r="S121" i="2" s="1"/>
  <c r="AH385" i="2"/>
  <c r="S120" i="2" s="1"/>
  <c r="AH384" i="2"/>
  <c r="S119" i="2" s="1"/>
  <c r="AH383" i="2"/>
  <c r="S118" i="2" s="1"/>
  <c r="AH381" i="2"/>
  <c r="S116" i="2" s="1"/>
  <c r="AH380" i="2"/>
  <c r="S115" i="2" s="1"/>
  <c r="AH377" i="2"/>
  <c r="S112" i="2" s="1"/>
  <c r="AH376" i="2"/>
  <c r="S111" i="2" s="1"/>
  <c r="AH375" i="2"/>
  <c r="S110" i="2" s="1"/>
  <c r="AH374" i="2"/>
  <c r="S109" i="2" s="1"/>
  <c r="AH372" i="2"/>
  <c r="S107" i="2" s="1"/>
  <c r="AH371" i="2"/>
  <c r="S106" i="2" s="1"/>
  <c r="AH370" i="2"/>
  <c r="S105" i="2" s="1"/>
  <c r="AH368" i="2"/>
  <c r="S103" i="2" s="1"/>
  <c r="AH367" i="2"/>
  <c r="S102" i="2" s="1"/>
  <c r="AH364" i="2"/>
  <c r="S99" i="2" s="1"/>
  <c r="AH362" i="2"/>
  <c r="S97" i="2" s="1"/>
  <c r="AH361" i="2"/>
  <c r="S96" i="2" s="1"/>
  <c r="AH359" i="2"/>
  <c r="S94" i="2" s="1"/>
  <c r="AH358" i="2"/>
  <c r="S93" i="2" s="1"/>
  <c r="AH356" i="2"/>
  <c r="S91" i="2" s="1"/>
  <c r="AH353" i="2"/>
  <c r="S88" i="2" s="1"/>
  <c r="AH351" i="2"/>
  <c r="S86" i="2" s="1"/>
  <c r="AH349" i="2"/>
  <c r="S84" i="2" s="1"/>
  <c r="AH348" i="2"/>
  <c r="S83" i="2" s="1"/>
  <c r="AH347" i="2"/>
  <c r="S82" i="2" s="1"/>
  <c r="AH345" i="2"/>
  <c r="S80" i="2" s="1"/>
  <c r="AH344" i="2"/>
  <c r="S79" i="2" s="1"/>
  <c r="AH341" i="2"/>
  <c r="S76" i="2" s="1"/>
  <c r="AH339" i="2"/>
  <c r="S74" i="2" s="1"/>
  <c r="AH337" i="2"/>
  <c r="S72" i="2" s="1"/>
  <c r="AH336" i="2"/>
  <c r="S71" i="2" s="1"/>
  <c r="AH333" i="2"/>
  <c r="S68" i="2" s="1"/>
  <c r="AH332" i="2"/>
  <c r="S67" i="2" s="1"/>
  <c r="AH331" i="2"/>
  <c r="S66" i="2" s="1"/>
  <c r="AH329" i="2"/>
  <c r="S64" i="2" s="1"/>
  <c r="AH328" i="2"/>
  <c r="S63" i="2" s="1"/>
  <c r="AH327" i="2"/>
  <c r="S62" i="2" s="1"/>
  <c r="AH324" i="2"/>
  <c r="S59" i="2" s="1"/>
  <c r="AH323" i="2"/>
  <c r="S58" i="2" s="1"/>
  <c r="AH322" i="2"/>
  <c r="S57" i="2" s="1"/>
  <c r="AH321" i="2"/>
  <c r="S56" i="2" s="1"/>
  <c r="AH320" i="2"/>
  <c r="S55" i="2" s="1"/>
  <c r="AH319" i="2"/>
  <c r="S54" i="2" s="1"/>
  <c r="AH317" i="2"/>
  <c r="S52" i="2" s="1"/>
  <c r="AH316" i="2"/>
  <c r="S51" i="2" s="1"/>
  <c r="AH315" i="2"/>
  <c r="S50" i="2" s="1"/>
  <c r="AH314" i="2"/>
  <c r="S49" i="2" s="1"/>
  <c r="AH313" i="2"/>
  <c r="S48" i="2" s="1"/>
  <c r="AH312" i="2"/>
  <c r="S47" i="2" s="1"/>
  <c r="AH310" i="2"/>
  <c r="S45" i="2" s="1"/>
  <c r="AH309" i="2"/>
  <c r="S44" i="2" s="1"/>
  <c r="AH308" i="2"/>
  <c r="S43" i="2" s="1"/>
  <c r="AH307" i="2"/>
  <c r="S42" i="2" s="1"/>
  <c r="AH306" i="2"/>
  <c r="S41" i="2" s="1"/>
  <c r="AH304" i="2"/>
  <c r="S39" i="2" s="1"/>
  <c r="AH303" i="2"/>
  <c r="S38" i="2" s="1"/>
  <c r="AH302" i="2"/>
  <c r="S37" i="2" s="1"/>
  <c r="AH301" i="2"/>
  <c r="S36" i="2" s="1"/>
  <c r="AH300" i="2"/>
  <c r="S35" i="2" s="1"/>
  <c r="AH298" i="2"/>
  <c r="S33" i="2" s="1"/>
  <c r="AH297" i="2"/>
  <c r="S32" i="2" s="1"/>
  <c r="AH296" i="2"/>
  <c r="S31" i="2" s="1"/>
  <c r="AH295" i="2"/>
  <c r="S30" i="2" s="1"/>
  <c r="AH294" i="2"/>
  <c r="S29" i="2" s="1"/>
  <c r="AH292" i="2"/>
  <c r="S27" i="2" s="1"/>
  <c r="AH291" i="2"/>
  <c r="S26" i="2" s="1"/>
  <c r="AH289" i="2"/>
  <c r="S24" i="2" s="1"/>
  <c r="AH288" i="2"/>
  <c r="S23" i="2" s="1"/>
  <c r="AH287" i="2"/>
  <c r="S22" i="2" s="1"/>
  <c r="AH286" i="2"/>
  <c r="S21" i="2" s="1"/>
  <c r="AH284" i="2"/>
  <c r="S19" i="2" s="1"/>
  <c r="AH282" i="2"/>
  <c r="S17" i="2" s="1"/>
  <c r="AH281" i="2"/>
  <c r="S16" i="2" s="1"/>
  <c r="AH280" i="2"/>
  <c r="S15" i="2" s="1"/>
  <c r="AH279" i="2"/>
  <c r="S14" i="2" s="1"/>
  <c r="AH278" i="2"/>
  <c r="S13" i="2" s="1"/>
  <c r="AH277" i="2"/>
  <c r="S12" i="2" s="1"/>
  <c r="AH275" i="2"/>
  <c r="S10" i="2" s="1"/>
  <c r="AH274" i="2"/>
  <c r="S9" i="2" s="1"/>
  <c r="AH273" i="2"/>
  <c r="S8" i="2" s="1"/>
  <c r="AH272" i="2"/>
  <c r="S7" i="2" s="1"/>
  <c r="AH269" i="2"/>
  <c r="S4" i="2" s="1"/>
  <c r="AG528" i="2"/>
  <c r="R263" i="2" s="1"/>
  <c r="AG527" i="2"/>
  <c r="R262" i="2" s="1"/>
  <c r="AG526" i="2"/>
  <c r="R261" i="2" s="1"/>
  <c r="AG524" i="2"/>
  <c r="R259" i="2" s="1"/>
  <c r="AG523" i="2"/>
  <c r="R258" i="2" s="1"/>
  <c r="AG520" i="2"/>
  <c r="R255" i="2" s="1"/>
  <c r="AG519" i="2"/>
  <c r="R254" i="2" s="1"/>
  <c r="AG517" i="2"/>
  <c r="R252" i="2" s="1"/>
  <c r="AG516" i="2"/>
  <c r="R251" i="2" s="1"/>
  <c r="AG513" i="2"/>
  <c r="R248" i="2" s="1"/>
  <c r="AG512" i="2"/>
  <c r="R247" i="2" s="1"/>
  <c r="AG511" i="2"/>
  <c r="R246" i="2" s="1"/>
  <c r="AG510" i="2"/>
  <c r="R245" i="2" s="1"/>
  <c r="AG508" i="2"/>
  <c r="R243" i="2" s="1"/>
  <c r="AG507" i="2"/>
  <c r="R242" i="2" s="1"/>
  <c r="AG506" i="2"/>
  <c r="R241" i="2" s="1"/>
  <c r="AG505" i="2"/>
  <c r="R240" i="2" s="1"/>
  <c r="AG503" i="2"/>
  <c r="R238" i="2" s="1"/>
  <c r="AG502" i="2"/>
  <c r="R237" i="2" s="1"/>
  <c r="AG499" i="2"/>
  <c r="R234" i="2" s="1"/>
  <c r="AG497" i="2"/>
  <c r="R232" i="2" s="1"/>
  <c r="AG496" i="2"/>
  <c r="R231" i="2" s="1"/>
  <c r="AG495" i="2"/>
  <c r="R230" i="2" s="1"/>
  <c r="AG494" i="2"/>
  <c r="R229" i="2" s="1"/>
  <c r="AG493" i="2"/>
  <c r="R228" i="2" s="1"/>
  <c r="AG491" i="2"/>
  <c r="R226" i="2" s="1"/>
  <c r="AG490" i="2"/>
  <c r="R225" i="2" s="1"/>
  <c r="AG487" i="2"/>
  <c r="R222" i="2" s="1"/>
  <c r="AG486" i="2"/>
  <c r="R221" i="2" s="1"/>
  <c r="AG485" i="2"/>
  <c r="R220" i="2" s="1"/>
  <c r="AG484" i="2"/>
  <c r="R219" i="2" s="1"/>
  <c r="AG482" i="2"/>
  <c r="R217" i="2" s="1"/>
  <c r="AG481" i="2"/>
  <c r="R216" i="2" s="1"/>
  <c r="AG480" i="2"/>
  <c r="R215" i="2" s="1"/>
  <c r="AG479" i="2"/>
  <c r="R214" i="2" s="1"/>
  <c r="AG477" i="2"/>
  <c r="R212" i="2" s="1"/>
  <c r="AG476" i="2"/>
  <c r="R211" i="2" s="1"/>
  <c r="AG473" i="2"/>
  <c r="R208" i="2" s="1"/>
  <c r="AG472" i="2"/>
  <c r="R207" i="2" s="1"/>
  <c r="AG471" i="2"/>
  <c r="R206" i="2" s="1"/>
  <c r="AG470" i="2"/>
  <c r="R205" i="2" s="1"/>
  <c r="AG468" i="2"/>
  <c r="R203" i="2" s="1"/>
  <c r="AG467" i="2"/>
  <c r="R202" i="2" s="1"/>
  <c r="AG466" i="2"/>
  <c r="R201" i="2" s="1"/>
  <c r="AG465" i="2"/>
  <c r="R200" i="2" s="1"/>
  <c r="AG463" i="2"/>
  <c r="R198" i="2" s="1"/>
  <c r="AG462" i="2"/>
  <c r="R197" i="2" s="1"/>
  <c r="AG459" i="2"/>
  <c r="R194" i="2" s="1"/>
  <c r="AG458" i="2"/>
  <c r="R193" i="2" s="1"/>
  <c r="AG457" i="2"/>
  <c r="R192" i="2" s="1"/>
  <c r="AG456" i="2"/>
  <c r="R191" i="2" s="1"/>
  <c r="AG454" i="2"/>
  <c r="R189" i="2" s="1"/>
  <c r="AG453" i="2"/>
  <c r="R188" i="2" s="1"/>
  <c r="AG452" i="2"/>
  <c r="R187" i="2" s="1"/>
  <c r="AG451" i="2"/>
  <c r="R186" i="2" s="1"/>
  <c r="AG449" i="2"/>
  <c r="R184" i="2" s="1"/>
  <c r="AG448" i="2"/>
  <c r="R183" i="2" s="1"/>
  <c r="AG445" i="2"/>
  <c r="R180" i="2" s="1"/>
  <c r="AG444" i="2"/>
  <c r="R179" i="2" s="1"/>
  <c r="AG443" i="2"/>
  <c r="R178" i="2" s="1"/>
  <c r="AG442" i="2"/>
  <c r="R177" i="2" s="1"/>
  <c r="AG440" i="2"/>
  <c r="R175" i="2" s="1"/>
  <c r="AG439" i="2"/>
  <c r="R174" i="2" s="1"/>
  <c r="AG438" i="2"/>
  <c r="R173" i="2" s="1"/>
  <c r="AG437" i="2"/>
  <c r="R172" i="2" s="1"/>
  <c r="AG436" i="2"/>
  <c r="R171" i="2" s="1"/>
  <c r="AG435" i="2"/>
  <c r="R170" i="2" s="1"/>
  <c r="AG433" i="2"/>
  <c r="R168" i="2" s="1"/>
  <c r="AG432" i="2"/>
  <c r="R167" i="2" s="1"/>
  <c r="AG429" i="2"/>
  <c r="R164" i="2" s="1"/>
  <c r="AG428" i="2"/>
  <c r="R163" i="2" s="1"/>
  <c r="AG427" i="2"/>
  <c r="R162" i="2" s="1"/>
  <c r="AG426" i="2"/>
  <c r="R161" i="2" s="1"/>
  <c r="AG424" i="2"/>
  <c r="R159" i="2" s="1"/>
  <c r="AG423" i="2"/>
  <c r="R158" i="2" s="1"/>
  <c r="AG422" i="2"/>
  <c r="R157" i="2" s="1"/>
  <c r="AG421" i="2"/>
  <c r="R156" i="2" s="1"/>
  <c r="AG419" i="2"/>
  <c r="R154" i="2" s="1"/>
  <c r="AG418" i="2"/>
  <c r="R153" i="2" s="1"/>
  <c r="AG415" i="2"/>
  <c r="R150" i="2" s="1"/>
  <c r="AG414" i="2"/>
  <c r="R149" i="2" s="1"/>
  <c r="AG413" i="2"/>
  <c r="R148" i="2" s="1"/>
  <c r="AG412" i="2"/>
  <c r="R147" i="2" s="1"/>
  <c r="AG411" i="2"/>
  <c r="R146" i="2" s="1"/>
  <c r="AG410" i="2"/>
  <c r="R145" i="2" s="1"/>
  <c r="AG409" i="2"/>
  <c r="R144" i="2" s="1"/>
  <c r="AG407" i="2"/>
  <c r="R142" i="2" s="1"/>
  <c r="AG406" i="2"/>
  <c r="R141" i="2" s="1"/>
  <c r="AG405" i="2"/>
  <c r="R140" i="2" s="1"/>
  <c r="AG404" i="2"/>
  <c r="R139" i="2" s="1"/>
  <c r="AG403" i="2"/>
  <c r="R138" i="2" s="1"/>
  <c r="AG402" i="2"/>
  <c r="R137" i="2" s="1"/>
  <c r="AG401" i="2"/>
  <c r="R136" i="2" s="1"/>
  <c r="AG400" i="2"/>
  <c r="R135" i="2" s="1"/>
  <c r="AG398" i="2"/>
  <c r="R133" i="2" s="1"/>
  <c r="AG397" i="2"/>
  <c r="R132" i="2" s="1"/>
  <c r="AG394" i="2"/>
  <c r="R129" i="2" s="1"/>
  <c r="AG393" i="2"/>
  <c r="R128" i="2" s="1"/>
  <c r="AG392" i="2"/>
  <c r="R127" i="2" s="1"/>
  <c r="AG391" i="2"/>
  <c r="R126" i="2" s="1"/>
  <c r="AG389" i="2"/>
  <c r="R124" i="2" s="1"/>
  <c r="AG388" i="2"/>
  <c r="R123" i="2" s="1"/>
  <c r="AG387" i="2"/>
  <c r="R122" i="2" s="1"/>
  <c r="AG386" i="2"/>
  <c r="R121" i="2" s="1"/>
  <c r="AG385" i="2"/>
  <c r="R120" i="2" s="1"/>
  <c r="AG384" i="2"/>
  <c r="R119" i="2" s="1"/>
  <c r="AG383" i="2"/>
  <c r="R118" i="2" s="1"/>
  <c r="AG381" i="2"/>
  <c r="R116" i="2" s="1"/>
  <c r="AG380" i="2"/>
  <c r="R115" i="2" s="1"/>
  <c r="AG377" i="2"/>
  <c r="R112" i="2" s="1"/>
  <c r="AG376" i="2"/>
  <c r="R111" i="2" s="1"/>
  <c r="AG375" i="2"/>
  <c r="R110" i="2" s="1"/>
  <c r="AG374" i="2"/>
  <c r="R109" i="2" s="1"/>
  <c r="AG372" i="2"/>
  <c r="R107" i="2" s="1"/>
  <c r="AG371" i="2"/>
  <c r="R106" i="2" s="1"/>
  <c r="AG370" i="2"/>
  <c r="R105" i="2" s="1"/>
  <c r="AG368" i="2"/>
  <c r="R103" i="2" s="1"/>
  <c r="AG367" i="2"/>
  <c r="R102" i="2" s="1"/>
  <c r="AG364" i="2"/>
  <c r="R99" i="2" s="1"/>
  <c r="AG362" i="2"/>
  <c r="R97" i="2" s="1"/>
  <c r="AG361" i="2"/>
  <c r="R96" i="2" s="1"/>
  <c r="AG359" i="2"/>
  <c r="R94" i="2" s="1"/>
  <c r="AG358" i="2"/>
  <c r="R93" i="2" s="1"/>
  <c r="AG356" i="2"/>
  <c r="R91" i="2" s="1"/>
  <c r="AG353" i="2"/>
  <c r="R88" i="2" s="1"/>
  <c r="AG351" i="2"/>
  <c r="R86" i="2" s="1"/>
  <c r="AG349" i="2"/>
  <c r="R84" i="2" s="1"/>
  <c r="AG348" i="2"/>
  <c r="R83" i="2" s="1"/>
  <c r="AG347" i="2"/>
  <c r="R82" i="2" s="1"/>
  <c r="AG345" i="2"/>
  <c r="R80" i="2" s="1"/>
  <c r="AG344" i="2"/>
  <c r="R79" i="2" s="1"/>
  <c r="AG341" i="2"/>
  <c r="R76" i="2" s="1"/>
  <c r="AG339" i="2"/>
  <c r="R74" i="2" s="1"/>
  <c r="AG337" i="2"/>
  <c r="R72" i="2" s="1"/>
  <c r="AG336" i="2"/>
  <c r="R71" i="2" s="1"/>
  <c r="AG333" i="2"/>
  <c r="R68" i="2" s="1"/>
  <c r="AG332" i="2"/>
  <c r="R67" i="2" s="1"/>
  <c r="AG331" i="2"/>
  <c r="R66" i="2" s="1"/>
  <c r="AG329" i="2"/>
  <c r="R64" i="2" s="1"/>
  <c r="AG328" i="2"/>
  <c r="R63" i="2" s="1"/>
  <c r="AG327" i="2"/>
  <c r="R62" i="2" s="1"/>
  <c r="AG324" i="2"/>
  <c r="R59" i="2" s="1"/>
  <c r="AG323" i="2"/>
  <c r="R58" i="2" s="1"/>
  <c r="AG322" i="2"/>
  <c r="R57" i="2" s="1"/>
  <c r="AG321" i="2"/>
  <c r="R56" i="2" s="1"/>
  <c r="AG320" i="2"/>
  <c r="R55" i="2" s="1"/>
  <c r="AG319" i="2"/>
  <c r="R54" i="2" s="1"/>
  <c r="AG317" i="2"/>
  <c r="R52" i="2" s="1"/>
  <c r="AG316" i="2"/>
  <c r="R51" i="2" s="1"/>
  <c r="AG315" i="2"/>
  <c r="R50" i="2" s="1"/>
  <c r="AG314" i="2"/>
  <c r="R49" i="2" s="1"/>
  <c r="AG313" i="2"/>
  <c r="R48" i="2" s="1"/>
  <c r="AG312" i="2"/>
  <c r="R47" i="2" s="1"/>
  <c r="AG310" i="2"/>
  <c r="R45" i="2" s="1"/>
  <c r="AG309" i="2"/>
  <c r="R44" i="2" s="1"/>
  <c r="AG308" i="2"/>
  <c r="R43" i="2" s="1"/>
  <c r="AG307" i="2"/>
  <c r="R42" i="2" s="1"/>
  <c r="AG306" i="2"/>
  <c r="R41" i="2" s="1"/>
  <c r="AG304" i="2"/>
  <c r="R39" i="2" s="1"/>
  <c r="AG303" i="2"/>
  <c r="R38" i="2" s="1"/>
  <c r="AG302" i="2"/>
  <c r="R37" i="2" s="1"/>
  <c r="AG301" i="2"/>
  <c r="R36" i="2" s="1"/>
  <c r="AG300" i="2"/>
  <c r="R35" i="2" s="1"/>
  <c r="AG298" i="2"/>
  <c r="R33" i="2" s="1"/>
  <c r="AG297" i="2"/>
  <c r="R32" i="2" s="1"/>
  <c r="AG296" i="2"/>
  <c r="R31" i="2" s="1"/>
  <c r="AG295" i="2"/>
  <c r="R30" i="2" s="1"/>
  <c r="AG294" i="2"/>
  <c r="R29" i="2" s="1"/>
  <c r="AG292" i="2"/>
  <c r="R27" i="2" s="1"/>
  <c r="AG291" i="2"/>
  <c r="R26" i="2" s="1"/>
  <c r="AG289" i="2"/>
  <c r="R24" i="2" s="1"/>
  <c r="AG288" i="2"/>
  <c r="R23" i="2" s="1"/>
  <c r="AG287" i="2"/>
  <c r="R22" i="2" s="1"/>
  <c r="AG286" i="2"/>
  <c r="R21" i="2" s="1"/>
  <c r="AG284" i="2"/>
  <c r="R19" i="2" s="1"/>
  <c r="AG282" i="2"/>
  <c r="R17" i="2" s="1"/>
  <c r="AG281" i="2"/>
  <c r="R16" i="2" s="1"/>
  <c r="AG280" i="2"/>
  <c r="R15" i="2" s="1"/>
  <c r="AG279" i="2"/>
  <c r="R14" i="2" s="1"/>
  <c r="AG278" i="2"/>
  <c r="R13" i="2" s="1"/>
  <c r="AG277" i="2"/>
  <c r="R12" i="2" s="1"/>
  <c r="AG275" i="2"/>
  <c r="R10" i="2" s="1"/>
  <c r="AG274" i="2"/>
  <c r="R9" i="2" s="1"/>
  <c r="AG273" i="2"/>
  <c r="R8" i="2" s="1"/>
  <c r="AG272" i="2"/>
  <c r="R7" i="2" s="1"/>
  <c r="AG269" i="2"/>
  <c r="R4" i="2" s="1"/>
  <c r="AF528" i="2"/>
  <c r="Q263" i="2" s="1"/>
  <c r="AF527" i="2"/>
  <c r="Q262" i="2" s="1"/>
  <c r="AF526" i="2"/>
  <c r="Q261" i="2" s="1"/>
  <c r="AF524" i="2"/>
  <c r="Q259" i="2" s="1"/>
  <c r="AF523" i="2"/>
  <c r="Q258" i="2" s="1"/>
  <c r="AF520" i="2"/>
  <c r="Q255" i="2" s="1"/>
  <c r="AF519" i="2"/>
  <c r="Q254" i="2" s="1"/>
  <c r="AF517" i="2"/>
  <c r="Q252" i="2" s="1"/>
  <c r="AF516" i="2"/>
  <c r="Q251" i="2" s="1"/>
  <c r="AF513" i="2"/>
  <c r="Q248" i="2" s="1"/>
  <c r="AF512" i="2"/>
  <c r="Q247" i="2" s="1"/>
  <c r="AF511" i="2"/>
  <c r="Q246" i="2" s="1"/>
  <c r="AF510" i="2"/>
  <c r="Q245" i="2" s="1"/>
  <c r="AF508" i="2"/>
  <c r="Q243" i="2" s="1"/>
  <c r="AF507" i="2"/>
  <c r="Q242" i="2" s="1"/>
  <c r="AF506" i="2"/>
  <c r="Q241" i="2" s="1"/>
  <c r="AF505" i="2"/>
  <c r="Q240" i="2" s="1"/>
  <c r="AF503" i="2"/>
  <c r="Q238" i="2" s="1"/>
  <c r="AF502" i="2"/>
  <c r="Q237" i="2" s="1"/>
  <c r="AF499" i="2"/>
  <c r="Q234" i="2" s="1"/>
  <c r="AF497" i="2"/>
  <c r="Q232" i="2" s="1"/>
  <c r="AF496" i="2"/>
  <c r="Q231" i="2" s="1"/>
  <c r="AF495" i="2"/>
  <c r="Q230" i="2" s="1"/>
  <c r="AF494" i="2"/>
  <c r="Q229" i="2" s="1"/>
  <c r="AF493" i="2"/>
  <c r="Q228" i="2" s="1"/>
  <c r="AF491" i="2"/>
  <c r="Q226" i="2" s="1"/>
  <c r="AF490" i="2"/>
  <c r="Q225" i="2" s="1"/>
  <c r="AF487" i="2"/>
  <c r="Q222" i="2" s="1"/>
  <c r="AF486" i="2"/>
  <c r="Q221" i="2" s="1"/>
  <c r="AF485" i="2"/>
  <c r="Q220" i="2" s="1"/>
  <c r="AF484" i="2"/>
  <c r="Q219" i="2" s="1"/>
  <c r="AF482" i="2"/>
  <c r="Q217" i="2" s="1"/>
  <c r="AF481" i="2"/>
  <c r="Q216" i="2" s="1"/>
  <c r="AF480" i="2"/>
  <c r="Q215" i="2" s="1"/>
  <c r="AF479" i="2"/>
  <c r="Q214" i="2" s="1"/>
  <c r="AF477" i="2"/>
  <c r="Q212" i="2" s="1"/>
  <c r="AF476" i="2"/>
  <c r="Q211" i="2" s="1"/>
  <c r="AF473" i="2"/>
  <c r="Q208" i="2" s="1"/>
  <c r="AF472" i="2"/>
  <c r="Q207" i="2" s="1"/>
  <c r="AF471" i="2"/>
  <c r="Q206" i="2" s="1"/>
  <c r="AF470" i="2"/>
  <c r="Q205" i="2" s="1"/>
  <c r="AF468" i="2"/>
  <c r="Q203" i="2" s="1"/>
  <c r="AF467" i="2"/>
  <c r="Q202" i="2" s="1"/>
  <c r="AF466" i="2"/>
  <c r="Q201" i="2" s="1"/>
  <c r="AF465" i="2"/>
  <c r="Q200" i="2" s="1"/>
  <c r="AF463" i="2"/>
  <c r="Q198" i="2" s="1"/>
  <c r="AF462" i="2"/>
  <c r="Q197" i="2" s="1"/>
  <c r="AF459" i="2"/>
  <c r="Q194" i="2" s="1"/>
  <c r="AF458" i="2"/>
  <c r="Q193" i="2" s="1"/>
  <c r="AF457" i="2"/>
  <c r="Q192" i="2" s="1"/>
  <c r="AF456" i="2"/>
  <c r="Q191" i="2" s="1"/>
  <c r="AF454" i="2"/>
  <c r="Q189" i="2" s="1"/>
  <c r="AF453" i="2"/>
  <c r="Q188" i="2" s="1"/>
  <c r="AF452" i="2"/>
  <c r="Q187" i="2" s="1"/>
  <c r="AF451" i="2"/>
  <c r="Q186" i="2" s="1"/>
  <c r="AF449" i="2"/>
  <c r="Q184" i="2" s="1"/>
  <c r="AF448" i="2"/>
  <c r="Q183" i="2" s="1"/>
  <c r="AF445" i="2"/>
  <c r="Q180" i="2" s="1"/>
  <c r="AF444" i="2"/>
  <c r="Q179" i="2" s="1"/>
  <c r="AF443" i="2"/>
  <c r="Q178" i="2" s="1"/>
  <c r="AF442" i="2"/>
  <c r="Q177" i="2" s="1"/>
  <c r="AF440" i="2"/>
  <c r="Q175" i="2" s="1"/>
  <c r="AF439" i="2"/>
  <c r="Q174" i="2" s="1"/>
  <c r="AF438" i="2"/>
  <c r="Q173" i="2" s="1"/>
  <c r="AF437" i="2"/>
  <c r="Q172" i="2" s="1"/>
  <c r="AF436" i="2"/>
  <c r="Q171" i="2" s="1"/>
  <c r="AF435" i="2"/>
  <c r="Q170" i="2" s="1"/>
  <c r="AF433" i="2"/>
  <c r="Q168" i="2" s="1"/>
  <c r="AF432" i="2"/>
  <c r="Q167" i="2" s="1"/>
  <c r="AF429" i="2"/>
  <c r="Q164" i="2" s="1"/>
  <c r="AF428" i="2"/>
  <c r="Q163" i="2" s="1"/>
  <c r="AF427" i="2"/>
  <c r="Q162" i="2" s="1"/>
  <c r="AF426" i="2"/>
  <c r="Q161" i="2" s="1"/>
  <c r="AF424" i="2"/>
  <c r="Q159" i="2" s="1"/>
  <c r="AF423" i="2"/>
  <c r="Q158" i="2" s="1"/>
  <c r="AF422" i="2"/>
  <c r="Q157" i="2" s="1"/>
  <c r="AF421" i="2"/>
  <c r="Q156" i="2" s="1"/>
  <c r="AF419" i="2"/>
  <c r="Q154" i="2" s="1"/>
  <c r="AF418" i="2"/>
  <c r="Q153" i="2" s="1"/>
  <c r="AF415" i="2"/>
  <c r="Q150" i="2" s="1"/>
  <c r="AF414" i="2"/>
  <c r="Q149" i="2" s="1"/>
  <c r="AF413" i="2"/>
  <c r="Q148" i="2" s="1"/>
  <c r="AF412" i="2"/>
  <c r="Q147" i="2" s="1"/>
  <c r="AF411" i="2"/>
  <c r="Q146" i="2" s="1"/>
  <c r="AF410" i="2"/>
  <c r="Q145" i="2" s="1"/>
  <c r="AF409" i="2"/>
  <c r="Q144" i="2" s="1"/>
  <c r="AF407" i="2"/>
  <c r="Q142" i="2" s="1"/>
  <c r="AF406" i="2"/>
  <c r="Q141" i="2" s="1"/>
  <c r="AF405" i="2"/>
  <c r="Q140" i="2" s="1"/>
  <c r="AF404" i="2"/>
  <c r="Q139" i="2" s="1"/>
  <c r="AF403" i="2"/>
  <c r="Q138" i="2" s="1"/>
  <c r="AF402" i="2"/>
  <c r="Q137" i="2" s="1"/>
  <c r="AF401" i="2"/>
  <c r="Q136" i="2" s="1"/>
  <c r="AF400" i="2"/>
  <c r="Q135" i="2" s="1"/>
  <c r="AF398" i="2"/>
  <c r="Q133" i="2" s="1"/>
  <c r="AF397" i="2"/>
  <c r="Q132" i="2" s="1"/>
  <c r="AF394" i="2"/>
  <c r="Q129" i="2" s="1"/>
  <c r="AF393" i="2"/>
  <c r="Q128" i="2" s="1"/>
  <c r="AF392" i="2"/>
  <c r="Q127" i="2" s="1"/>
  <c r="AF391" i="2"/>
  <c r="Q126" i="2" s="1"/>
  <c r="AF389" i="2"/>
  <c r="Q124" i="2" s="1"/>
  <c r="AF388" i="2"/>
  <c r="Q123" i="2" s="1"/>
  <c r="AF387" i="2"/>
  <c r="Q122" i="2" s="1"/>
  <c r="AF386" i="2"/>
  <c r="Q121" i="2" s="1"/>
  <c r="AF385" i="2"/>
  <c r="Q120" i="2" s="1"/>
  <c r="AF384" i="2"/>
  <c r="Q119" i="2" s="1"/>
  <c r="AF383" i="2"/>
  <c r="Q118" i="2" s="1"/>
  <c r="AF381" i="2"/>
  <c r="Q116" i="2" s="1"/>
  <c r="AF380" i="2"/>
  <c r="Q115" i="2" s="1"/>
  <c r="AF377" i="2"/>
  <c r="Q112" i="2" s="1"/>
  <c r="AF376" i="2"/>
  <c r="Q111" i="2" s="1"/>
  <c r="AF375" i="2"/>
  <c r="Q110" i="2" s="1"/>
  <c r="AF374" i="2"/>
  <c r="Q109" i="2" s="1"/>
  <c r="AF372" i="2"/>
  <c r="Q107" i="2" s="1"/>
  <c r="AF371" i="2"/>
  <c r="Q106" i="2" s="1"/>
  <c r="AF370" i="2"/>
  <c r="Q105" i="2" s="1"/>
  <c r="AF368" i="2"/>
  <c r="Q103" i="2" s="1"/>
  <c r="AF367" i="2"/>
  <c r="Q102" i="2" s="1"/>
  <c r="AF364" i="2"/>
  <c r="Q99" i="2" s="1"/>
  <c r="AF362" i="2"/>
  <c r="Q97" i="2" s="1"/>
  <c r="AF361" i="2"/>
  <c r="Q96" i="2" s="1"/>
  <c r="AF359" i="2"/>
  <c r="Q94" i="2" s="1"/>
  <c r="AF358" i="2"/>
  <c r="Q93" i="2" s="1"/>
  <c r="AF356" i="2"/>
  <c r="Q91" i="2" s="1"/>
  <c r="AF353" i="2"/>
  <c r="Q88" i="2" s="1"/>
  <c r="AF351" i="2"/>
  <c r="Q86" i="2" s="1"/>
  <c r="AF349" i="2"/>
  <c r="Q84" i="2" s="1"/>
  <c r="AF348" i="2"/>
  <c r="Q83" i="2" s="1"/>
  <c r="AF347" i="2"/>
  <c r="Q82" i="2" s="1"/>
  <c r="AF345" i="2"/>
  <c r="Q80" i="2" s="1"/>
  <c r="AF344" i="2"/>
  <c r="Q79" i="2" s="1"/>
  <c r="AF341" i="2"/>
  <c r="Q76" i="2" s="1"/>
  <c r="AF339" i="2"/>
  <c r="Q74" i="2" s="1"/>
  <c r="AF337" i="2"/>
  <c r="Q72" i="2" s="1"/>
  <c r="AF336" i="2"/>
  <c r="Q71" i="2" s="1"/>
  <c r="AF333" i="2"/>
  <c r="Q68" i="2" s="1"/>
  <c r="AF332" i="2"/>
  <c r="Q67" i="2" s="1"/>
  <c r="AF331" i="2"/>
  <c r="Q66" i="2" s="1"/>
  <c r="AF329" i="2"/>
  <c r="Q64" i="2" s="1"/>
  <c r="AF328" i="2"/>
  <c r="Q63" i="2" s="1"/>
  <c r="AF327" i="2"/>
  <c r="Q62" i="2" s="1"/>
  <c r="AF324" i="2"/>
  <c r="Q59" i="2" s="1"/>
  <c r="AF323" i="2"/>
  <c r="Q58" i="2" s="1"/>
  <c r="AF322" i="2"/>
  <c r="Q57" i="2" s="1"/>
  <c r="AF321" i="2"/>
  <c r="Q56" i="2" s="1"/>
  <c r="AF320" i="2"/>
  <c r="Q55" i="2" s="1"/>
  <c r="AF319" i="2"/>
  <c r="Q54" i="2" s="1"/>
  <c r="AF317" i="2"/>
  <c r="Q52" i="2" s="1"/>
  <c r="AF316" i="2"/>
  <c r="Q51" i="2" s="1"/>
  <c r="AF315" i="2"/>
  <c r="Q50" i="2" s="1"/>
  <c r="AF314" i="2"/>
  <c r="Q49" i="2" s="1"/>
  <c r="AF313" i="2"/>
  <c r="Q48" i="2" s="1"/>
  <c r="AF312" i="2"/>
  <c r="Q47" i="2" s="1"/>
  <c r="AF310" i="2"/>
  <c r="Q45" i="2" s="1"/>
  <c r="AF309" i="2"/>
  <c r="Q44" i="2" s="1"/>
  <c r="AF308" i="2"/>
  <c r="Q43" i="2" s="1"/>
  <c r="AF307" i="2"/>
  <c r="Q42" i="2" s="1"/>
  <c r="AF306" i="2"/>
  <c r="Q41" i="2" s="1"/>
  <c r="AF304" i="2"/>
  <c r="Q39" i="2" s="1"/>
  <c r="AF303" i="2"/>
  <c r="Q38" i="2" s="1"/>
  <c r="AF302" i="2"/>
  <c r="Q37" i="2" s="1"/>
  <c r="AF301" i="2"/>
  <c r="Q36" i="2" s="1"/>
  <c r="AF300" i="2"/>
  <c r="Q35" i="2" s="1"/>
  <c r="AF298" i="2"/>
  <c r="Q33" i="2" s="1"/>
  <c r="AF297" i="2"/>
  <c r="Q32" i="2" s="1"/>
  <c r="AF296" i="2"/>
  <c r="Q31" i="2" s="1"/>
  <c r="AF295" i="2"/>
  <c r="Q30" i="2" s="1"/>
  <c r="AF294" i="2"/>
  <c r="Q29" i="2" s="1"/>
  <c r="AF292" i="2"/>
  <c r="Q27" i="2" s="1"/>
  <c r="AF291" i="2"/>
  <c r="Q26" i="2" s="1"/>
  <c r="AF289" i="2"/>
  <c r="Q24" i="2" s="1"/>
  <c r="AF288" i="2"/>
  <c r="Q23" i="2" s="1"/>
  <c r="AF287" i="2"/>
  <c r="Q22" i="2" s="1"/>
  <c r="AF286" i="2"/>
  <c r="Q21" i="2" s="1"/>
  <c r="AF284" i="2"/>
  <c r="Q19" i="2" s="1"/>
  <c r="AF282" i="2"/>
  <c r="Q17" i="2" s="1"/>
  <c r="AF281" i="2"/>
  <c r="Q16" i="2" s="1"/>
  <c r="AF280" i="2"/>
  <c r="Q15" i="2" s="1"/>
  <c r="AF279" i="2"/>
  <c r="Q14" i="2" s="1"/>
  <c r="AF278" i="2"/>
  <c r="Q13" i="2" s="1"/>
  <c r="AF277" i="2"/>
  <c r="Q12" i="2" s="1"/>
  <c r="AF275" i="2"/>
  <c r="Q10" i="2" s="1"/>
  <c r="AF274" i="2"/>
  <c r="Q9" i="2" s="1"/>
  <c r="AF273" i="2"/>
  <c r="Q8" i="2" s="1"/>
  <c r="AF272" i="2"/>
  <c r="Q7" i="2" s="1"/>
  <c r="AF269" i="2"/>
  <c r="Q4" i="2" s="1"/>
  <c r="AE528" i="2"/>
  <c r="P263" i="2" s="1"/>
  <c r="AE527" i="2"/>
  <c r="P262" i="2" s="1"/>
  <c r="AE526" i="2"/>
  <c r="P261" i="2" s="1"/>
  <c r="AE524" i="2"/>
  <c r="P259" i="2" s="1"/>
  <c r="AE523" i="2"/>
  <c r="P258" i="2" s="1"/>
  <c r="AE520" i="2"/>
  <c r="P255" i="2" s="1"/>
  <c r="AE519" i="2"/>
  <c r="P254" i="2" s="1"/>
  <c r="AE517" i="2"/>
  <c r="P252" i="2" s="1"/>
  <c r="AE516" i="2"/>
  <c r="P251" i="2" s="1"/>
  <c r="AE513" i="2"/>
  <c r="P248" i="2" s="1"/>
  <c r="AE512" i="2"/>
  <c r="P247" i="2" s="1"/>
  <c r="AE511" i="2"/>
  <c r="P246" i="2" s="1"/>
  <c r="AE510" i="2"/>
  <c r="P245" i="2" s="1"/>
  <c r="AE508" i="2"/>
  <c r="P243" i="2" s="1"/>
  <c r="AE507" i="2"/>
  <c r="P242" i="2" s="1"/>
  <c r="AE506" i="2"/>
  <c r="P241" i="2" s="1"/>
  <c r="AE505" i="2"/>
  <c r="P240" i="2" s="1"/>
  <c r="AE503" i="2"/>
  <c r="P238" i="2" s="1"/>
  <c r="AE502" i="2"/>
  <c r="P237" i="2" s="1"/>
  <c r="AE499" i="2"/>
  <c r="P234" i="2" s="1"/>
  <c r="AE497" i="2"/>
  <c r="P232" i="2" s="1"/>
  <c r="AE496" i="2"/>
  <c r="P231" i="2" s="1"/>
  <c r="AE495" i="2"/>
  <c r="P230" i="2" s="1"/>
  <c r="AE494" i="2"/>
  <c r="P229" i="2" s="1"/>
  <c r="AE493" i="2"/>
  <c r="P228" i="2" s="1"/>
  <c r="AE491" i="2"/>
  <c r="P226" i="2" s="1"/>
  <c r="AE490" i="2"/>
  <c r="P225" i="2" s="1"/>
  <c r="AE487" i="2"/>
  <c r="P222" i="2" s="1"/>
  <c r="AE486" i="2"/>
  <c r="P221" i="2" s="1"/>
  <c r="AE485" i="2"/>
  <c r="P220" i="2" s="1"/>
  <c r="AE484" i="2"/>
  <c r="P219" i="2" s="1"/>
  <c r="AE482" i="2"/>
  <c r="P217" i="2" s="1"/>
  <c r="AE481" i="2"/>
  <c r="P216" i="2" s="1"/>
  <c r="AE480" i="2"/>
  <c r="P215" i="2" s="1"/>
  <c r="AE479" i="2"/>
  <c r="P214" i="2" s="1"/>
  <c r="AE477" i="2"/>
  <c r="P212" i="2" s="1"/>
  <c r="AE476" i="2"/>
  <c r="P211" i="2" s="1"/>
  <c r="AE473" i="2"/>
  <c r="P208" i="2" s="1"/>
  <c r="AE472" i="2"/>
  <c r="P207" i="2" s="1"/>
  <c r="AE471" i="2"/>
  <c r="P206" i="2" s="1"/>
  <c r="AE470" i="2"/>
  <c r="P205" i="2" s="1"/>
  <c r="AE468" i="2"/>
  <c r="P203" i="2" s="1"/>
  <c r="AE467" i="2"/>
  <c r="P202" i="2" s="1"/>
  <c r="AE466" i="2"/>
  <c r="P201" i="2" s="1"/>
  <c r="AE465" i="2"/>
  <c r="P200" i="2" s="1"/>
  <c r="AE463" i="2"/>
  <c r="P198" i="2" s="1"/>
  <c r="AE462" i="2"/>
  <c r="P197" i="2" s="1"/>
  <c r="AE459" i="2"/>
  <c r="P194" i="2" s="1"/>
  <c r="AE458" i="2"/>
  <c r="P193" i="2" s="1"/>
  <c r="AE457" i="2"/>
  <c r="P192" i="2" s="1"/>
  <c r="AE456" i="2"/>
  <c r="P191" i="2" s="1"/>
  <c r="AE454" i="2"/>
  <c r="P189" i="2" s="1"/>
  <c r="AE453" i="2"/>
  <c r="P188" i="2" s="1"/>
  <c r="AE452" i="2"/>
  <c r="P187" i="2" s="1"/>
  <c r="AE451" i="2"/>
  <c r="P186" i="2" s="1"/>
  <c r="AE449" i="2"/>
  <c r="P184" i="2" s="1"/>
  <c r="AE448" i="2"/>
  <c r="P183" i="2" s="1"/>
  <c r="AE445" i="2"/>
  <c r="P180" i="2" s="1"/>
  <c r="AE444" i="2"/>
  <c r="P179" i="2" s="1"/>
  <c r="AE443" i="2"/>
  <c r="P178" i="2" s="1"/>
  <c r="AE442" i="2"/>
  <c r="P177" i="2" s="1"/>
  <c r="AE440" i="2"/>
  <c r="P175" i="2" s="1"/>
  <c r="AE439" i="2"/>
  <c r="P174" i="2" s="1"/>
  <c r="AE438" i="2"/>
  <c r="P173" i="2" s="1"/>
  <c r="AE437" i="2"/>
  <c r="P172" i="2" s="1"/>
  <c r="AE436" i="2"/>
  <c r="P171" i="2" s="1"/>
  <c r="AE435" i="2"/>
  <c r="P170" i="2" s="1"/>
  <c r="AE433" i="2"/>
  <c r="P168" i="2" s="1"/>
  <c r="AE432" i="2"/>
  <c r="P167" i="2" s="1"/>
  <c r="AE429" i="2"/>
  <c r="P164" i="2" s="1"/>
  <c r="AE428" i="2"/>
  <c r="P163" i="2" s="1"/>
  <c r="AE427" i="2"/>
  <c r="P162" i="2" s="1"/>
  <c r="AE426" i="2"/>
  <c r="P161" i="2" s="1"/>
  <c r="AE424" i="2"/>
  <c r="P159" i="2" s="1"/>
  <c r="AE423" i="2"/>
  <c r="P158" i="2" s="1"/>
  <c r="AE422" i="2"/>
  <c r="P157" i="2" s="1"/>
  <c r="AE421" i="2"/>
  <c r="P156" i="2" s="1"/>
  <c r="AE419" i="2"/>
  <c r="P154" i="2" s="1"/>
  <c r="AE418" i="2"/>
  <c r="P153" i="2" s="1"/>
  <c r="AE415" i="2"/>
  <c r="P150" i="2" s="1"/>
  <c r="AE414" i="2"/>
  <c r="P149" i="2" s="1"/>
  <c r="AE413" i="2"/>
  <c r="P148" i="2" s="1"/>
  <c r="AE412" i="2"/>
  <c r="P147" i="2" s="1"/>
  <c r="AE411" i="2"/>
  <c r="P146" i="2" s="1"/>
  <c r="AE410" i="2"/>
  <c r="P145" i="2" s="1"/>
  <c r="AE409" i="2"/>
  <c r="P144" i="2" s="1"/>
  <c r="AE407" i="2"/>
  <c r="P142" i="2" s="1"/>
  <c r="AE406" i="2"/>
  <c r="P141" i="2" s="1"/>
  <c r="AE405" i="2"/>
  <c r="P140" i="2" s="1"/>
  <c r="AE404" i="2"/>
  <c r="P139" i="2" s="1"/>
  <c r="AE403" i="2"/>
  <c r="P138" i="2" s="1"/>
  <c r="AE402" i="2"/>
  <c r="P137" i="2" s="1"/>
  <c r="AE401" i="2"/>
  <c r="P136" i="2" s="1"/>
  <c r="AE400" i="2"/>
  <c r="P135" i="2" s="1"/>
  <c r="AE398" i="2"/>
  <c r="P133" i="2" s="1"/>
  <c r="AE397" i="2"/>
  <c r="P132" i="2" s="1"/>
  <c r="AE394" i="2"/>
  <c r="P129" i="2" s="1"/>
  <c r="AE393" i="2"/>
  <c r="P128" i="2" s="1"/>
  <c r="AE392" i="2"/>
  <c r="P127" i="2" s="1"/>
  <c r="AE391" i="2"/>
  <c r="P126" i="2" s="1"/>
  <c r="AE389" i="2"/>
  <c r="P124" i="2" s="1"/>
  <c r="AE388" i="2"/>
  <c r="P123" i="2" s="1"/>
  <c r="AE387" i="2"/>
  <c r="P122" i="2" s="1"/>
  <c r="AE386" i="2"/>
  <c r="P121" i="2" s="1"/>
  <c r="AE385" i="2"/>
  <c r="P120" i="2" s="1"/>
  <c r="AE384" i="2"/>
  <c r="P119" i="2" s="1"/>
  <c r="AE383" i="2"/>
  <c r="P118" i="2" s="1"/>
  <c r="AE381" i="2"/>
  <c r="P116" i="2" s="1"/>
  <c r="AE380" i="2"/>
  <c r="P115" i="2" s="1"/>
  <c r="AE377" i="2"/>
  <c r="P112" i="2" s="1"/>
  <c r="AE376" i="2"/>
  <c r="P111" i="2" s="1"/>
  <c r="AE375" i="2"/>
  <c r="P110" i="2" s="1"/>
  <c r="AE374" i="2"/>
  <c r="P109" i="2" s="1"/>
  <c r="AE372" i="2"/>
  <c r="P107" i="2" s="1"/>
  <c r="AE371" i="2"/>
  <c r="P106" i="2" s="1"/>
  <c r="AE370" i="2"/>
  <c r="P105" i="2" s="1"/>
  <c r="AE368" i="2"/>
  <c r="P103" i="2" s="1"/>
  <c r="AE367" i="2"/>
  <c r="P102" i="2" s="1"/>
  <c r="AE364" i="2"/>
  <c r="P99" i="2" s="1"/>
  <c r="AE362" i="2"/>
  <c r="P97" i="2" s="1"/>
  <c r="AE361" i="2"/>
  <c r="P96" i="2" s="1"/>
  <c r="AE359" i="2"/>
  <c r="P94" i="2" s="1"/>
  <c r="AE358" i="2"/>
  <c r="P93" i="2" s="1"/>
  <c r="AE356" i="2"/>
  <c r="P91" i="2" s="1"/>
  <c r="AE353" i="2"/>
  <c r="P88" i="2" s="1"/>
  <c r="AE351" i="2"/>
  <c r="P86" i="2" s="1"/>
  <c r="AE349" i="2"/>
  <c r="P84" i="2" s="1"/>
  <c r="AE348" i="2"/>
  <c r="P83" i="2" s="1"/>
  <c r="AE347" i="2"/>
  <c r="P82" i="2" s="1"/>
  <c r="AE345" i="2"/>
  <c r="P80" i="2" s="1"/>
  <c r="AE344" i="2"/>
  <c r="P79" i="2" s="1"/>
  <c r="AE341" i="2"/>
  <c r="P76" i="2" s="1"/>
  <c r="AE339" i="2"/>
  <c r="P74" i="2" s="1"/>
  <c r="AE337" i="2"/>
  <c r="P72" i="2" s="1"/>
  <c r="AE336" i="2"/>
  <c r="P71" i="2" s="1"/>
  <c r="AE333" i="2"/>
  <c r="P68" i="2" s="1"/>
  <c r="AE332" i="2"/>
  <c r="P67" i="2" s="1"/>
  <c r="AE331" i="2"/>
  <c r="P66" i="2" s="1"/>
  <c r="AE329" i="2"/>
  <c r="P64" i="2" s="1"/>
  <c r="AE328" i="2"/>
  <c r="P63" i="2" s="1"/>
  <c r="AE327" i="2"/>
  <c r="P62" i="2" s="1"/>
  <c r="AE324" i="2"/>
  <c r="P59" i="2" s="1"/>
  <c r="AE323" i="2"/>
  <c r="P58" i="2" s="1"/>
  <c r="AE322" i="2"/>
  <c r="P57" i="2" s="1"/>
  <c r="AE321" i="2"/>
  <c r="P56" i="2" s="1"/>
  <c r="AE320" i="2"/>
  <c r="P55" i="2" s="1"/>
  <c r="AE319" i="2"/>
  <c r="P54" i="2" s="1"/>
  <c r="AE317" i="2"/>
  <c r="P52" i="2" s="1"/>
  <c r="AE316" i="2"/>
  <c r="P51" i="2" s="1"/>
  <c r="AE315" i="2"/>
  <c r="P50" i="2" s="1"/>
  <c r="AE314" i="2"/>
  <c r="P49" i="2" s="1"/>
  <c r="AE313" i="2"/>
  <c r="P48" i="2" s="1"/>
  <c r="AE312" i="2"/>
  <c r="P47" i="2" s="1"/>
  <c r="AE310" i="2"/>
  <c r="P45" i="2" s="1"/>
  <c r="AE309" i="2"/>
  <c r="P44" i="2" s="1"/>
  <c r="AE308" i="2"/>
  <c r="P43" i="2" s="1"/>
  <c r="AE307" i="2"/>
  <c r="P42" i="2" s="1"/>
  <c r="AE306" i="2"/>
  <c r="P41" i="2" s="1"/>
  <c r="AE304" i="2"/>
  <c r="P39" i="2" s="1"/>
  <c r="AE303" i="2"/>
  <c r="P38" i="2" s="1"/>
  <c r="AE302" i="2"/>
  <c r="P37" i="2" s="1"/>
  <c r="AE301" i="2"/>
  <c r="P36" i="2" s="1"/>
  <c r="AE300" i="2"/>
  <c r="P35" i="2" s="1"/>
  <c r="AE298" i="2"/>
  <c r="P33" i="2" s="1"/>
  <c r="AE297" i="2"/>
  <c r="P32" i="2" s="1"/>
  <c r="AE296" i="2"/>
  <c r="P31" i="2" s="1"/>
  <c r="AE295" i="2"/>
  <c r="P30" i="2" s="1"/>
  <c r="AE294" i="2"/>
  <c r="P29" i="2" s="1"/>
  <c r="AE292" i="2"/>
  <c r="P27" i="2" s="1"/>
  <c r="AE291" i="2"/>
  <c r="P26" i="2" s="1"/>
  <c r="AE289" i="2"/>
  <c r="P24" i="2" s="1"/>
  <c r="AE288" i="2"/>
  <c r="P23" i="2" s="1"/>
  <c r="AE287" i="2"/>
  <c r="P22" i="2" s="1"/>
  <c r="AE286" i="2"/>
  <c r="P21" i="2" s="1"/>
  <c r="AE284" i="2"/>
  <c r="P19" i="2" s="1"/>
  <c r="AE282" i="2"/>
  <c r="P17" i="2" s="1"/>
  <c r="AE281" i="2"/>
  <c r="P16" i="2" s="1"/>
  <c r="AE280" i="2"/>
  <c r="P15" i="2" s="1"/>
  <c r="AE279" i="2"/>
  <c r="P14" i="2" s="1"/>
  <c r="AE278" i="2"/>
  <c r="P13" i="2" s="1"/>
  <c r="AE277" i="2"/>
  <c r="P12" i="2" s="1"/>
  <c r="AE275" i="2"/>
  <c r="P10" i="2" s="1"/>
  <c r="AE274" i="2"/>
  <c r="P9" i="2" s="1"/>
  <c r="AE273" i="2"/>
  <c r="P8" i="2" s="1"/>
  <c r="AE272" i="2"/>
  <c r="P7" i="2" s="1"/>
  <c r="AE269" i="2"/>
  <c r="P4" i="2" s="1"/>
  <c r="AD272" i="2"/>
  <c r="O7" i="2" s="1"/>
  <c r="AD273" i="2"/>
  <c r="O8" i="2" s="1"/>
  <c r="AD274" i="2"/>
  <c r="O9" i="2" s="1"/>
  <c r="AD275" i="2"/>
  <c r="O10" i="2" s="1"/>
  <c r="AD277" i="2"/>
  <c r="O12" i="2" s="1"/>
  <c r="AD278" i="2"/>
  <c r="O13" i="2" s="1"/>
  <c r="AD279" i="2"/>
  <c r="O14" i="2" s="1"/>
  <c r="AD280" i="2"/>
  <c r="O15" i="2" s="1"/>
  <c r="AD281" i="2"/>
  <c r="O16" i="2" s="1"/>
  <c r="AD282" i="2"/>
  <c r="O17" i="2" s="1"/>
  <c r="AD284" i="2"/>
  <c r="O19" i="2" s="1"/>
  <c r="AD286" i="2"/>
  <c r="O21" i="2" s="1"/>
  <c r="AD287" i="2"/>
  <c r="O22" i="2" s="1"/>
  <c r="AD288" i="2"/>
  <c r="O23" i="2" s="1"/>
  <c r="AD289" i="2"/>
  <c r="O24" i="2" s="1"/>
  <c r="AD291" i="2"/>
  <c r="O26" i="2" s="1"/>
  <c r="AD292" i="2"/>
  <c r="O27" i="2" s="1"/>
  <c r="AD294" i="2"/>
  <c r="O29" i="2" s="1"/>
  <c r="AD295" i="2"/>
  <c r="O30" i="2" s="1"/>
  <c r="AD296" i="2"/>
  <c r="O31" i="2" s="1"/>
  <c r="AD297" i="2"/>
  <c r="O32" i="2" s="1"/>
  <c r="AD298" i="2"/>
  <c r="O33" i="2" s="1"/>
  <c r="AD300" i="2"/>
  <c r="O35" i="2" s="1"/>
  <c r="AD301" i="2"/>
  <c r="O36" i="2" s="1"/>
  <c r="AD302" i="2"/>
  <c r="O37" i="2" s="1"/>
  <c r="AD303" i="2"/>
  <c r="O38" i="2" s="1"/>
  <c r="AD304" i="2"/>
  <c r="O39" i="2" s="1"/>
  <c r="AD306" i="2"/>
  <c r="O41" i="2" s="1"/>
  <c r="AD307" i="2"/>
  <c r="O42" i="2" s="1"/>
  <c r="AD308" i="2"/>
  <c r="O43" i="2" s="1"/>
  <c r="AD309" i="2"/>
  <c r="O44" i="2" s="1"/>
  <c r="AD310" i="2"/>
  <c r="O45" i="2" s="1"/>
  <c r="AD312" i="2"/>
  <c r="O47" i="2" s="1"/>
  <c r="AD313" i="2"/>
  <c r="O48" i="2" s="1"/>
  <c r="AD314" i="2"/>
  <c r="O49" i="2" s="1"/>
  <c r="AD315" i="2"/>
  <c r="O50" i="2" s="1"/>
  <c r="AD316" i="2"/>
  <c r="O51" i="2" s="1"/>
  <c r="AD317" i="2"/>
  <c r="O52" i="2" s="1"/>
  <c r="AD319" i="2"/>
  <c r="O54" i="2" s="1"/>
  <c r="AD320" i="2"/>
  <c r="O55" i="2" s="1"/>
  <c r="AD321" i="2"/>
  <c r="O56" i="2" s="1"/>
  <c r="AD322" i="2"/>
  <c r="O57" i="2" s="1"/>
  <c r="AD323" i="2"/>
  <c r="O58" i="2" s="1"/>
  <c r="AD324" i="2"/>
  <c r="O59" i="2" s="1"/>
  <c r="AD327" i="2"/>
  <c r="O62" i="2" s="1"/>
  <c r="AD328" i="2"/>
  <c r="O63" i="2" s="1"/>
  <c r="AD329" i="2"/>
  <c r="O64" i="2" s="1"/>
  <c r="AD331" i="2"/>
  <c r="O66" i="2" s="1"/>
  <c r="AD332" i="2"/>
  <c r="O67" i="2" s="1"/>
  <c r="AD333" i="2"/>
  <c r="O68" i="2" s="1"/>
  <c r="AD336" i="2"/>
  <c r="O71" i="2" s="1"/>
  <c r="AD337" i="2"/>
  <c r="O72" i="2" s="1"/>
  <c r="AD339" i="2"/>
  <c r="O74" i="2" s="1"/>
  <c r="AD341" i="2"/>
  <c r="O76" i="2" s="1"/>
  <c r="AD344" i="2"/>
  <c r="O79" i="2" s="1"/>
  <c r="AD345" i="2"/>
  <c r="O80" i="2" s="1"/>
  <c r="AD347" i="2"/>
  <c r="O82" i="2" s="1"/>
  <c r="AD348" i="2"/>
  <c r="O83" i="2" s="1"/>
  <c r="AD349" i="2"/>
  <c r="O84" i="2" s="1"/>
  <c r="AD351" i="2"/>
  <c r="O86" i="2" s="1"/>
  <c r="AD353" i="2"/>
  <c r="O88" i="2" s="1"/>
  <c r="AD356" i="2"/>
  <c r="O91" i="2" s="1"/>
  <c r="AD358" i="2"/>
  <c r="O93" i="2" s="1"/>
  <c r="AD359" i="2"/>
  <c r="O94" i="2" s="1"/>
  <c r="AD361" i="2"/>
  <c r="O96" i="2" s="1"/>
  <c r="AD362" i="2"/>
  <c r="O97" i="2" s="1"/>
  <c r="AD364" i="2"/>
  <c r="O99" i="2" s="1"/>
  <c r="AD367" i="2"/>
  <c r="O102" i="2" s="1"/>
  <c r="AD368" i="2"/>
  <c r="O103" i="2" s="1"/>
  <c r="AD370" i="2"/>
  <c r="O105" i="2" s="1"/>
  <c r="AD371" i="2"/>
  <c r="O106" i="2" s="1"/>
  <c r="AD372" i="2"/>
  <c r="O107" i="2" s="1"/>
  <c r="AD374" i="2"/>
  <c r="O109" i="2" s="1"/>
  <c r="AD375" i="2"/>
  <c r="O110" i="2" s="1"/>
  <c r="AD376" i="2"/>
  <c r="O111" i="2" s="1"/>
  <c r="AD377" i="2"/>
  <c r="O112" i="2" s="1"/>
  <c r="AD380" i="2"/>
  <c r="O115" i="2" s="1"/>
  <c r="AD381" i="2"/>
  <c r="O116" i="2" s="1"/>
  <c r="AD383" i="2"/>
  <c r="O118" i="2" s="1"/>
  <c r="AD384" i="2"/>
  <c r="O119" i="2" s="1"/>
  <c r="AD385" i="2"/>
  <c r="O120" i="2" s="1"/>
  <c r="AD386" i="2"/>
  <c r="O121" i="2" s="1"/>
  <c r="AD387" i="2"/>
  <c r="O122" i="2" s="1"/>
  <c r="AD388" i="2"/>
  <c r="O123" i="2" s="1"/>
  <c r="AD389" i="2"/>
  <c r="O124" i="2" s="1"/>
  <c r="AD391" i="2"/>
  <c r="O126" i="2" s="1"/>
  <c r="AD392" i="2"/>
  <c r="O127" i="2" s="1"/>
  <c r="AD393" i="2"/>
  <c r="O128" i="2" s="1"/>
  <c r="AD394" i="2"/>
  <c r="O129" i="2" s="1"/>
  <c r="AD397" i="2"/>
  <c r="O132" i="2" s="1"/>
  <c r="AD398" i="2"/>
  <c r="O133" i="2" s="1"/>
  <c r="AD400" i="2"/>
  <c r="O135" i="2" s="1"/>
  <c r="AD401" i="2"/>
  <c r="O136" i="2" s="1"/>
  <c r="AD402" i="2"/>
  <c r="O137" i="2" s="1"/>
  <c r="AD403" i="2"/>
  <c r="O138" i="2" s="1"/>
  <c r="AD404" i="2"/>
  <c r="O139" i="2" s="1"/>
  <c r="AD405" i="2"/>
  <c r="O140" i="2" s="1"/>
  <c r="AD406" i="2"/>
  <c r="O141" i="2" s="1"/>
  <c r="AD407" i="2"/>
  <c r="O142" i="2" s="1"/>
  <c r="AD409" i="2"/>
  <c r="O144" i="2" s="1"/>
  <c r="AD410" i="2"/>
  <c r="O145" i="2" s="1"/>
  <c r="AD411" i="2"/>
  <c r="O146" i="2" s="1"/>
  <c r="AD412" i="2"/>
  <c r="O147" i="2" s="1"/>
  <c r="AD413" i="2"/>
  <c r="O148" i="2" s="1"/>
  <c r="AD414" i="2"/>
  <c r="O149" i="2" s="1"/>
  <c r="AD415" i="2"/>
  <c r="O150" i="2" s="1"/>
  <c r="AD418" i="2"/>
  <c r="O153" i="2" s="1"/>
  <c r="AD419" i="2"/>
  <c r="O154" i="2" s="1"/>
  <c r="AD421" i="2"/>
  <c r="O156" i="2" s="1"/>
  <c r="AD422" i="2"/>
  <c r="O157" i="2" s="1"/>
  <c r="AD423" i="2"/>
  <c r="O158" i="2" s="1"/>
  <c r="AD424" i="2"/>
  <c r="O159" i="2" s="1"/>
  <c r="AD426" i="2"/>
  <c r="O161" i="2" s="1"/>
  <c r="AD427" i="2"/>
  <c r="O162" i="2" s="1"/>
  <c r="AD428" i="2"/>
  <c r="O163" i="2" s="1"/>
  <c r="AD429" i="2"/>
  <c r="O164" i="2" s="1"/>
  <c r="AD432" i="2"/>
  <c r="O167" i="2" s="1"/>
  <c r="AD433" i="2"/>
  <c r="O168" i="2" s="1"/>
  <c r="AD435" i="2"/>
  <c r="O170" i="2" s="1"/>
  <c r="AD436" i="2"/>
  <c r="O171" i="2" s="1"/>
  <c r="AD437" i="2"/>
  <c r="O172" i="2" s="1"/>
  <c r="AD438" i="2"/>
  <c r="O173" i="2" s="1"/>
  <c r="AD439" i="2"/>
  <c r="O174" i="2" s="1"/>
  <c r="AD440" i="2"/>
  <c r="O175" i="2" s="1"/>
  <c r="AD442" i="2"/>
  <c r="O177" i="2" s="1"/>
  <c r="AD443" i="2"/>
  <c r="O178" i="2" s="1"/>
  <c r="AD444" i="2"/>
  <c r="O179" i="2" s="1"/>
  <c r="AD445" i="2"/>
  <c r="O180" i="2" s="1"/>
  <c r="AD448" i="2"/>
  <c r="O183" i="2" s="1"/>
  <c r="AD449" i="2"/>
  <c r="O184" i="2" s="1"/>
  <c r="AD451" i="2"/>
  <c r="O186" i="2" s="1"/>
  <c r="AD452" i="2"/>
  <c r="O187" i="2" s="1"/>
  <c r="AD453" i="2"/>
  <c r="O188" i="2" s="1"/>
  <c r="AD454" i="2"/>
  <c r="O189" i="2" s="1"/>
  <c r="AD456" i="2"/>
  <c r="O191" i="2" s="1"/>
  <c r="AD457" i="2"/>
  <c r="O192" i="2" s="1"/>
  <c r="AD458" i="2"/>
  <c r="O193" i="2" s="1"/>
  <c r="AD459" i="2"/>
  <c r="O194" i="2" s="1"/>
  <c r="AD462" i="2"/>
  <c r="O197" i="2" s="1"/>
  <c r="AD463" i="2"/>
  <c r="O198" i="2" s="1"/>
  <c r="AD465" i="2"/>
  <c r="O200" i="2" s="1"/>
  <c r="AD466" i="2"/>
  <c r="O201" i="2" s="1"/>
  <c r="AD467" i="2"/>
  <c r="O202" i="2" s="1"/>
  <c r="AD468" i="2"/>
  <c r="O203" i="2" s="1"/>
  <c r="AD470" i="2"/>
  <c r="O205" i="2" s="1"/>
  <c r="AD471" i="2"/>
  <c r="O206" i="2" s="1"/>
  <c r="AD472" i="2"/>
  <c r="O207" i="2" s="1"/>
  <c r="AD473" i="2"/>
  <c r="O208" i="2" s="1"/>
  <c r="AD476" i="2"/>
  <c r="O211" i="2" s="1"/>
  <c r="AD477" i="2"/>
  <c r="O212" i="2" s="1"/>
  <c r="AD479" i="2"/>
  <c r="O214" i="2" s="1"/>
  <c r="AD480" i="2"/>
  <c r="O215" i="2" s="1"/>
  <c r="AD481" i="2"/>
  <c r="O216" i="2" s="1"/>
  <c r="AD482" i="2"/>
  <c r="O217" i="2" s="1"/>
  <c r="AD484" i="2"/>
  <c r="O219" i="2" s="1"/>
  <c r="AD485" i="2"/>
  <c r="O220" i="2" s="1"/>
  <c r="AD486" i="2"/>
  <c r="O221" i="2" s="1"/>
  <c r="AD487" i="2"/>
  <c r="O222" i="2" s="1"/>
  <c r="AD490" i="2"/>
  <c r="O225" i="2" s="1"/>
  <c r="AD491" i="2"/>
  <c r="O226" i="2" s="1"/>
  <c r="AD493" i="2"/>
  <c r="O228" i="2" s="1"/>
  <c r="AD494" i="2"/>
  <c r="O229" i="2" s="1"/>
  <c r="AD495" i="2"/>
  <c r="O230" i="2" s="1"/>
  <c r="AD496" i="2"/>
  <c r="O231" i="2" s="1"/>
  <c r="AD497" i="2"/>
  <c r="O232" i="2" s="1"/>
  <c r="AD499" i="2"/>
  <c r="O234" i="2" s="1"/>
  <c r="AD502" i="2"/>
  <c r="O237" i="2" s="1"/>
  <c r="AD503" i="2"/>
  <c r="O238" i="2" s="1"/>
  <c r="AD505" i="2"/>
  <c r="O240" i="2" s="1"/>
  <c r="AD506" i="2"/>
  <c r="O241" i="2" s="1"/>
  <c r="AD507" i="2"/>
  <c r="O242" i="2" s="1"/>
  <c r="AD508" i="2"/>
  <c r="O243" i="2" s="1"/>
  <c r="AD510" i="2"/>
  <c r="O245" i="2" s="1"/>
  <c r="AD511" i="2"/>
  <c r="O246" i="2" s="1"/>
  <c r="AD512" i="2"/>
  <c r="O247" i="2" s="1"/>
  <c r="AD513" i="2"/>
  <c r="O248" i="2" s="1"/>
  <c r="AD516" i="2"/>
  <c r="O251" i="2" s="1"/>
  <c r="AD517" i="2"/>
  <c r="O252" i="2" s="1"/>
  <c r="AD519" i="2"/>
  <c r="O254" i="2" s="1"/>
  <c r="AD520" i="2"/>
  <c r="O255" i="2" s="1"/>
  <c r="AD523" i="2"/>
  <c r="O258" i="2" s="1"/>
  <c r="AD524" i="2"/>
  <c r="O259" i="2" s="1"/>
  <c r="AD526" i="2"/>
  <c r="O261" i="2" s="1"/>
  <c r="AD527" i="2"/>
  <c r="O262" i="2" s="1"/>
  <c r="AD528" i="2"/>
  <c r="O263" i="2" s="1"/>
  <c r="AD269" i="2"/>
  <c r="O4" i="2" s="1"/>
  <c r="F245" i="2" l="1"/>
  <c r="AQ793" i="2"/>
  <c r="AQ792" i="2"/>
  <c r="AQ791" i="2"/>
  <c r="AQ789" i="2"/>
  <c r="AQ788" i="2"/>
  <c r="AQ785" i="2"/>
  <c r="AQ784" i="2"/>
  <c r="AQ782" i="2"/>
  <c r="AQ781" i="2"/>
  <c r="AQ778" i="2"/>
  <c r="AQ777" i="2"/>
  <c r="AQ776" i="2"/>
  <c r="AQ775" i="2"/>
  <c r="AQ773" i="2"/>
  <c r="AQ772" i="2"/>
  <c r="AQ771" i="2"/>
  <c r="AQ770" i="2"/>
  <c r="AQ768" i="2"/>
  <c r="AQ767" i="2"/>
  <c r="AQ764" i="2"/>
  <c r="AQ762" i="2"/>
  <c r="AQ761" i="2"/>
  <c r="AQ760" i="2"/>
  <c r="AQ759" i="2"/>
  <c r="AQ758" i="2"/>
  <c r="AQ756" i="2"/>
  <c r="AQ755" i="2"/>
  <c r="AQ752" i="2"/>
  <c r="AQ751" i="2"/>
  <c r="AQ750" i="2"/>
  <c r="AQ749" i="2"/>
  <c r="AQ747" i="2"/>
  <c r="AQ746" i="2"/>
  <c r="AQ745" i="2"/>
  <c r="AQ744" i="2"/>
  <c r="AQ742" i="2"/>
  <c r="AQ741" i="2"/>
  <c r="AQ738" i="2"/>
  <c r="AQ737" i="2"/>
  <c r="AQ736" i="2"/>
  <c r="AQ735" i="2"/>
  <c r="AQ733" i="2"/>
  <c r="AQ732" i="2"/>
  <c r="AQ731" i="2"/>
  <c r="AQ730" i="2"/>
  <c r="AQ728" i="2"/>
  <c r="AQ727" i="2"/>
  <c r="AQ724" i="2"/>
  <c r="AQ723" i="2"/>
  <c r="AQ722" i="2"/>
  <c r="AQ721" i="2"/>
  <c r="AQ719" i="2"/>
  <c r="AQ718" i="2"/>
  <c r="AQ717" i="2"/>
  <c r="AQ716" i="2"/>
  <c r="AQ714" i="2"/>
  <c r="AQ713" i="2"/>
  <c r="AQ710" i="2"/>
  <c r="AQ709" i="2"/>
  <c r="AQ708" i="2"/>
  <c r="AQ707" i="2"/>
  <c r="AQ705" i="2"/>
  <c r="AQ704" i="2"/>
  <c r="AQ703" i="2"/>
  <c r="AQ702" i="2"/>
  <c r="AQ701" i="2"/>
  <c r="AQ700" i="2"/>
  <c r="AQ698" i="2"/>
  <c r="AQ697" i="2"/>
  <c r="AQ694" i="2"/>
  <c r="AQ693" i="2"/>
  <c r="AQ692" i="2"/>
  <c r="AQ691" i="2"/>
  <c r="AQ689" i="2"/>
  <c r="AQ688" i="2"/>
  <c r="AQ687" i="2"/>
  <c r="AQ686" i="2"/>
  <c r="AQ684" i="2"/>
  <c r="AQ683" i="2"/>
  <c r="AQ680" i="2"/>
  <c r="AQ679" i="2"/>
  <c r="AQ678" i="2"/>
  <c r="AQ677" i="2"/>
  <c r="AQ676" i="2"/>
  <c r="AQ675" i="2"/>
  <c r="AQ674" i="2"/>
  <c r="AQ672" i="2"/>
  <c r="AQ671" i="2"/>
  <c r="AQ670" i="2"/>
  <c r="AQ669" i="2"/>
  <c r="AQ668" i="2"/>
  <c r="AQ667" i="2"/>
  <c r="AQ666" i="2"/>
  <c r="AQ665" i="2"/>
  <c r="AQ663" i="2"/>
  <c r="AQ662" i="2"/>
  <c r="AQ659" i="2"/>
  <c r="AQ658" i="2"/>
  <c r="AQ657" i="2"/>
  <c r="AQ656" i="2"/>
  <c r="AQ654" i="2"/>
  <c r="AQ653" i="2"/>
  <c r="AQ652" i="2"/>
  <c r="AQ651" i="2"/>
  <c r="AQ650" i="2"/>
  <c r="AQ649" i="2"/>
  <c r="AQ648" i="2"/>
  <c r="AQ646" i="2"/>
  <c r="AQ645" i="2"/>
  <c r="AQ642" i="2"/>
  <c r="AQ641" i="2"/>
  <c r="AQ640" i="2"/>
  <c r="AQ639" i="2"/>
  <c r="AQ637" i="2"/>
  <c r="AQ636" i="2"/>
  <c r="AQ635" i="2"/>
  <c r="AQ633" i="2"/>
  <c r="AQ632" i="2"/>
  <c r="AQ629" i="2"/>
  <c r="AQ627" i="2"/>
  <c r="AQ626" i="2"/>
  <c r="AQ624" i="2"/>
  <c r="AQ623" i="2"/>
  <c r="AQ621" i="2"/>
  <c r="AQ618" i="2"/>
  <c r="AQ616" i="2"/>
  <c r="AQ614" i="2"/>
  <c r="AQ613" i="2"/>
  <c r="AQ612" i="2"/>
  <c r="AQ610" i="2"/>
  <c r="AQ609" i="2"/>
  <c r="AQ606" i="2"/>
  <c r="AQ604" i="2"/>
  <c r="AQ602" i="2"/>
  <c r="AQ601" i="2"/>
  <c r="AQ598" i="2"/>
  <c r="AQ597" i="2"/>
  <c r="AQ596" i="2"/>
  <c r="AQ594" i="2"/>
  <c r="AQ593" i="2"/>
  <c r="AQ592" i="2"/>
  <c r="AQ589" i="2"/>
  <c r="AQ588" i="2"/>
  <c r="AQ587" i="2"/>
  <c r="AQ586" i="2"/>
  <c r="AQ585" i="2"/>
  <c r="AQ584" i="2"/>
  <c r="AQ582" i="2"/>
  <c r="AQ581" i="2"/>
  <c r="AQ580" i="2"/>
  <c r="AQ579" i="2"/>
  <c r="AQ578" i="2"/>
  <c r="AQ577" i="2"/>
  <c r="AQ575" i="2"/>
  <c r="AQ574" i="2"/>
  <c r="AQ573" i="2"/>
  <c r="AQ572" i="2"/>
  <c r="AQ571" i="2"/>
  <c r="AQ569" i="2"/>
  <c r="AQ568" i="2"/>
  <c r="AQ567" i="2"/>
  <c r="AQ566" i="2"/>
  <c r="AQ565" i="2"/>
  <c r="AQ563" i="2"/>
  <c r="AQ562" i="2"/>
  <c r="AQ561" i="2"/>
  <c r="AQ560" i="2"/>
  <c r="AQ559" i="2"/>
  <c r="AQ557" i="2"/>
  <c r="AQ556" i="2"/>
  <c r="AQ554" i="2"/>
  <c r="AQ553" i="2"/>
  <c r="AQ552" i="2"/>
  <c r="AQ551" i="2"/>
  <c r="AQ549" i="2"/>
  <c r="AQ547" i="2"/>
  <c r="AQ546" i="2"/>
  <c r="AQ545" i="2"/>
  <c r="AQ544" i="2"/>
  <c r="AQ543" i="2"/>
  <c r="AQ542" i="2"/>
  <c r="AQ540" i="2"/>
  <c r="AQ539" i="2"/>
  <c r="AQ538" i="2"/>
  <c r="AQ537" i="2"/>
  <c r="AQ534" i="2"/>
  <c r="AP793" i="2"/>
  <c r="AP792" i="2"/>
  <c r="AP791" i="2"/>
  <c r="AP789" i="2"/>
  <c r="AP788" i="2"/>
  <c r="AP785" i="2"/>
  <c r="AP784" i="2"/>
  <c r="AP782" i="2"/>
  <c r="AP781" i="2"/>
  <c r="AP778" i="2"/>
  <c r="AP777" i="2"/>
  <c r="AP776" i="2"/>
  <c r="AP775" i="2"/>
  <c r="AP773" i="2"/>
  <c r="AP772" i="2"/>
  <c r="AP771" i="2"/>
  <c r="AP770" i="2"/>
  <c r="AP768" i="2"/>
  <c r="AP767" i="2"/>
  <c r="AP764" i="2"/>
  <c r="AP762" i="2"/>
  <c r="AP761" i="2"/>
  <c r="AP760" i="2"/>
  <c r="AP759" i="2"/>
  <c r="AP758" i="2"/>
  <c r="AP756" i="2"/>
  <c r="AP755" i="2"/>
  <c r="AP752" i="2"/>
  <c r="AP751" i="2"/>
  <c r="AP750" i="2"/>
  <c r="AP749" i="2"/>
  <c r="AP747" i="2"/>
  <c r="AP746" i="2"/>
  <c r="AP745" i="2"/>
  <c r="AP744" i="2"/>
  <c r="AP742" i="2"/>
  <c r="AP741" i="2"/>
  <c r="AP738" i="2"/>
  <c r="AP737" i="2"/>
  <c r="AP736" i="2"/>
  <c r="AP735" i="2"/>
  <c r="AP733" i="2"/>
  <c r="AP732" i="2"/>
  <c r="AP731" i="2"/>
  <c r="AP730" i="2"/>
  <c r="AP728" i="2"/>
  <c r="AP727" i="2"/>
  <c r="AP724" i="2"/>
  <c r="AP723" i="2"/>
  <c r="AP722" i="2"/>
  <c r="AP721" i="2"/>
  <c r="AP719" i="2"/>
  <c r="AP718" i="2"/>
  <c r="AP717" i="2"/>
  <c r="AP716" i="2"/>
  <c r="AP714" i="2"/>
  <c r="AP713" i="2"/>
  <c r="AP710" i="2"/>
  <c r="AP709" i="2"/>
  <c r="AP708" i="2"/>
  <c r="AP707" i="2"/>
  <c r="AP705" i="2"/>
  <c r="AP704" i="2"/>
  <c r="AP703" i="2"/>
  <c r="AP702" i="2"/>
  <c r="AP701" i="2"/>
  <c r="AP700" i="2"/>
  <c r="AP698" i="2"/>
  <c r="AP697" i="2"/>
  <c r="AP694" i="2"/>
  <c r="AP693" i="2"/>
  <c r="AP692" i="2"/>
  <c r="AP691" i="2"/>
  <c r="AP689" i="2"/>
  <c r="AP688" i="2"/>
  <c r="AP687" i="2"/>
  <c r="AP686" i="2"/>
  <c r="AP684" i="2"/>
  <c r="AP683" i="2"/>
  <c r="AP680" i="2"/>
  <c r="AP679" i="2"/>
  <c r="AP678" i="2"/>
  <c r="AP677" i="2"/>
  <c r="AP676" i="2"/>
  <c r="AP675" i="2"/>
  <c r="AP674" i="2"/>
  <c r="AP672" i="2"/>
  <c r="AP671" i="2"/>
  <c r="AP670" i="2"/>
  <c r="AP669" i="2"/>
  <c r="AP668" i="2"/>
  <c r="AP667" i="2"/>
  <c r="AP666" i="2"/>
  <c r="AP665" i="2"/>
  <c r="AP663" i="2"/>
  <c r="AP662" i="2"/>
  <c r="AP659" i="2"/>
  <c r="AP658" i="2"/>
  <c r="AP657" i="2"/>
  <c r="AP656" i="2"/>
  <c r="AP654" i="2"/>
  <c r="AP653" i="2"/>
  <c r="AP652" i="2"/>
  <c r="AP651" i="2"/>
  <c r="AP650" i="2"/>
  <c r="AP649" i="2"/>
  <c r="AP648" i="2"/>
  <c r="AP646" i="2"/>
  <c r="AP645" i="2"/>
  <c r="AP642" i="2"/>
  <c r="AP641" i="2"/>
  <c r="AP640" i="2"/>
  <c r="AP639" i="2"/>
  <c r="AP637" i="2"/>
  <c r="AP636" i="2"/>
  <c r="AP635" i="2"/>
  <c r="AP633" i="2"/>
  <c r="AP632" i="2"/>
  <c r="AP629" i="2"/>
  <c r="AP627" i="2"/>
  <c r="AP626" i="2"/>
  <c r="AP624" i="2"/>
  <c r="AP623" i="2"/>
  <c r="AP621" i="2"/>
  <c r="AP618" i="2"/>
  <c r="AP616" i="2"/>
  <c r="AP614" i="2"/>
  <c r="AP613" i="2"/>
  <c r="AP612" i="2"/>
  <c r="AP610" i="2"/>
  <c r="AP609" i="2"/>
  <c r="AP606" i="2"/>
  <c r="AP604" i="2"/>
  <c r="AP602" i="2"/>
  <c r="AP601" i="2"/>
  <c r="AP598" i="2"/>
  <c r="AP597" i="2"/>
  <c r="AP596" i="2"/>
  <c r="AP594" i="2"/>
  <c r="AP593" i="2"/>
  <c r="AP592" i="2"/>
  <c r="AP589" i="2"/>
  <c r="AP588" i="2"/>
  <c r="AP587" i="2"/>
  <c r="AP586" i="2"/>
  <c r="AP585" i="2"/>
  <c r="AP584" i="2"/>
  <c r="AP582" i="2"/>
  <c r="AP581" i="2"/>
  <c r="AP580" i="2"/>
  <c r="AP579" i="2"/>
  <c r="AP578" i="2"/>
  <c r="AP577" i="2"/>
  <c r="AP575" i="2"/>
  <c r="AP574" i="2"/>
  <c r="AP573" i="2"/>
  <c r="AP572" i="2"/>
  <c r="AP571" i="2"/>
  <c r="AP569" i="2"/>
  <c r="AP568" i="2"/>
  <c r="AP567" i="2"/>
  <c r="AP566" i="2"/>
  <c r="AP565" i="2"/>
  <c r="AP563" i="2"/>
  <c r="AP562" i="2"/>
  <c r="AP561" i="2"/>
  <c r="AP560" i="2"/>
  <c r="AP559" i="2"/>
  <c r="AP557" i="2"/>
  <c r="AP556" i="2"/>
  <c r="AP554" i="2"/>
  <c r="AP553" i="2"/>
  <c r="AP552" i="2"/>
  <c r="AP551" i="2"/>
  <c r="AP549" i="2"/>
  <c r="AP547" i="2"/>
  <c r="AP546" i="2"/>
  <c r="AP545" i="2"/>
  <c r="AP544" i="2"/>
  <c r="AP543" i="2"/>
  <c r="AP542" i="2"/>
  <c r="AP540" i="2"/>
  <c r="AP539" i="2"/>
  <c r="AP538" i="2"/>
  <c r="AP537" i="2"/>
  <c r="AP534" i="2"/>
  <c r="AO793" i="2"/>
  <c r="AO792" i="2"/>
  <c r="AO791" i="2"/>
  <c r="AO789" i="2"/>
  <c r="AO788" i="2"/>
  <c r="AO785" i="2"/>
  <c r="AO784" i="2"/>
  <c r="AO782" i="2"/>
  <c r="AO781" i="2"/>
  <c r="AO778" i="2"/>
  <c r="AO777" i="2"/>
  <c r="AO776" i="2"/>
  <c r="AO775" i="2"/>
  <c r="AO773" i="2"/>
  <c r="AO772" i="2"/>
  <c r="AO771" i="2"/>
  <c r="AO770" i="2"/>
  <c r="AO768" i="2"/>
  <c r="AO767" i="2"/>
  <c r="AO764" i="2"/>
  <c r="AO762" i="2"/>
  <c r="AO761" i="2"/>
  <c r="AO760" i="2"/>
  <c r="AO759" i="2"/>
  <c r="AO758" i="2"/>
  <c r="AO756" i="2"/>
  <c r="AO755" i="2"/>
  <c r="AO752" i="2"/>
  <c r="AO751" i="2"/>
  <c r="AO750" i="2"/>
  <c r="AO749" i="2"/>
  <c r="AO747" i="2"/>
  <c r="AO746" i="2"/>
  <c r="AO745" i="2"/>
  <c r="AO744" i="2"/>
  <c r="AO742" i="2"/>
  <c r="AO741" i="2"/>
  <c r="AO738" i="2"/>
  <c r="AO737" i="2"/>
  <c r="AO736" i="2"/>
  <c r="AO735" i="2"/>
  <c r="AO733" i="2"/>
  <c r="AO732" i="2"/>
  <c r="AO731" i="2"/>
  <c r="AO730" i="2"/>
  <c r="AO728" i="2"/>
  <c r="AO727" i="2"/>
  <c r="AO724" i="2"/>
  <c r="AO723" i="2"/>
  <c r="AO722" i="2"/>
  <c r="AO721" i="2"/>
  <c r="AO719" i="2"/>
  <c r="AO718" i="2"/>
  <c r="AO717" i="2"/>
  <c r="AO716" i="2"/>
  <c r="AO714" i="2"/>
  <c r="AO713" i="2"/>
  <c r="AO710" i="2"/>
  <c r="AO709" i="2"/>
  <c r="AO708" i="2"/>
  <c r="AO707" i="2"/>
  <c r="AO705" i="2"/>
  <c r="AO704" i="2"/>
  <c r="AO703" i="2"/>
  <c r="AO702" i="2"/>
  <c r="AO701" i="2"/>
  <c r="AO700" i="2"/>
  <c r="AO698" i="2"/>
  <c r="AO697" i="2"/>
  <c r="AO694" i="2"/>
  <c r="AO693" i="2"/>
  <c r="AO692" i="2"/>
  <c r="AO691" i="2"/>
  <c r="AO689" i="2"/>
  <c r="AO688" i="2"/>
  <c r="AO687" i="2"/>
  <c r="AO686" i="2"/>
  <c r="AO684" i="2"/>
  <c r="AO683" i="2"/>
  <c r="AO680" i="2"/>
  <c r="AO679" i="2"/>
  <c r="AO678" i="2"/>
  <c r="AO677" i="2"/>
  <c r="AO676" i="2"/>
  <c r="AO675" i="2"/>
  <c r="AO674" i="2"/>
  <c r="AO672" i="2"/>
  <c r="AO671" i="2"/>
  <c r="AO670" i="2"/>
  <c r="AO669" i="2"/>
  <c r="AO668" i="2"/>
  <c r="AO667" i="2"/>
  <c r="AO666" i="2"/>
  <c r="AO665" i="2"/>
  <c r="AO663" i="2"/>
  <c r="AO662" i="2"/>
  <c r="AO659" i="2"/>
  <c r="AO658" i="2"/>
  <c r="AO657" i="2"/>
  <c r="AO656" i="2"/>
  <c r="AO654" i="2"/>
  <c r="AO653" i="2"/>
  <c r="AO652" i="2"/>
  <c r="AO651" i="2"/>
  <c r="AO650" i="2"/>
  <c r="AO649" i="2"/>
  <c r="AO648" i="2"/>
  <c r="AO646" i="2"/>
  <c r="AO645" i="2"/>
  <c r="AO642" i="2"/>
  <c r="AO641" i="2"/>
  <c r="AO640" i="2"/>
  <c r="AO639" i="2"/>
  <c r="AO637" i="2"/>
  <c r="AO636" i="2"/>
  <c r="AO635" i="2"/>
  <c r="AO633" i="2"/>
  <c r="AO632" i="2"/>
  <c r="AO629" i="2"/>
  <c r="AO627" i="2"/>
  <c r="AO626" i="2"/>
  <c r="AO624" i="2"/>
  <c r="AO623" i="2"/>
  <c r="AO621" i="2"/>
  <c r="AO618" i="2"/>
  <c r="AO616" i="2"/>
  <c r="AO614" i="2"/>
  <c r="AO613" i="2"/>
  <c r="AO612" i="2"/>
  <c r="AO610" i="2"/>
  <c r="AO609" i="2"/>
  <c r="AO606" i="2"/>
  <c r="AO604" i="2"/>
  <c r="AO602" i="2"/>
  <c r="AO601" i="2"/>
  <c r="AO598" i="2"/>
  <c r="AO597" i="2"/>
  <c r="AO596" i="2"/>
  <c r="AO594" i="2"/>
  <c r="AO593" i="2"/>
  <c r="AO592" i="2"/>
  <c r="AO589" i="2"/>
  <c r="AO588" i="2"/>
  <c r="AO587" i="2"/>
  <c r="AO586" i="2"/>
  <c r="AO585" i="2"/>
  <c r="AO584" i="2"/>
  <c r="AO582" i="2"/>
  <c r="AO581" i="2"/>
  <c r="AO580" i="2"/>
  <c r="AO579" i="2"/>
  <c r="AO578" i="2"/>
  <c r="AO577" i="2"/>
  <c r="AO575" i="2"/>
  <c r="AO574" i="2"/>
  <c r="AO573" i="2"/>
  <c r="AO572" i="2"/>
  <c r="AO571" i="2"/>
  <c r="AO569" i="2"/>
  <c r="AO568" i="2"/>
  <c r="AO567" i="2"/>
  <c r="AO566" i="2"/>
  <c r="AO565" i="2"/>
  <c r="AO563" i="2"/>
  <c r="AO562" i="2"/>
  <c r="AO561" i="2"/>
  <c r="AO560" i="2"/>
  <c r="AO559" i="2"/>
  <c r="AO557" i="2"/>
  <c r="AO556" i="2"/>
  <c r="AO554" i="2"/>
  <c r="AO553" i="2"/>
  <c r="AO552" i="2"/>
  <c r="AO551" i="2"/>
  <c r="AO549" i="2"/>
  <c r="AO547" i="2"/>
  <c r="AO546" i="2"/>
  <c r="AO545" i="2"/>
  <c r="AO544" i="2"/>
  <c r="AO543" i="2"/>
  <c r="AO542" i="2"/>
  <c r="AO540" i="2"/>
  <c r="AO539" i="2"/>
  <c r="AO538" i="2"/>
  <c r="AO537" i="2"/>
  <c r="AO534" i="2"/>
  <c r="AN793" i="2"/>
  <c r="AN792" i="2"/>
  <c r="AN791" i="2"/>
  <c r="AN789" i="2"/>
  <c r="AN788" i="2"/>
  <c r="AN785" i="2"/>
  <c r="AN784" i="2"/>
  <c r="AN782" i="2"/>
  <c r="AN781" i="2"/>
  <c r="AN778" i="2"/>
  <c r="AN777" i="2"/>
  <c r="AN776" i="2"/>
  <c r="AN775" i="2"/>
  <c r="AN773" i="2"/>
  <c r="AN772" i="2"/>
  <c r="AN771" i="2"/>
  <c r="AN770" i="2"/>
  <c r="AN768" i="2"/>
  <c r="AN767" i="2"/>
  <c r="AN764" i="2"/>
  <c r="AN762" i="2"/>
  <c r="AN761" i="2"/>
  <c r="AN760" i="2"/>
  <c r="AN759" i="2"/>
  <c r="AN758" i="2"/>
  <c r="AN756" i="2"/>
  <c r="AN755" i="2"/>
  <c r="AN752" i="2"/>
  <c r="AN751" i="2"/>
  <c r="AN750" i="2"/>
  <c r="AN749" i="2"/>
  <c r="AN747" i="2"/>
  <c r="AN746" i="2"/>
  <c r="AN745" i="2"/>
  <c r="AN744" i="2"/>
  <c r="AN742" i="2"/>
  <c r="AN741" i="2"/>
  <c r="AN738" i="2"/>
  <c r="AN737" i="2"/>
  <c r="AN736" i="2"/>
  <c r="AN735" i="2"/>
  <c r="AN733" i="2"/>
  <c r="AN732" i="2"/>
  <c r="AN731" i="2"/>
  <c r="AN730" i="2"/>
  <c r="AN728" i="2"/>
  <c r="AN727" i="2"/>
  <c r="AN724" i="2"/>
  <c r="AN723" i="2"/>
  <c r="AN722" i="2"/>
  <c r="AN721" i="2"/>
  <c r="AN719" i="2"/>
  <c r="AN718" i="2"/>
  <c r="AN717" i="2"/>
  <c r="AN716" i="2"/>
  <c r="AN714" i="2"/>
  <c r="AN713" i="2"/>
  <c r="AN710" i="2"/>
  <c r="AN709" i="2"/>
  <c r="AN708" i="2"/>
  <c r="AN707" i="2"/>
  <c r="AN705" i="2"/>
  <c r="AN704" i="2"/>
  <c r="AN703" i="2"/>
  <c r="AN702" i="2"/>
  <c r="AN701" i="2"/>
  <c r="AN700" i="2"/>
  <c r="AN698" i="2"/>
  <c r="AN697" i="2"/>
  <c r="AN694" i="2"/>
  <c r="AN693" i="2"/>
  <c r="AN692" i="2"/>
  <c r="AN691" i="2"/>
  <c r="AN689" i="2"/>
  <c r="AN688" i="2"/>
  <c r="AN687" i="2"/>
  <c r="AN686" i="2"/>
  <c r="AN684" i="2"/>
  <c r="AN683" i="2"/>
  <c r="AN680" i="2"/>
  <c r="AN679" i="2"/>
  <c r="AN678" i="2"/>
  <c r="AN677" i="2"/>
  <c r="AN676" i="2"/>
  <c r="AN675" i="2"/>
  <c r="AN674" i="2"/>
  <c r="AN672" i="2"/>
  <c r="AN671" i="2"/>
  <c r="AN670" i="2"/>
  <c r="AN669" i="2"/>
  <c r="AN668" i="2"/>
  <c r="AN667" i="2"/>
  <c r="AN666" i="2"/>
  <c r="AN665" i="2"/>
  <c r="AN663" i="2"/>
  <c r="AN662" i="2"/>
  <c r="AN659" i="2"/>
  <c r="AN658" i="2"/>
  <c r="AN657" i="2"/>
  <c r="AN656" i="2"/>
  <c r="AN654" i="2"/>
  <c r="AN653" i="2"/>
  <c r="AN652" i="2"/>
  <c r="AN651" i="2"/>
  <c r="AN650" i="2"/>
  <c r="AN649" i="2"/>
  <c r="AN648" i="2"/>
  <c r="AN646" i="2"/>
  <c r="AN645" i="2"/>
  <c r="AN642" i="2"/>
  <c r="AN641" i="2"/>
  <c r="AN640" i="2"/>
  <c r="AN639" i="2"/>
  <c r="AN637" i="2"/>
  <c r="AN636" i="2"/>
  <c r="AN635" i="2"/>
  <c r="AN633" i="2"/>
  <c r="AN632" i="2"/>
  <c r="AN629" i="2"/>
  <c r="AN627" i="2"/>
  <c r="AN626" i="2"/>
  <c r="AN624" i="2"/>
  <c r="AN623" i="2"/>
  <c r="AN621" i="2"/>
  <c r="AN618" i="2"/>
  <c r="AN616" i="2"/>
  <c r="AN614" i="2"/>
  <c r="AN613" i="2"/>
  <c r="AN612" i="2"/>
  <c r="AN610" i="2"/>
  <c r="AN609" i="2"/>
  <c r="AN606" i="2"/>
  <c r="AN604" i="2"/>
  <c r="AN602" i="2"/>
  <c r="AN601" i="2"/>
  <c r="AN598" i="2"/>
  <c r="AN597" i="2"/>
  <c r="AN596" i="2"/>
  <c r="AN594" i="2"/>
  <c r="AN593" i="2"/>
  <c r="AN592" i="2"/>
  <c r="AN589" i="2"/>
  <c r="AN588" i="2"/>
  <c r="AN587" i="2"/>
  <c r="AN586" i="2"/>
  <c r="AN585" i="2"/>
  <c r="AN584" i="2"/>
  <c r="AN582" i="2"/>
  <c r="AN581" i="2"/>
  <c r="AN580" i="2"/>
  <c r="AN579" i="2"/>
  <c r="AN578" i="2"/>
  <c r="AN577" i="2"/>
  <c r="AN575" i="2"/>
  <c r="AN574" i="2"/>
  <c r="AN573" i="2"/>
  <c r="AN572" i="2"/>
  <c r="AN571" i="2"/>
  <c r="AN569" i="2"/>
  <c r="AN568" i="2"/>
  <c r="AN567" i="2"/>
  <c r="AN566" i="2"/>
  <c r="AN565" i="2"/>
  <c r="AN563" i="2"/>
  <c r="AN562" i="2"/>
  <c r="AN561" i="2"/>
  <c r="AN560" i="2"/>
  <c r="AN559" i="2"/>
  <c r="AN557" i="2"/>
  <c r="AN556" i="2"/>
  <c r="AN554" i="2"/>
  <c r="AN553" i="2"/>
  <c r="AN552" i="2"/>
  <c r="AN551" i="2"/>
  <c r="AN549" i="2"/>
  <c r="AN547" i="2"/>
  <c r="AN546" i="2"/>
  <c r="AN545" i="2"/>
  <c r="AN544" i="2"/>
  <c r="AN543" i="2"/>
  <c r="AN542" i="2"/>
  <c r="AN540" i="2"/>
  <c r="AN539" i="2"/>
  <c r="AN538" i="2"/>
  <c r="AN537" i="2"/>
  <c r="AN534" i="2"/>
  <c r="AM793" i="2"/>
  <c r="AM792" i="2"/>
  <c r="AM791" i="2"/>
  <c r="AM789" i="2"/>
  <c r="AM788" i="2"/>
  <c r="AM785" i="2"/>
  <c r="AM784" i="2"/>
  <c r="AM782" i="2"/>
  <c r="AM781" i="2"/>
  <c r="AM778" i="2"/>
  <c r="AM777" i="2"/>
  <c r="AM776" i="2"/>
  <c r="AM775" i="2"/>
  <c r="AM773" i="2"/>
  <c r="AM772" i="2"/>
  <c r="AM771" i="2"/>
  <c r="AM770" i="2"/>
  <c r="AM768" i="2"/>
  <c r="AM767" i="2"/>
  <c r="AM764" i="2"/>
  <c r="AM762" i="2"/>
  <c r="AM761" i="2"/>
  <c r="AM760" i="2"/>
  <c r="AM759" i="2"/>
  <c r="AM758" i="2"/>
  <c r="AM756" i="2"/>
  <c r="AM755" i="2"/>
  <c r="AM752" i="2"/>
  <c r="AM751" i="2"/>
  <c r="AM750" i="2"/>
  <c r="AM749" i="2"/>
  <c r="AM747" i="2"/>
  <c r="AM746" i="2"/>
  <c r="AM745" i="2"/>
  <c r="AM744" i="2"/>
  <c r="AM742" i="2"/>
  <c r="AM741" i="2"/>
  <c r="AM738" i="2"/>
  <c r="AM737" i="2"/>
  <c r="AM736" i="2"/>
  <c r="AM735" i="2"/>
  <c r="AM733" i="2"/>
  <c r="AM732" i="2"/>
  <c r="AM731" i="2"/>
  <c r="AM730" i="2"/>
  <c r="AM728" i="2"/>
  <c r="AM727" i="2"/>
  <c r="AM724" i="2"/>
  <c r="AM723" i="2"/>
  <c r="AM722" i="2"/>
  <c r="AM721" i="2"/>
  <c r="AM719" i="2"/>
  <c r="AM718" i="2"/>
  <c r="AM717" i="2"/>
  <c r="AM716" i="2"/>
  <c r="AM714" i="2"/>
  <c r="AM713" i="2"/>
  <c r="AM710" i="2"/>
  <c r="AM709" i="2"/>
  <c r="AM708" i="2"/>
  <c r="AM707" i="2"/>
  <c r="AM705" i="2"/>
  <c r="AM704" i="2"/>
  <c r="AM703" i="2"/>
  <c r="AM702" i="2"/>
  <c r="AM701" i="2"/>
  <c r="AM700" i="2"/>
  <c r="AM698" i="2"/>
  <c r="AM697" i="2"/>
  <c r="AM694" i="2"/>
  <c r="AM693" i="2"/>
  <c r="AM692" i="2"/>
  <c r="AM691" i="2"/>
  <c r="AM689" i="2"/>
  <c r="AM688" i="2"/>
  <c r="AM687" i="2"/>
  <c r="AM686" i="2"/>
  <c r="AM684" i="2"/>
  <c r="AM683" i="2"/>
  <c r="AM680" i="2"/>
  <c r="AM679" i="2"/>
  <c r="AM678" i="2"/>
  <c r="AM677" i="2"/>
  <c r="AM676" i="2"/>
  <c r="AM675" i="2"/>
  <c r="AM674" i="2"/>
  <c r="AM672" i="2"/>
  <c r="AM671" i="2"/>
  <c r="AM670" i="2"/>
  <c r="AM669" i="2"/>
  <c r="AM668" i="2"/>
  <c r="AM667" i="2"/>
  <c r="AM666" i="2"/>
  <c r="AM665" i="2"/>
  <c r="AM663" i="2"/>
  <c r="AM662" i="2"/>
  <c r="AM659" i="2"/>
  <c r="AM658" i="2"/>
  <c r="AM657" i="2"/>
  <c r="AM656" i="2"/>
  <c r="AM654" i="2"/>
  <c r="AM653" i="2"/>
  <c r="AM652" i="2"/>
  <c r="AM651" i="2"/>
  <c r="AM650" i="2"/>
  <c r="AM649" i="2"/>
  <c r="AM648" i="2"/>
  <c r="AM646" i="2"/>
  <c r="AM645" i="2"/>
  <c r="AM642" i="2"/>
  <c r="AM641" i="2"/>
  <c r="AM640" i="2"/>
  <c r="AM639" i="2"/>
  <c r="AM637" i="2"/>
  <c r="AM636" i="2"/>
  <c r="AM635" i="2"/>
  <c r="AM633" i="2"/>
  <c r="AM632" i="2"/>
  <c r="AM629" i="2"/>
  <c r="AM627" i="2"/>
  <c r="AM626" i="2"/>
  <c r="AM624" i="2"/>
  <c r="AM623" i="2"/>
  <c r="AM621" i="2"/>
  <c r="AM618" i="2"/>
  <c r="AM616" i="2"/>
  <c r="AM614" i="2"/>
  <c r="AM613" i="2"/>
  <c r="AM612" i="2"/>
  <c r="AM610" i="2"/>
  <c r="AM609" i="2"/>
  <c r="AM606" i="2"/>
  <c r="AM604" i="2"/>
  <c r="AM602" i="2"/>
  <c r="AM601" i="2"/>
  <c r="AM598" i="2"/>
  <c r="AM597" i="2"/>
  <c r="AM596" i="2"/>
  <c r="AM594" i="2"/>
  <c r="AM593" i="2"/>
  <c r="AM592" i="2"/>
  <c r="AM589" i="2"/>
  <c r="AM588" i="2"/>
  <c r="AM587" i="2"/>
  <c r="AM586" i="2"/>
  <c r="AM585" i="2"/>
  <c r="AM584" i="2"/>
  <c r="AM582" i="2"/>
  <c r="AM581" i="2"/>
  <c r="AM580" i="2"/>
  <c r="AM579" i="2"/>
  <c r="AM578" i="2"/>
  <c r="AM577" i="2"/>
  <c r="AM575" i="2"/>
  <c r="AM574" i="2"/>
  <c r="AM573" i="2"/>
  <c r="AM572" i="2"/>
  <c r="AM571" i="2"/>
  <c r="AM569" i="2"/>
  <c r="AM568" i="2"/>
  <c r="AM567" i="2"/>
  <c r="AM566" i="2"/>
  <c r="AM565" i="2"/>
  <c r="AM563" i="2"/>
  <c r="AM562" i="2"/>
  <c r="AM561" i="2"/>
  <c r="AM560" i="2"/>
  <c r="AM559" i="2"/>
  <c r="AM557" i="2"/>
  <c r="AM556" i="2"/>
  <c r="AM554" i="2"/>
  <c r="AM553" i="2"/>
  <c r="AM552" i="2"/>
  <c r="AM551" i="2"/>
  <c r="AM549" i="2"/>
  <c r="AM547" i="2"/>
  <c r="AM546" i="2"/>
  <c r="AM545" i="2"/>
  <c r="AM544" i="2"/>
  <c r="AM543" i="2"/>
  <c r="AM542" i="2"/>
  <c r="AM540" i="2"/>
  <c r="AM539" i="2"/>
  <c r="AM538" i="2"/>
  <c r="AM537" i="2"/>
  <c r="AM534" i="2"/>
  <c r="AL793" i="2"/>
  <c r="AL792" i="2"/>
  <c r="AL791" i="2"/>
  <c r="AL789" i="2"/>
  <c r="AL788" i="2"/>
  <c r="AL785" i="2"/>
  <c r="AL784" i="2"/>
  <c r="AL782" i="2"/>
  <c r="AL781" i="2"/>
  <c r="AL778" i="2"/>
  <c r="AL777" i="2"/>
  <c r="AL776" i="2"/>
  <c r="AL775" i="2"/>
  <c r="AL773" i="2"/>
  <c r="AL772" i="2"/>
  <c r="AL771" i="2"/>
  <c r="AL770" i="2"/>
  <c r="AL768" i="2"/>
  <c r="AL767" i="2"/>
  <c r="AL764" i="2"/>
  <c r="AL762" i="2"/>
  <c r="AL761" i="2"/>
  <c r="AL760" i="2"/>
  <c r="AL759" i="2"/>
  <c r="AL758" i="2"/>
  <c r="AL756" i="2"/>
  <c r="AL755" i="2"/>
  <c r="AL752" i="2"/>
  <c r="AL751" i="2"/>
  <c r="AL750" i="2"/>
  <c r="AL749" i="2"/>
  <c r="AL747" i="2"/>
  <c r="AL746" i="2"/>
  <c r="AL745" i="2"/>
  <c r="AL744" i="2"/>
  <c r="AL742" i="2"/>
  <c r="AL741" i="2"/>
  <c r="AL738" i="2"/>
  <c r="AL737" i="2"/>
  <c r="AL736" i="2"/>
  <c r="AL735" i="2"/>
  <c r="AL733" i="2"/>
  <c r="AL732" i="2"/>
  <c r="AL731" i="2"/>
  <c r="AL730" i="2"/>
  <c r="AL728" i="2"/>
  <c r="AL727" i="2"/>
  <c r="AL724" i="2"/>
  <c r="AL723" i="2"/>
  <c r="AL722" i="2"/>
  <c r="AL721" i="2"/>
  <c r="AL719" i="2"/>
  <c r="AL718" i="2"/>
  <c r="AL717" i="2"/>
  <c r="AL716" i="2"/>
  <c r="AL714" i="2"/>
  <c r="AL713" i="2"/>
  <c r="AL710" i="2"/>
  <c r="AL709" i="2"/>
  <c r="AL708" i="2"/>
  <c r="AL707" i="2"/>
  <c r="AL705" i="2"/>
  <c r="AL704" i="2"/>
  <c r="AL703" i="2"/>
  <c r="AL702" i="2"/>
  <c r="AL701" i="2"/>
  <c r="AL700" i="2"/>
  <c r="AL698" i="2"/>
  <c r="AL697" i="2"/>
  <c r="AL694" i="2"/>
  <c r="AL693" i="2"/>
  <c r="AL692" i="2"/>
  <c r="AL691" i="2"/>
  <c r="AL689" i="2"/>
  <c r="AL688" i="2"/>
  <c r="AL687" i="2"/>
  <c r="AL686" i="2"/>
  <c r="AL684" i="2"/>
  <c r="AL683" i="2"/>
  <c r="AL680" i="2"/>
  <c r="AL679" i="2"/>
  <c r="AL678" i="2"/>
  <c r="AL677" i="2"/>
  <c r="AL676" i="2"/>
  <c r="AL675" i="2"/>
  <c r="AL674" i="2"/>
  <c r="AL672" i="2"/>
  <c r="AL671" i="2"/>
  <c r="AL670" i="2"/>
  <c r="AL669" i="2"/>
  <c r="AL668" i="2"/>
  <c r="AL667" i="2"/>
  <c r="AL666" i="2"/>
  <c r="AL665" i="2"/>
  <c r="AL663" i="2"/>
  <c r="AL662" i="2"/>
  <c r="AL659" i="2"/>
  <c r="AL658" i="2"/>
  <c r="AL657" i="2"/>
  <c r="AL656" i="2"/>
  <c r="AL654" i="2"/>
  <c r="AL653" i="2"/>
  <c r="AL652" i="2"/>
  <c r="AL651" i="2"/>
  <c r="AL650" i="2"/>
  <c r="AL649" i="2"/>
  <c r="AL648" i="2"/>
  <c r="AL646" i="2"/>
  <c r="AL645" i="2"/>
  <c r="AL642" i="2"/>
  <c r="AL641" i="2"/>
  <c r="AL640" i="2"/>
  <c r="AL639" i="2"/>
  <c r="AL637" i="2"/>
  <c r="AL636" i="2"/>
  <c r="AL635" i="2"/>
  <c r="AL633" i="2"/>
  <c r="AL632" i="2"/>
  <c r="AL629" i="2"/>
  <c r="AL627" i="2"/>
  <c r="AL626" i="2"/>
  <c r="AL624" i="2"/>
  <c r="AL623" i="2"/>
  <c r="AL621" i="2"/>
  <c r="AL618" i="2"/>
  <c r="AL616" i="2"/>
  <c r="AL614" i="2"/>
  <c r="AL613" i="2"/>
  <c r="AL612" i="2"/>
  <c r="AL610" i="2"/>
  <c r="AL609" i="2"/>
  <c r="AL606" i="2"/>
  <c r="AL604" i="2"/>
  <c r="AL602" i="2"/>
  <c r="AL601" i="2"/>
  <c r="AL598" i="2"/>
  <c r="AL597" i="2"/>
  <c r="AL596" i="2"/>
  <c r="AL594" i="2"/>
  <c r="AL593" i="2"/>
  <c r="AL592" i="2"/>
  <c r="AL589" i="2"/>
  <c r="AL588" i="2"/>
  <c r="AL587" i="2"/>
  <c r="AL586" i="2"/>
  <c r="AL585" i="2"/>
  <c r="AL584" i="2"/>
  <c r="AL582" i="2"/>
  <c r="AL581" i="2"/>
  <c r="AL580" i="2"/>
  <c r="AL579" i="2"/>
  <c r="AL578" i="2"/>
  <c r="AL577" i="2"/>
  <c r="AL575" i="2"/>
  <c r="AL574" i="2"/>
  <c r="AL573" i="2"/>
  <c r="AL572" i="2"/>
  <c r="AL571" i="2"/>
  <c r="AL569" i="2"/>
  <c r="AL568" i="2"/>
  <c r="AL567" i="2"/>
  <c r="AL566" i="2"/>
  <c r="AL565" i="2"/>
  <c r="AL563" i="2"/>
  <c r="AL562" i="2"/>
  <c r="AL561" i="2"/>
  <c r="AL560" i="2"/>
  <c r="AL559" i="2"/>
  <c r="AL557" i="2"/>
  <c r="AL556" i="2"/>
  <c r="AL554" i="2"/>
  <c r="AL553" i="2"/>
  <c r="AL552" i="2"/>
  <c r="AL551" i="2"/>
  <c r="AL549" i="2"/>
  <c r="AL547" i="2"/>
  <c r="AL546" i="2"/>
  <c r="AL545" i="2"/>
  <c r="AL544" i="2"/>
  <c r="AL543" i="2"/>
  <c r="AL542" i="2"/>
  <c r="AL540" i="2"/>
  <c r="AL539" i="2"/>
  <c r="AL538" i="2"/>
  <c r="AL537" i="2"/>
  <c r="AL534" i="2"/>
  <c r="AK793" i="2"/>
  <c r="AK792" i="2"/>
  <c r="AK791" i="2"/>
  <c r="AK789" i="2"/>
  <c r="AK788" i="2"/>
  <c r="AK785" i="2"/>
  <c r="AK784" i="2"/>
  <c r="AK782" i="2"/>
  <c r="AK781" i="2"/>
  <c r="AK778" i="2"/>
  <c r="AK777" i="2"/>
  <c r="AK776" i="2"/>
  <c r="AK775" i="2"/>
  <c r="AK773" i="2"/>
  <c r="AK772" i="2"/>
  <c r="AK771" i="2"/>
  <c r="AK770" i="2"/>
  <c r="AK768" i="2"/>
  <c r="AK767" i="2"/>
  <c r="AK764" i="2"/>
  <c r="AK762" i="2"/>
  <c r="AK761" i="2"/>
  <c r="AK760" i="2"/>
  <c r="AK759" i="2"/>
  <c r="AK758" i="2"/>
  <c r="AK756" i="2"/>
  <c r="AK755" i="2"/>
  <c r="AK752" i="2"/>
  <c r="AK751" i="2"/>
  <c r="AK750" i="2"/>
  <c r="AK749" i="2"/>
  <c r="AK747" i="2"/>
  <c r="AK746" i="2"/>
  <c r="AK745" i="2"/>
  <c r="AK744" i="2"/>
  <c r="AK742" i="2"/>
  <c r="AK741" i="2"/>
  <c r="AK738" i="2"/>
  <c r="AK737" i="2"/>
  <c r="AK736" i="2"/>
  <c r="AK735" i="2"/>
  <c r="AK733" i="2"/>
  <c r="AK732" i="2"/>
  <c r="AK731" i="2"/>
  <c r="AK730" i="2"/>
  <c r="AK728" i="2"/>
  <c r="AK727" i="2"/>
  <c r="AK724" i="2"/>
  <c r="AK723" i="2"/>
  <c r="AK722" i="2"/>
  <c r="AK721" i="2"/>
  <c r="AK719" i="2"/>
  <c r="AK718" i="2"/>
  <c r="AK717" i="2"/>
  <c r="AK716" i="2"/>
  <c r="AK714" i="2"/>
  <c r="AK713" i="2"/>
  <c r="AK710" i="2"/>
  <c r="AK709" i="2"/>
  <c r="AK708" i="2"/>
  <c r="AK707" i="2"/>
  <c r="AK705" i="2"/>
  <c r="AK704" i="2"/>
  <c r="AK703" i="2"/>
  <c r="AK702" i="2"/>
  <c r="AK701" i="2"/>
  <c r="AK700" i="2"/>
  <c r="AK698" i="2"/>
  <c r="AK697" i="2"/>
  <c r="AK694" i="2"/>
  <c r="AK693" i="2"/>
  <c r="AK692" i="2"/>
  <c r="AK691" i="2"/>
  <c r="AK689" i="2"/>
  <c r="AK688" i="2"/>
  <c r="AK687" i="2"/>
  <c r="AK686" i="2"/>
  <c r="AK684" i="2"/>
  <c r="AK683" i="2"/>
  <c r="AK680" i="2"/>
  <c r="AK679" i="2"/>
  <c r="AK678" i="2"/>
  <c r="AK677" i="2"/>
  <c r="AK676" i="2"/>
  <c r="AK675" i="2"/>
  <c r="AK674" i="2"/>
  <c r="AK672" i="2"/>
  <c r="AK671" i="2"/>
  <c r="AK670" i="2"/>
  <c r="AK669" i="2"/>
  <c r="AK668" i="2"/>
  <c r="AK667" i="2"/>
  <c r="AK666" i="2"/>
  <c r="AK665" i="2"/>
  <c r="AK663" i="2"/>
  <c r="AK662" i="2"/>
  <c r="AK659" i="2"/>
  <c r="AK658" i="2"/>
  <c r="AK657" i="2"/>
  <c r="AK656" i="2"/>
  <c r="AK654" i="2"/>
  <c r="AK653" i="2"/>
  <c r="AK652" i="2"/>
  <c r="AK651" i="2"/>
  <c r="AK650" i="2"/>
  <c r="AK649" i="2"/>
  <c r="AK648" i="2"/>
  <c r="AK646" i="2"/>
  <c r="AK645" i="2"/>
  <c r="AK642" i="2"/>
  <c r="AK641" i="2"/>
  <c r="AK640" i="2"/>
  <c r="AK639" i="2"/>
  <c r="AK637" i="2"/>
  <c r="AK636" i="2"/>
  <c r="AK635" i="2"/>
  <c r="AK633" i="2"/>
  <c r="AK632" i="2"/>
  <c r="AK629" i="2"/>
  <c r="AK627" i="2"/>
  <c r="AK626" i="2"/>
  <c r="AK624" i="2"/>
  <c r="AK623" i="2"/>
  <c r="AK621" i="2"/>
  <c r="AK618" i="2"/>
  <c r="AK616" i="2"/>
  <c r="AK614" i="2"/>
  <c r="AK613" i="2"/>
  <c r="AK612" i="2"/>
  <c r="AK610" i="2"/>
  <c r="AK609" i="2"/>
  <c r="AK606" i="2"/>
  <c r="AK604" i="2"/>
  <c r="AK602" i="2"/>
  <c r="AK601" i="2"/>
  <c r="AK598" i="2"/>
  <c r="AK597" i="2"/>
  <c r="AK596" i="2"/>
  <c r="AK594" i="2"/>
  <c r="AK593" i="2"/>
  <c r="AK592" i="2"/>
  <c r="AK589" i="2"/>
  <c r="AK588" i="2"/>
  <c r="AK587" i="2"/>
  <c r="AK586" i="2"/>
  <c r="AK585" i="2"/>
  <c r="AK584" i="2"/>
  <c r="AK582" i="2"/>
  <c r="AK581" i="2"/>
  <c r="AK580" i="2"/>
  <c r="AK579" i="2"/>
  <c r="AK578" i="2"/>
  <c r="AK577" i="2"/>
  <c r="AK575" i="2"/>
  <c r="AK574" i="2"/>
  <c r="AK573" i="2"/>
  <c r="AK572" i="2"/>
  <c r="AK571" i="2"/>
  <c r="AK569" i="2"/>
  <c r="AK568" i="2"/>
  <c r="AK567" i="2"/>
  <c r="AK566" i="2"/>
  <c r="AK565" i="2"/>
  <c r="AK563" i="2"/>
  <c r="AK562" i="2"/>
  <c r="AK561" i="2"/>
  <c r="AK560" i="2"/>
  <c r="AK559" i="2"/>
  <c r="AK557" i="2"/>
  <c r="AK556" i="2"/>
  <c r="AK554" i="2"/>
  <c r="AK553" i="2"/>
  <c r="AK552" i="2"/>
  <c r="AK551" i="2"/>
  <c r="AK549" i="2"/>
  <c r="AK547" i="2"/>
  <c r="AK546" i="2"/>
  <c r="AK545" i="2"/>
  <c r="AK544" i="2"/>
  <c r="AK543" i="2"/>
  <c r="AK542" i="2"/>
  <c r="AK540" i="2"/>
  <c r="AK539" i="2"/>
  <c r="AK538" i="2"/>
  <c r="AK537" i="2"/>
  <c r="AK534" i="2"/>
  <c r="AJ793" i="2"/>
  <c r="AJ792" i="2"/>
  <c r="AJ791" i="2"/>
  <c r="AJ789" i="2"/>
  <c r="AJ788" i="2"/>
  <c r="AJ785" i="2"/>
  <c r="AJ784" i="2"/>
  <c r="AJ782" i="2"/>
  <c r="AJ781" i="2"/>
  <c r="AJ778" i="2"/>
  <c r="AJ777" i="2"/>
  <c r="AJ776" i="2"/>
  <c r="AJ775" i="2"/>
  <c r="AJ773" i="2"/>
  <c r="AJ772" i="2"/>
  <c r="AJ771" i="2"/>
  <c r="AJ770" i="2"/>
  <c r="AJ768" i="2"/>
  <c r="AJ767" i="2"/>
  <c r="AJ764" i="2"/>
  <c r="AJ762" i="2"/>
  <c r="AJ761" i="2"/>
  <c r="AJ760" i="2"/>
  <c r="AJ759" i="2"/>
  <c r="AJ758" i="2"/>
  <c r="AJ756" i="2"/>
  <c r="AJ755" i="2"/>
  <c r="AJ752" i="2"/>
  <c r="AJ751" i="2"/>
  <c r="AJ750" i="2"/>
  <c r="AJ749" i="2"/>
  <c r="AJ747" i="2"/>
  <c r="AJ746" i="2"/>
  <c r="AJ745" i="2"/>
  <c r="AJ744" i="2"/>
  <c r="AJ742" i="2"/>
  <c r="AJ741" i="2"/>
  <c r="AJ738" i="2"/>
  <c r="AJ737" i="2"/>
  <c r="AJ736" i="2"/>
  <c r="AJ735" i="2"/>
  <c r="AJ733" i="2"/>
  <c r="AJ732" i="2"/>
  <c r="AJ731" i="2"/>
  <c r="AJ730" i="2"/>
  <c r="AJ728" i="2"/>
  <c r="AJ727" i="2"/>
  <c r="AJ724" i="2"/>
  <c r="AJ723" i="2"/>
  <c r="AJ722" i="2"/>
  <c r="AJ721" i="2"/>
  <c r="AJ719" i="2"/>
  <c r="AJ718" i="2"/>
  <c r="AJ717" i="2"/>
  <c r="AJ716" i="2"/>
  <c r="AJ714" i="2"/>
  <c r="AJ713" i="2"/>
  <c r="AJ710" i="2"/>
  <c r="AJ709" i="2"/>
  <c r="AJ708" i="2"/>
  <c r="AJ707" i="2"/>
  <c r="AJ705" i="2"/>
  <c r="AJ704" i="2"/>
  <c r="AJ703" i="2"/>
  <c r="AJ702" i="2"/>
  <c r="AJ701" i="2"/>
  <c r="AJ700" i="2"/>
  <c r="AJ698" i="2"/>
  <c r="AJ697" i="2"/>
  <c r="AJ694" i="2"/>
  <c r="AJ693" i="2"/>
  <c r="AJ692" i="2"/>
  <c r="AJ691" i="2"/>
  <c r="AJ689" i="2"/>
  <c r="AJ688" i="2"/>
  <c r="AJ687" i="2"/>
  <c r="AJ686" i="2"/>
  <c r="AJ684" i="2"/>
  <c r="AJ683" i="2"/>
  <c r="AJ680" i="2"/>
  <c r="AJ679" i="2"/>
  <c r="AJ678" i="2"/>
  <c r="AJ677" i="2"/>
  <c r="AJ676" i="2"/>
  <c r="AJ675" i="2"/>
  <c r="AJ674" i="2"/>
  <c r="AJ672" i="2"/>
  <c r="AJ671" i="2"/>
  <c r="AJ670" i="2"/>
  <c r="AJ669" i="2"/>
  <c r="AJ668" i="2"/>
  <c r="AJ667" i="2"/>
  <c r="AJ666" i="2"/>
  <c r="AJ665" i="2"/>
  <c r="AJ663" i="2"/>
  <c r="AJ662" i="2"/>
  <c r="AJ659" i="2"/>
  <c r="AJ658" i="2"/>
  <c r="AJ657" i="2"/>
  <c r="AJ656" i="2"/>
  <c r="AJ654" i="2"/>
  <c r="AJ653" i="2"/>
  <c r="AJ652" i="2"/>
  <c r="AJ651" i="2"/>
  <c r="AJ650" i="2"/>
  <c r="AJ649" i="2"/>
  <c r="AJ648" i="2"/>
  <c r="AJ646" i="2"/>
  <c r="AJ645" i="2"/>
  <c r="AJ642" i="2"/>
  <c r="AJ641" i="2"/>
  <c r="AJ640" i="2"/>
  <c r="AJ639" i="2"/>
  <c r="AJ637" i="2"/>
  <c r="AJ636" i="2"/>
  <c r="AJ635" i="2"/>
  <c r="AJ633" i="2"/>
  <c r="AJ632" i="2"/>
  <c r="AJ629" i="2"/>
  <c r="AJ627" i="2"/>
  <c r="AJ626" i="2"/>
  <c r="AJ624" i="2"/>
  <c r="AJ623" i="2"/>
  <c r="AJ621" i="2"/>
  <c r="AJ618" i="2"/>
  <c r="AJ616" i="2"/>
  <c r="AJ614" i="2"/>
  <c r="AJ613" i="2"/>
  <c r="AJ612" i="2"/>
  <c r="AJ610" i="2"/>
  <c r="AJ609" i="2"/>
  <c r="AJ606" i="2"/>
  <c r="AJ604" i="2"/>
  <c r="AJ602" i="2"/>
  <c r="AJ601" i="2"/>
  <c r="AJ598" i="2"/>
  <c r="AJ597" i="2"/>
  <c r="AJ596" i="2"/>
  <c r="AJ594" i="2"/>
  <c r="AJ593" i="2"/>
  <c r="AJ592" i="2"/>
  <c r="AJ589" i="2"/>
  <c r="AJ588" i="2"/>
  <c r="AJ587" i="2"/>
  <c r="AJ586" i="2"/>
  <c r="AJ585" i="2"/>
  <c r="AJ584" i="2"/>
  <c r="AJ582" i="2"/>
  <c r="AJ581" i="2"/>
  <c r="AJ580" i="2"/>
  <c r="AJ579" i="2"/>
  <c r="AJ578" i="2"/>
  <c r="AJ577" i="2"/>
  <c r="AJ575" i="2"/>
  <c r="AJ574" i="2"/>
  <c r="AJ573" i="2"/>
  <c r="AJ572" i="2"/>
  <c r="AJ571" i="2"/>
  <c r="AJ569" i="2"/>
  <c r="AJ568" i="2"/>
  <c r="AJ567" i="2"/>
  <c r="AJ566" i="2"/>
  <c r="AJ565" i="2"/>
  <c r="AJ563" i="2"/>
  <c r="AJ562" i="2"/>
  <c r="AJ561" i="2"/>
  <c r="AJ560" i="2"/>
  <c r="AJ559" i="2"/>
  <c r="AJ557" i="2"/>
  <c r="AJ556" i="2"/>
  <c r="AJ554" i="2"/>
  <c r="AJ553" i="2"/>
  <c r="AJ552" i="2"/>
  <c r="AJ551" i="2"/>
  <c r="AJ549" i="2"/>
  <c r="AJ547" i="2"/>
  <c r="AJ546" i="2"/>
  <c r="AJ545" i="2"/>
  <c r="AJ544" i="2"/>
  <c r="AJ543" i="2"/>
  <c r="AJ542" i="2"/>
  <c r="AJ540" i="2"/>
  <c r="AJ539" i="2"/>
  <c r="AJ538" i="2"/>
  <c r="AJ537" i="2"/>
  <c r="AJ534" i="2"/>
  <c r="AI793" i="2"/>
  <c r="AI792" i="2"/>
  <c r="AI791" i="2"/>
  <c r="AI789" i="2"/>
  <c r="AI788" i="2"/>
  <c r="AI785" i="2"/>
  <c r="AI784" i="2"/>
  <c r="AI782" i="2"/>
  <c r="AI781" i="2"/>
  <c r="AI778" i="2"/>
  <c r="AI777" i="2"/>
  <c r="AI776" i="2"/>
  <c r="AI775" i="2"/>
  <c r="AI773" i="2"/>
  <c r="AI772" i="2"/>
  <c r="AI771" i="2"/>
  <c r="AI770" i="2"/>
  <c r="AI768" i="2"/>
  <c r="AI767" i="2"/>
  <c r="AI764" i="2"/>
  <c r="AI762" i="2"/>
  <c r="AI761" i="2"/>
  <c r="AI760" i="2"/>
  <c r="AI759" i="2"/>
  <c r="AI758" i="2"/>
  <c r="AI756" i="2"/>
  <c r="AI755" i="2"/>
  <c r="AI752" i="2"/>
  <c r="AI751" i="2"/>
  <c r="AI750" i="2"/>
  <c r="AI749" i="2"/>
  <c r="AI747" i="2"/>
  <c r="AI746" i="2"/>
  <c r="AI745" i="2"/>
  <c r="AI744" i="2"/>
  <c r="AI742" i="2"/>
  <c r="AI741" i="2"/>
  <c r="AI738" i="2"/>
  <c r="AI737" i="2"/>
  <c r="AI736" i="2"/>
  <c r="AI735" i="2"/>
  <c r="AI733" i="2"/>
  <c r="AI732" i="2"/>
  <c r="AI731" i="2"/>
  <c r="AI730" i="2"/>
  <c r="AI728" i="2"/>
  <c r="AI727" i="2"/>
  <c r="AI724" i="2"/>
  <c r="AI723" i="2"/>
  <c r="AI722" i="2"/>
  <c r="AI721" i="2"/>
  <c r="AI719" i="2"/>
  <c r="AI718" i="2"/>
  <c r="AI717" i="2"/>
  <c r="AI716" i="2"/>
  <c r="AI714" i="2"/>
  <c r="AI713" i="2"/>
  <c r="AI710" i="2"/>
  <c r="AI709" i="2"/>
  <c r="AI708" i="2"/>
  <c r="AI707" i="2"/>
  <c r="AI705" i="2"/>
  <c r="AI704" i="2"/>
  <c r="AI703" i="2"/>
  <c r="AI702" i="2"/>
  <c r="AI701" i="2"/>
  <c r="AI700" i="2"/>
  <c r="AI698" i="2"/>
  <c r="AI697" i="2"/>
  <c r="AI694" i="2"/>
  <c r="AI693" i="2"/>
  <c r="AI692" i="2"/>
  <c r="AI691" i="2"/>
  <c r="AI689" i="2"/>
  <c r="AI688" i="2"/>
  <c r="AI687" i="2"/>
  <c r="AI686" i="2"/>
  <c r="AI684" i="2"/>
  <c r="AI683" i="2"/>
  <c r="AI680" i="2"/>
  <c r="AI679" i="2"/>
  <c r="AI678" i="2"/>
  <c r="AI677" i="2"/>
  <c r="AI676" i="2"/>
  <c r="AI675" i="2"/>
  <c r="AI674" i="2"/>
  <c r="AI672" i="2"/>
  <c r="AI671" i="2"/>
  <c r="AI670" i="2"/>
  <c r="AI669" i="2"/>
  <c r="AI668" i="2"/>
  <c r="AI667" i="2"/>
  <c r="AI666" i="2"/>
  <c r="AI665" i="2"/>
  <c r="AI663" i="2"/>
  <c r="AI662" i="2"/>
  <c r="AI659" i="2"/>
  <c r="AI658" i="2"/>
  <c r="AI657" i="2"/>
  <c r="AI656" i="2"/>
  <c r="AI654" i="2"/>
  <c r="AI653" i="2"/>
  <c r="AI652" i="2"/>
  <c r="AI651" i="2"/>
  <c r="AI650" i="2"/>
  <c r="AI649" i="2"/>
  <c r="AI648" i="2"/>
  <c r="AI646" i="2"/>
  <c r="AI645" i="2"/>
  <c r="AI642" i="2"/>
  <c r="AI641" i="2"/>
  <c r="AI640" i="2"/>
  <c r="AI639" i="2"/>
  <c r="AI637" i="2"/>
  <c r="AI636" i="2"/>
  <c r="AI635" i="2"/>
  <c r="AI633" i="2"/>
  <c r="AI632" i="2"/>
  <c r="AI629" i="2"/>
  <c r="AI627" i="2"/>
  <c r="AI626" i="2"/>
  <c r="AI624" i="2"/>
  <c r="AI623" i="2"/>
  <c r="AI621" i="2"/>
  <c r="AI618" i="2"/>
  <c r="AI616" i="2"/>
  <c r="AI614" i="2"/>
  <c r="AI613" i="2"/>
  <c r="AI612" i="2"/>
  <c r="AI610" i="2"/>
  <c r="AI609" i="2"/>
  <c r="AI606" i="2"/>
  <c r="AI604" i="2"/>
  <c r="AI602" i="2"/>
  <c r="AI601" i="2"/>
  <c r="AI598" i="2"/>
  <c r="AI597" i="2"/>
  <c r="AI596" i="2"/>
  <c r="AI594" i="2"/>
  <c r="AI593" i="2"/>
  <c r="AI592" i="2"/>
  <c r="AI589" i="2"/>
  <c r="AI588" i="2"/>
  <c r="AI587" i="2"/>
  <c r="AI586" i="2"/>
  <c r="AI585" i="2"/>
  <c r="AI584" i="2"/>
  <c r="AI582" i="2"/>
  <c r="AI581" i="2"/>
  <c r="AI580" i="2"/>
  <c r="AI579" i="2"/>
  <c r="AI578" i="2"/>
  <c r="AI577" i="2"/>
  <c r="AI575" i="2"/>
  <c r="AI574" i="2"/>
  <c r="AI573" i="2"/>
  <c r="AI572" i="2"/>
  <c r="AI571" i="2"/>
  <c r="AI569" i="2"/>
  <c r="AI568" i="2"/>
  <c r="AI567" i="2"/>
  <c r="AI566" i="2"/>
  <c r="AI565" i="2"/>
  <c r="AI563" i="2"/>
  <c r="AI562" i="2"/>
  <c r="AI561" i="2"/>
  <c r="AI560" i="2"/>
  <c r="AI559" i="2"/>
  <c r="AI557" i="2"/>
  <c r="AI556" i="2"/>
  <c r="AI554" i="2"/>
  <c r="AI553" i="2"/>
  <c r="AI552" i="2"/>
  <c r="AI551" i="2"/>
  <c r="AI549" i="2"/>
  <c r="AI547" i="2"/>
  <c r="AI546" i="2"/>
  <c r="AI545" i="2"/>
  <c r="AI544" i="2"/>
  <c r="AI543" i="2"/>
  <c r="AI542" i="2"/>
  <c r="AI540" i="2"/>
  <c r="AI539" i="2"/>
  <c r="AI538" i="2"/>
  <c r="AI537" i="2"/>
  <c r="AI534" i="2"/>
  <c r="AH793" i="2"/>
  <c r="AH792" i="2"/>
  <c r="AH791" i="2"/>
  <c r="AH789" i="2"/>
  <c r="AH788" i="2"/>
  <c r="AH785" i="2"/>
  <c r="AH784" i="2"/>
  <c r="AH782" i="2"/>
  <c r="AH781" i="2"/>
  <c r="AH778" i="2"/>
  <c r="AH777" i="2"/>
  <c r="AH776" i="2"/>
  <c r="AH775" i="2"/>
  <c r="AH773" i="2"/>
  <c r="AH772" i="2"/>
  <c r="AH771" i="2"/>
  <c r="AH770" i="2"/>
  <c r="AH768" i="2"/>
  <c r="AH767" i="2"/>
  <c r="AH764" i="2"/>
  <c r="AH762" i="2"/>
  <c r="AH761" i="2"/>
  <c r="AH760" i="2"/>
  <c r="AH759" i="2"/>
  <c r="AH758" i="2"/>
  <c r="AH756" i="2"/>
  <c r="AH755" i="2"/>
  <c r="AH752" i="2"/>
  <c r="AH751" i="2"/>
  <c r="AH750" i="2"/>
  <c r="AH749" i="2"/>
  <c r="AH747" i="2"/>
  <c r="AH746" i="2"/>
  <c r="AH745" i="2"/>
  <c r="AH744" i="2"/>
  <c r="AH742" i="2"/>
  <c r="AH741" i="2"/>
  <c r="AH738" i="2"/>
  <c r="AH737" i="2"/>
  <c r="AH736" i="2"/>
  <c r="AH735" i="2"/>
  <c r="AH733" i="2"/>
  <c r="AH732" i="2"/>
  <c r="AH731" i="2"/>
  <c r="AH730" i="2"/>
  <c r="AH728" i="2"/>
  <c r="AH727" i="2"/>
  <c r="AH724" i="2"/>
  <c r="AH723" i="2"/>
  <c r="AH722" i="2"/>
  <c r="AH721" i="2"/>
  <c r="AH719" i="2"/>
  <c r="AH718" i="2"/>
  <c r="AH717" i="2"/>
  <c r="AH716" i="2"/>
  <c r="AH714" i="2"/>
  <c r="AH713" i="2"/>
  <c r="AH710" i="2"/>
  <c r="AH709" i="2"/>
  <c r="AH708" i="2"/>
  <c r="AH707" i="2"/>
  <c r="AH705" i="2"/>
  <c r="AH704" i="2"/>
  <c r="AH703" i="2"/>
  <c r="AH702" i="2"/>
  <c r="AH701" i="2"/>
  <c r="AH700" i="2"/>
  <c r="AH698" i="2"/>
  <c r="AH697" i="2"/>
  <c r="AH694" i="2"/>
  <c r="AH693" i="2"/>
  <c r="AH692" i="2"/>
  <c r="AH691" i="2"/>
  <c r="AH689" i="2"/>
  <c r="AH688" i="2"/>
  <c r="AH687" i="2"/>
  <c r="AH686" i="2"/>
  <c r="AH684" i="2"/>
  <c r="AH683" i="2"/>
  <c r="AH680" i="2"/>
  <c r="AH679" i="2"/>
  <c r="AH678" i="2"/>
  <c r="AH677" i="2"/>
  <c r="AH676" i="2"/>
  <c r="AH675" i="2"/>
  <c r="AH674" i="2"/>
  <c r="AH672" i="2"/>
  <c r="AH671" i="2"/>
  <c r="AH670" i="2"/>
  <c r="AH669" i="2"/>
  <c r="AH668" i="2"/>
  <c r="AH667" i="2"/>
  <c r="AH666" i="2"/>
  <c r="AH665" i="2"/>
  <c r="AH663" i="2"/>
  <c r="AH662" i="2"/>
  <c r="AH659" i="2"/>
  <c r="AH658" i="2"/>
  <c r="AH657" i="2"/>
  <c r="AH656" i="2"/>
  <c r="AH654" i="2"/>
  <c r="AH653" i="2"/>
  <c r="AH652" i="2"/>
  <c r="AH651" i="2"/>
  <c r="AH650" i="2"/>
  <c r="AH649" i="2"/>
  <c r="AH648" i="2"/>
  <c r="AH646" i="2"/>
  <c r="AH645" i="2"/>
  <c r="AH642" i="2"/>
  <c r="AH641" i="2"/>
  <c r="AH640" i="2"/>
  <c r="AH639" i="2"/>
  <c r="AH637" i="2"/>
  <c r="AH636" i="2"/>
  <c r="AH635" i="2"/>
  <c r="AH633" i="2"/>
  <c r="AH632" i="2"/>
  <c r="AH629" i="2"/>
  <c r="AH627" i="2"/>
  <c r="AH626" i="2"/>
  <c r="AH624" i="2"/>
  <c r="AH623" i="2"/>
  <c r="AH621" i="2"/>
  <c r="AH618" i="2"/>
  <c r="AH616" i="2"/>
  <c r="AH614" i="2"/>
  <c r="AH613" i="2"/>
  <c r="AH612" i="2"/>
  <c r="AH610" i="2"/>
  <c r="AH609" i="2"/>
  <c r="AH606" i="2"/>
  <c r="AH604" i="2"/>
  <c r="AH602" i="2"/>
  <c r="AH601" i="2"/>
  <c r="AH598" i="2"/>
  <c r="AH597" i="2"/>
  <c r="AH596" i="2"/>
  <c r="AH594" i="2"/>
  <c r="AH593" i="2"/>
  <c r="AH592" i="2"/>
  <c r="AH589" i="2"/>
  <c r="AH588" i="2"/>
  <c r="AH587" i="2"/>
  <c r="AH586" i="2"/>
  <c r="AH585" i="2"/>
  <c r="AH584" i="2"/>
  <c r="AH582" i="2"/>
  <c r="AH581" i="2"/>
  <c r="AH580" i="2"/>
  <c r="AH579" i="2"/>
  <c r="AH578" i="2"/>
  <c r="AH577" i="2"/>
  <c r="AH575" i="2"/>
  <c r="AH574" i="2"/>
  <c r="AH573" i="2"/>
  <c r="AH572" i="2"/>
  <c r="AH571" i="2"/>
  <c r="AH569" i="2"/>
  <c r="AH568" i="2"/>
  <c r="AH567" i="2"/>
  <c r="AH566" i="2"/>
  <c r="AH565" i="2"/>
  <c r="AH563" i="2"/>
  <c r="AH562" i="2"/>
  <c r="AH561" i="2"/>
  <c r="AH560" i="2"/>
  <c r="AH559" i="2"/>
  <c r="AH557" i="2"/>
  <c r="AH556" i="2"/>
  <c r="AH554" i="2"/>
  <c r="AH553" i="2"/>
  <c r="AH552" i="2"/>
  <c r="AH551" i="2"/>
  <c r="AH549" i="2"/>
  <c r="AH547" i="2"/>
  <c r="AH546" i="2"/>
  <c r="AH545" i="2"/>
  <c r="AH544" i="2"/>
  <c r="AH543" i="2"/>
  <c r="AH542" i="2"/>
  <c r="AH540" i="2"/>
  <c r="AH539" i="2"/>
  <c r="AH538" i="2"/>
  <c r="AH537" i="2"/>
  <c r="AH534" i="2"/>
  <c r="AG793" i="2"/>
  <c r="AG792" i="2"/>
  <c r="AG791" i="2"/>
  <c r="AG789" i="2"/>
  <c r="AG788" i="2"/>
  <c r="AG785" i="2"/>
  <c r="AG784" i="2"/>
  <c r="AG782" i="2"/>
  <c r="AG781" i="2"/>
  <c r="AG778" i="2"/>
  <c r="AG777" i="2"/>
  <c r="AG776" i="2"/>
  <c r="AG775" i="2"/>
  <c r="AG773" i="2"/>
  <c r="AG772" i="2"/>
  <c r="AG771" i="2"/>
  <c r="AG770" i="2"/>
  <c r="AG768" i="2"/>
  <c r="AG767" i="2"/>
  <c r="AG764" i="2"/>
  <c r="AG762" i="2"/>
  <c r="AG761" i="2"/>
  <c r="AG760" i="2"/>
  <c r="AG759" i="2"/>
  <c r="AG758" i="2"/>
  <c r="AG756" i="2"/>
  <c r="AG755" i="2"/>
  <c r="AG752" i="2"/>
  <c r="AG751" i="2"/>
  <c r="AG750" i="2"/>
  <c r="AG749" i="2"/>
  <c r="AG747" i="2"/>
  <c r="AG746" i="2"/>
  <c r="AG745" i="2"/>
  <c r="AG744" i="2"/>
  <c r="AG742" i="2"/>
  <c r="AG741" i="2"/>
  <c r="AG738" i="2"/>
  <c r="AG737" i="2"/>
  <c r="AG736" i="2"/>
  <c r="AG735" i="2"/>
  <c r="AG733" i="2"/>
  <c r="AG732" i="2"/>
  <c r="AG731" i="2"/>
  <c r="AG730" i="2"/>
  <c r="AG728" i="2"/>
  <c r="AG727" i="2"/>
  <c r="AG724" i="2"/>
  <c r="AG723" i="2"/>
  <c r="AG722" i="2"/>
  <c r="AG721" i="2"/>
  <c r="AG719" i="2"/>
  <c r="AG718" i="2"/>
  <c r="AG717" i="2"/>
  <c r="AG716" i="2"/>
  <c r="AG714" i="2"/>
  <c r="AG713" i="2"/>
  <c r="AG710" i="2"/>
  <c r="AG709" i="2"/>
  <c r="AG708" i="2"/>
  <c r="AG707" i="2"/>
  <c r="AG705" i="2"/>
  <c r="AG704" i="2"/>
  <c r="AG703" i="2"/>
  <c r="AG702" i="2"/>
  <c r="AG701" i="2"/>
  <c r="AG700" i="2"/>
  <c r="AG698" i="2"/>
  <c r="AG697" i="2"/>
  <c r="AG694" i="2"/>
  <c r="AG693" i="2"/>
  <c r="AG692" i="2"/>
  <c r="AG691" i="2"/>
  <c r="AG689" i="2"/>
  <c r="AG688" i="2"/>
  <c r="AG687" i="2"/>
  <c r="AG686" i="2"/>
  <c r="AG684" i="2"/>
  <c r="AG683" i="2"/>
  <c r="AG680" i="2"/>
  <c r="AG679" i="2"/>
  <c r="AG678" i="2"/>
  <c r="AG677" i="2"/>
  <c r="AG676" i="2"/>
  <c r="AG675" i="2"/>
  <c r="AG674" i="2"/>
  <c r="AG672" i="2"/>
  <c r="AG671" i="2"/>
  <c r="AG670" i="2"/>
  <c r="AG669" i="2"/>
  <c r="AG668" i="2"/>
  <c r="AG667" i="2"/>
  <c r="AG666" i="2"/>
  <c r="AG665" i="2"/>
  <c r="AG663" i="2"/>
  <c r="AG662" i="2"/>
  <c r="AG659" i="2"/>
  <c r="AG658" i="2"/>
  <c r="AG657" i="2"/>
  <c r="AG656" i="2"/>
  <c r="AG654" i="2"/>
  <c r="AG653" i="2"/>
  <c r="AG652" i="2"/>
  <c r="AG651" i="2"/>
  <c r="AG650" i="2"/>
  <c r="AG649" i="2"/>
  <c r="AG648" i="2"/>
  <c r="AG646" i="2"/>
  <c r="AG645" i="2"/>
  <c r="AG642" i="2"/>
  <c r="AG641" i="2"/>
  <c r="AG640" i="2"/>
  <c r="AG639" i="2"/>
  <c r="AG637" i="2"/>
  <c r="AG636" i="2"/>
  <c r="AG635" i="2"/>
  <c r="AG633" i="2"/>
  <c r="AG632" i="2"/>
  <c r="AG629" i="2"/>
  <c r="AG627" i="2"/>
  <c r="AG626" i="2"/>
  <c r="AG624" i="2"/>
  <c r="AG623" i="2"/>
  <c r="AG621" i="2"/>
  <c r="AG618" i="2"/>
  <c r="AG616" i="2"/>
  <c r="AG614" i="2"/>
  <c r="AG613" i="2"/>
  <c r="AG612" i="2"/>
  <c r="AG610" i="2"/>
  <c r="AG609" i="2"/>
  <c r="AG606" i="2"/>
  <c r="AG604" i="2"/>
  <c r="AG602" i="2"/>
  <c r="AG601" i="2"/>
  <c r="AG598" i="2"/>
  <c r="AG597" i="2"/>
  <c r="AG596" i="2"/>
  <c r="AG594" i="2"/>
  <c r="AG593" i="2"/>
  <c r="AG592" i="2"/>
  <c r="AG589" i="2"/>
  <c r="AG588" i="2"/>
  <c r="AG587" i="2"/>
  <c r="AG586" i="2"/>
  <c r="AG585" i="2"/>
  <c r="AG584" i="2"/>
  <c r="AG582" i="2"/>
  <c r="AG581" i="2"/>
  <c r="AG580" i="2"/>
  <c r="AG579" i="2"/>
  <c r="AG578" i="2"/>
  <c r="AG577" i="2"/>
  <c r="AG575" i="2"/>
  <c r="AG574" i="2"/>
  <c r="AG573" i="2"/>
  <c r="AG572" i="2"/>
  <c r="AG571" i="2"/>
  <c r="AG569" i="2"/>
  <c r="AG568" i="2"/>
  <c r="AG567" i="2"/>
  <c r="AG566" i="2"/>
  <c r="AG565" i="2"/>
  <c r="AG563" i="2"/>
  <c r="AG562" i="2"/>
  <c r="AG561" i="2"/>
  <c r="AG560" i="2"/>
  <c r="AG559" i="2"/>
  <c r="AG557" i="2"/>
  <c r="AG556" i="2"/>
  <c r="AG554" i="2"/>
  <c r="AG553" i="2"/>
  <c r="AG552" i="2"/>
  <c r="AG551" i="2"/>
  <c r="AG549" i="2"/>
  <c r="AG547" i="2"/>
  <c r="AG546" i="2"/>
  <c r="AG545" i="2"/>
  <c r="AG544" i="2"/>
  <c r="AG543" i="2"/>
  <c r="AG542" i="2"/>
  <c r="AG540" i="2"/>
  <c r="AG539" i="2"/>
  <c r="AG538" i="2"/>
  <c r="AG537" i="2"/>
  <c r="AG534" i="2"/>
  <c r="AF793" i="2"/>
  <c r="AF792" i="2"/>
  <c r="AF791" i="2"/>
  <c r="AF789" i="2"/>
  <c r="AF788" i="2"/>
  <c r="AF785" i="2"/>
  <c r="AF784" i="2"/>
  <c r="AF782" i="2"/>
  <c r="AF781" i="2"/>
  <c r="AF778" i="2"/>
  <c r="AF777" i="2"/>
  <c r="AF776" i="2"/>
  <c r="AF775" i="2"/>
  <c r="AF773" i="2"/>
  <c r="AF772" i="2"/>
  <c r="AF771" i="2"/>
  <c r="AF770" i="2"/>
  <c r="AF768" i="2"/>
  <c r="AF767" i="2"/>
  <c r="AF764" i="2"/>
  <c r="AF762" i="2"/>
  <c r="AF761" i="2"/>
  <c r="AF760" i="2"/>
  <c r="AF759" i="2"/>
  <c r="AF758" i="2"/>
  <c r="AF756" i="2"/>
  <c r="AF755" i="2"/>
  <c r="AF752" i="2"/>
  <c r="AF751" i="2"/>
  <c r="AF750" i="2"/>
  <c r="AF749" i="2"/>
  <c r="AF747" i="2"/>
  <c r="AF746" i="2"/>
  <c r="AF745" i="2"/>
  <c r="AF744" i="2"/>
  <c r="AF742" i="2"/>
  <c r="AF741" i="2"/>
  <c r="AF738" i="2"/>
  <c r="AF737" i="2"/>
  <c r="AF736" i="2"/>
  <c r="AF735" i="2"/>
  <c r="AF733" i="2"/>
  <c r="AF732" i="2"/>
  <c r="AF731" i="2"/>
  <c r="AF730" i="2"/>
  <c r="AF728" i="2"/>
  <c r="AF727" i="2"/>
  <c r="AF724" i="2"/>
  <c r="AF723" i="2"/>
  <c r="AF722" i="2"/>
  <c r="AF721" i="2"/>
  <c r="AF719" i="2"/>
  <c r="AF718" i="2"/>
  <c r="AF717" i="2"/>
  <c r="AF716" i="2"/>
  <c r="AF714" i="2"/>
  <c r="AF713" i="2"/>
  <c r="AF710" i="2"/>
  <c r="AF709" i="2"/>
  <c r="AF708" i="2"/>
  <c r="AF707" i="2"/>
  <c r="AF705" i="2"/>
  <c r="AF704" i="2"/>
  <c r="AF703" i="2"/>
  <c r="AF702" i="2"/>
  <c r="AF701" i="2"/>
  <c r="AF700" i="2"/>
  <c r="AF698" i="2"/>
  <c r="AF697" i="2"/>
  <c r="AF694" i="2"/>
  <c r="AF693" i="2"/>
  <c r="AF692" i="2"/>
  <c r="AF691" i="2"/>
  <c r="AF689" i="2"/>
  <c r="AF688" i="2"/>
  <c r="AF687" i="2"/>
  <c r="AF686" i="2"/>
  <c r="AF684" i="2"/>
  <c r="AF683" i="2"/>
  <c r="AF680" i="2"/>
  <c r="AF679" i="2"/>
  <c r="AF678" i="2"/>
  <c r="AF677" i="2"/>
  <c r="AF676" i="2"/>
  <c r="AF675" i="2"/>
  <c r="AF674" i="2"/>
  <c r="AF672" i="2"/>
  <c r="AF671" i="2"/>
  <c r="AF670" i="2"/>
  <c r="AF669" i="2"/>
  <c r="AF668" i="2"/>
  <c r="AF667" i="2"/>
  <c r="AF666" i="2"/>
  <c r="AF665" i="2"/>
  <c r="AF663" i="2"/>
  <c r="AF662" i="2"/>
  <c r="AF659" i="2"/>
  <c r="AF658" i="2"/>
  <c r="AF657" i="2"/>
  <c r="AF656" i="2"/>
  <c r="AF654" i="2"/>
  <c r="AF653" i="2"/>
  <c r="AF652" i="2"/>
  <c r="AF651" i="2"/>
  <c r="AF650" i="2"/>
  <c r="AF649" i="2"/>
  <c r="AF648" i="2"/>
  <c r="AF646" i="2"/>
  <c r="AF645" i="2"/>
  <c r="AF642" i="2"/>
  <c r="AF641" i="2"/>
  <c r="AF640" i="2"/>
  <c r="AF639" i="2"/>
  <c r="AF637" i="2"/>
  <c r="AF636" i="2"/>
  <c r="AF635" i="2"/>
  <c r="AF633" i="2"/>
  <c r="AF632" i="2"/>
  <c r="AF629" i="2"/>
  <c r="AF627" i="2"/>
  <c r="AF626" i="2"/>
  <c r="AF624" i="2"/>
  <c r="AF623" i="2"/>
  <c r="AF621" i="2"/>
  <c r="AF618" i="2"/>
  <c r="AF616" i="2"/>
  <c r="AF614" i="2"/>
  <c r="AF613" i="2"/>
  <c r="AF612" i="2"/>
  <c r="AF610" i="2"/>
  <c r="AF609" i="2"/>
  <c r="AF606" i="2"/>
  <c r="AF604" i="2"/>
  <c r="AF602" i="2"/>
  <c r="AF601" i="2"/>
  <c r="AF598" i="2"/>
  <c r="AF597" i="2"/>
  <c r="AF596" i="2"/>
  <c r="AF594" i="2"/>
  <c r="AF593" i="2"/>
  <c r="AF592" i="2"/>
  <c r="AF589" i="2"/>
  <c r="AF588" i="2"/>
  <c r="AF587" i="2"/>
  <c r="AF586" i="2"/>
  <c r="AF585" i="2"/>
  <c r="AF584" i="2"/>
  <c r="AF582" i="2"/>
  <c r="AF581" i="2"/>
  <c r="AF580" i="2"/>
  <c r="AF579" i="2"/>
  <c r="AF578" i="2"/>
  <c r="AF577" i="2"/>
  <c r="AF575" i="2"/>
  <c r="AF574" i="2"/>
  <c r="AF573" i="2"/>
  <c r="AF572" i="2"/>
  <c r="AF571" i="2"/>
  <c r="AF569" i="2"/>
  <c r="AF568" i="2"/>
  <c r="AF567" i="2"/>
  <c r="AF566" i="2"/>
  <c r="AF565" i="2"/>
  <c r="AF563" i="2"/>
  <c r="AF562" i="2"/>
  <c r="AF561" i="2"/>
  <c r="AF560" i="2"/>
  <c r="AF559" i="2"/>
  <c r="AF557" i="2"/>
  <c r="AF556" i="2"/>
  <c r="AF554" i="2"/>
  <c r="AF553" i="2"/>
  <c r="AF552" i="2"/>
  <c r="AF551" i="2"/>
  <c r="AF549" i="2"/>
  <c r="AF547" i="2"/>
  <c r="AF546" i="2"/>
  <c r="AF545" i="2"/>
  <c r="AF544" i="2"/>
  <c r="AF543" i="2"/>
  <c r="AF542" i="2"/>
  <c r="AF540" i="2"/>
  <c r="AF539" i="2"/>
  <c r="AF538" i="2"/>
  <c r="AF537" i="2"/>
  <c r="AF534" i="2"/>
  <c r="AE793" i="2"/>
  <c r="AE792" i="2"/>
  <c r="AE791" i="2"/>
  <c r="AE789" i="2"/>
  <c r="AE788" i="2"/>
  <c r="AE785" i="2"/>
  <c r="AE784" i="2"/>
  <c r="AE782" i="2"/>
  <c r="AE781" i="2"/>
  <c r="AE778" i="2"/>
  <c r="AE777" i="2"/>
  <c r="AE776" i="2"/>
  <c r="AE775" i="2"/>
  <c r="AE773" i="2"/>
  <c r="AE772" i="2"/>
  <c r="AE771" i="2"/>
  <c r="AE770" i="2"/>
  <c r="AE768" i="2"/>
  <c r="AE767" i="2"/>
  <c r="AE764" i="2"/>
  <c r="AE762" i="2"/>
  <c r="AE761" i="2"/>
  <c r="AE760" i="2"/>
  <c r="AE759" i="2"/>
  <c r="AE758" i="2"/>
  <c r="AE756" i="2"/>
  <c r="AE755" i="2"/>
  <c r="AE752" i="2"/>
  <c r="AE751" i="2"/>
  <c r="AE750" i="2"/>
  <c r="AE749" i="2"/>
  <c r="AE747" i="2"/>
  <c r="AE746" i="2"/>
  <c r="AE745" i="2"/>
  <c r="AE744" i="2"/>
  <c r="AE742" i="2"/>
  <c r="AE741" i="2"/>
  <c r="AE738" i="2"/>
  <c r="AE737" i="2"/>
  <c r="AE736" i="2"/>
  <c r="AE735" i="2"/>
  <c r="AE733" i="2"/>
  <c r="AE732" i="2"/>
  <c r="AE731" i="2"/>
  <c r="AE730" i="2"/>
  <c r="AE728" i="2"/>
  <c r="AE727" i="2"/>
  <c r="AE724" i="2"/>
  <c r="AE723" i="2"/>
  <c r="AE722" i="2"/>
  <c r="AE721" i="2"/>
  <c r="AE719" i="2"/>
  <c r="AE718" i="2"/>
  <c r="AE717" i="2"/>
  <c r="AE716" i="2"/>
  <c r="AE714" i="2"/>
  <c r="AE713" i="2"/>
  <c r="AE710" i="2"/>
  <c r="AE709" i="2"/>
  <c r="AE708" i="2"/>
  <c r="AE707" i="2"/>
  <c r="AE705" i="2"/>
  <c r="AE704" i="2"/>
  <c r="AE703" i="2"/>
  <c r="AE702" i="2"/>
  <c r="AE701" i="2"/>
  <c r="AE700" i="2"/>
  <c r="AE698" i="2"/>
  <c r="AE697" i="2"/>
  <c r="AE694" i="2"/>
  <c r="AE693" i="2"/>
  <c r="AE692" i="2"/>
  <c r="AE691" i="2"/>
  <c r="AE689" i="2"/>
  <c r="AE688" i="2"/>
  <c r="AE687" i="2"/>
  <c r="AE686" i="2"/>
  <c r="AE684" i="2"/>
  <c r="AE683" i="2"/>
  <c r="AE680" i="2"/>
  <c r="AE679" i="2"/>
  <c r="AE678" i="2"/>
  <c r="AE677" i="2"/>
  <c r="AE676" i="2"/>
  <c r="AE675" i="2"/>
  <c r="AE674" i="2"/>
  <c r="AE672" i="2"/>
  <c r="AE671" i="2"/>
  <c r="AE670" i="2"/>
  <c r="AE669" i="2"/>
  <c r="AE668" i="2"/>
  <c r="AE667" i="2"/>
  <c r="AE666" i="2"/>
  <c r="AE665" i="2"/>
  <c r="AE663" i="2"/>
  <c r="AE662" i="2"/>
  <c r="AE659" i="2"/>
  <c r="AE658" i="2"/>
  <c r="AE657" i="2"/>
  <c r="AE656" i="2"/>
  <c r="AE654" i="2"/>
  <c r="AE653" i="2"/>
  <c r="AE652" i="2"/>
  <c r="AE651" i="2"/>
  <c r="AE650" i="2"/>
  <c r="AE649" i="2"/>
  <c r="AE648" i="2"/>
  <c r="AE646" i="2"/>
  <c r="AE645" i="2"/>
  <c r="AE642" i="2"/>
  <c r="AE641" i="2"/>
  <c r="AE640" i="2"/>
  <c r="AE639" i="2"/>
  <c r="AE637" i="2"/>
  <c r="AE636" i="2"/>
  <c r="AE635" i="2"/>
  <c r="AE633" i="2"/>
  <c r="AE632" i="2"/>
  <c r="AE629" i="2"/>
  <c r="AE627" i="2"/>
  <c r="AE626" i="2"/>
  <c r="AE624" i="2"/>
  <c r="AE623" i="2"/>
  <c r="AE621" i="2"/>
  <c r="AE618" i="2"/>
  <c r="AE616" i="2"/>
  <c r="AE614" i="2"/>
  <c r="AE613" i="2"/>
  <c r="AE612" i="2"/>
  <c r="AE610" i="2"/>
  <c r="AE609" i="2"/>
  <c r="AE606" i="2"/>
  <c r="AE604" i="2"/>
  <c r="AE602" i="2"/>
  <c r="AE601" i="2"/>
  <c r="AE598" i="2"/>
  <c r="AE597" i="2"/>
  <c r="AE596" i="2"/>
  <c r="AE594" i="2"/>
  <c r="AE593" i="2"/>
  <c r="AE592" i="2"/>
  <c r="AE589" i="2"/>
  <c r="AE588" i="2"/>
  <c r="AE587" i="2"/>
  <c r="AE586" i="2"/>
  <c r="AE585" i="2"/>
  <c r="AE584" i="2"/>
  <c r="AE582" i="2"/>
  <c r="AE581" i="2"/>
  <c r="AE580" i="2"/>
  <c r="AE579" i="2"/>
  <c r="AE578" i="2"/>
  <c r="AE577" i="2"/>
  <c r="AE575" i="2"/>
  <c r="AE574" i="2"/>
  <c r="AE573" i="2"/>
  <c r="AE572" i="2"/>
  <c r="AE571" i="2"/>
  <c r="AE569" i="2"/>
  <c r="AE568" i="2"/>
  <c r="AE567" i="2"/>
  <c r="AE566" i="2"/>
  <c r="AE565" i="2"/>
  <c r="AE563" i="2"/>
  <c r="AE562" i="2"/>
  <c r="AE561" i="2"/>
  <c r="AE560" i="2"/>
  <c r="AE559" i="2"/>
  <c r="AE557" i="2"/>
  <c r="AE556" i="2"/>
  <c r="AE554" i="2"/>
  <c r="AE553" i="2"/>
  <c r="AE552" i="2"/>
  <c r="AE551" i="2"/>
  <c r="AE549" i="2"/>
  <c r="AE547" i="2"/>
  <c r="AE546" i="2"/>
  <c r="AE545" i="2"/>
  <c r="AE544" i="2"/>
  <c r="AE543" i="2"/>
  <c r="AE542" i="2"/>
  <c r="AE540" i="2"/>
  <c r="AE539" i="2"/>
  <c r="AE538" i="2"/>
  <c r="AE537" i="2"/>
  <c r="AE534" i="2"/>
  <c r="AD793" i="2"/>
  <c r="AD792" i="2"/>
  <c r="AD791" i="2"/>
  <c r="AD789" i="2"/>
  <c r="AD788" i="2"/>
  <c r="AD785" i="2"/>
  <c r="AD784" i="2"/>
  <c r="AD782" i="2"/>
  <c r="AD781" i="2"/>
  <c r="AD778" i="2"/>
  <c r="AD777" i="2"/>
  <c r="AD776" i="2"/>
  <c r="AD775" i="2"/>
  <c r="AD773" i="2"/>
  <c r="AD772" i="2"/>
  <c r="AD771" i="2"/>
  <c r="AD770" i="2"/>
  <c r="AD768" i="2"/>
  <c r="AD767" i="2"/>
  <c r="AD764" i="2"/>
  <c r="AD762" i="2"/>
  <c r="AD761" i="2"/>
  <c r="AD760" i="2"/>
  <c r="AD759" i="2"/>
  <c r="AD758" i="2"/>
  <c r="AD756" i="2"/>
  <c r="AD755" i="2"/>
  <c r="AD752" i="2"/>
  <c r="AD751" i="2"/>
  <c r="AD750" i="2"/>
  <c r="AD749" i="2"/>
  <c r="AD747" i="2"/>
  <c r="AD746" i="2"/>
  <c r="AD745" i="2"/>
  <c r="AD744" i="2"/>
  <c r="AD742" i="2"/>
  <c r="AD741" i="2"/>
  <c r="AD738" i="2"/>
  <c r="AD737" i="2"/>
  <c r="AD736" i="2"/>
  <c r="AD735" i="2"/>
  <c r="AD733" i="2"/>
  <c r="AD732" i="2"/>
  <c r="AD731" i="2"/>
  <c r="AD730" i="2"/>
  <c r="AD728" i="2"/>
  <c r="AD727" i="2"/>
  <c r="AD724" i="2"/>
  <c r="AD723" i="2"/>
  <c r="AD722" i="2"/>
  <c r="AD721" i="2"/>
  <c r="AD719" i="2"/>
  <c r="AD718" i="2"/>
  <c r="AD717" i="2"/>
  <c r="AD716" i="2"/>
  <c r="AD714" i="2"/>
  <c r="AD713" i="2"/>
  <c r="AD710" i="2"/>
  <c r="AD709" i="2"/>
  <c r="AD708" i="2"/>
  <c r="AD707" i="2"/>
  <c r="AD705" i="2"/>
  <c r="AD704" i="2"/>
  <c r="AD703" i="2"/>
  <c r="AD702" i="2"/>
  <c r="AD701" i="2"/>
  <c r="AD700" i="2"/>
  <c r="AD698" i="2"/>
  <c r="AD697" i="2"/>
  <c r="AD694" i="2"/>
  <c r="AD693" i="2"/>
  <c r="AD692" i="2"/>
  <c r="AD691" i="2"/>
  <c r="AD689" i="2"/>
  <c r="AD688" i="2"/>
  <c r="AD687" i="2"/>
  <c r="AD686" i="2"/>
  <c r="AD684" i="2"/>
  <c r="AD683" i="2"/>
  <c r="AD680" i="2"/>
  <c r="AD679" i="2"/>
  <c r="AD678" i="2"/>
  <c r="AD677" i="2"/>
  <c r="AD676" i="2"/>
  <c r="AD675" i="2"/>
  <c r="AD674" i="2"/>
  <c r="AD672" i="2"/>
  <c r="AD671" i="2"/>
  <c r="AD670" i="2"/>
  <c r="AD669" i="2"/>
  <c r="AD668" i="2"/>
  <c r="AD667" i="2"/>
  <c r="AD666" i="2"/>
  <c r="AD665" i="2"/>
  <c r="AD663" i="2"/>
  <c r="AD662" i="2"/>
  <c r="AD659" i="2"/>
  <c r="AD658" i="2"/>
  <c r="AD657" i="2"/>
  <c r="AD656" i="2"/>
  <c r="AD654" i="2"/>
  <c r="AD653" i="2"/>
  <c r="AD652" i="2"/>
  <c r="AD651" i="2"/>
  <c r="AD650" i="2"/>
  <c r="AD649" i="2"/>
  <c r="AD648" i="2"/>
  <c r="AD646" i="2"/>
  <c r="AD645" i="2"/>
  <c r="AD642" i="2"/>
  <c r="AD641" i="2"/>
  <c r="AD640" i="2"/>
  <c r="AD639" i="2"/>
  <c r="AD637" i="2"/>
  <c r="AD636" i="2"/>
  <c r="AD635" i="2"/>
  <c r="AD633" i="2"/>
  <c r="AD632" i="2"/>
  <c r="AD629" i="2"/>
  <c r="AD627" i="2"/>
  <c r="AD626" i="2"/>
  <c r="AD624" i="2"/>
  <c r="AD623" i="2"/>
  <c r="AD621" i="2"/>
  <c r="AD618" i="2"/>
  <c r="AD616" i="2"/>
  <c r="AD614" i="2"/>
  <c r="AD613" i="2"/>
  <c r="AD612" i="2"/>
  <c r="AD610" i="2"/>
  <c r="AD609" i="2"/>
  <c r="AD606" i="2"/>
  <c r="AD604" i="2"/>
  <c r="AD602" i="2"/>
  <c r="AD601" i="2"/>
  <c r="AD598" i="2"/>
  <c r="AD597" i="2"/>
  <c r="AD596" i="2"/>
  <c r="AD594" i="2"/>
  <c r="AD593" i="2"/>
  <c r="AD592" i="2"/>
  <c r="AD589" i="2"/>
  <c r="AD588" i="2"/>
  <c r="AD587" i="2"/>
  <c r="AD586" i="2"/>
  <c r="AD585" i="2"/>
  <c r="AD584" i="2"/>
  <c r="AD582" i="2"/>
  <c r="AD581" i="2"/>
  <c r="AD580" i="2"/>
  <c r="AD579" i="2"/>
  <c r="AD578" i="2"/>
  <c r="AD577" i="2"/>
  <c r="AD575" i="2"/>
  <c r="AD574" i="2"/>
  <c r="AD573" i="2"/>
  <c r="AD572" i="2"/>
  <c r="AD571" i="2"/>
  <c r="AD569" i="2"/>
  <c r="AD568" i="2"/>
  <c r="AD567" i="2"/>
  <c r="AD566" i="2"/>
  <c r="AD565" i="2"/>
  <c r="AD563" i="2"/>
  <c r="AD562" i="2"/>
  <c r="AD561" i="2"/>
  <c r="AD560" i="2"/>
  <c r="AD559" i="2"/>
  <c r="AD557" i="2"/>
  <c r="AD556" i="2"/>
  <c r="AD554" i="2"/>
  <c r="AD553" i="2"/>
  <c r="AD552" i="2"/>
  <c r="AD551" i="2"/>
  <c r="AD549" i="2"/>
  <c r="AD547" i="2"/>
  <c r="AD546" i="2"/>
  <c r="AD545" i="2"/>
  <c r="AD544" i="2"/>
  <c r="AD543" i="2"/>
  <c r="AD542" i="2"/>
  <c r="AD540" i="2"/>
  <c r="AD539" i="2"/>
  <c r="AD538" i="2"/>
  <c r="AD537" i="2"/>
  <c r="AD534" i="2"/>
  <c r="G5" i="4" l="1"/>
  <c r="G3" i="3"/>
  <c r="M2" i="3"/>
  <c r="H2" i="3"/>
  <c r="F263" i="2"/>
  <c r="F262" i="2"/>
  <c r="G262" i="2"/>
  <c r="A262" i="2"/>
  <c r="A263" i="2" s="1"/>
  <c r="A259" i="2"/>
  <c r="F258" i="2"/>
  <c r="G255" i="2"/>
  <c r="A255" i="2"/>
  <c r="F254" i="2"/>
  <c r="G254" i="2"/>
  <c r="F252" i="2"/>
  <c r="A252" i="2"/>
  <c r="F248" i="2"/>
  <c r="G248" i="2"/>
  <c r="A247" i="2"/>
  <c r="A248" i="2" s="1"/>
  <c r="G246" i="2"/>
  <c r="A246" i="2"/>
  <c r="G245" i="2"/>
  <c r="G243" i="2"/>
  <c r="F243" i="2"/>
  <c r="A241" i="2"/>
  <c r="A242" i="2" s="1"/>
  <c r="A243" i="2" s="1"/>
  <c r="F240" i="2"/>
  <c r="A238" i="2"/>
  <c r="F237" i="2"/>
  <c r="G232" i="2"/>
  <c r="F231" i="2"/>
  <c r="G230" i="2"/>
  <c r="F230" i="2"/>
  <c r="F229" i="2"/>
  <c r="A229" i="2"/>
  <c r="A230" i="2" s="1"/>
  <c r="A231" i="2" s="1"/>
  <c r="A232" i="2" s="1"/>
  <c r="F228" i="2"/>
  <c r="G226" i="2"/>
  <c r="A226" i="2"/>
  <c r="G225" i="2"/>
  <c r="G221" i="2"/>
  <c r="A221" i="2"/>
  <c r="A222" i="2" s="1"/>
  <c r="G220" i="2"/>
  <c r="A220" i="2"/>
  <c r="G219" i="2"/>
  <c r="A215" i="2"/>
  <c r="A216" i="2" s="1"/>
  <c r="A217" i="2" s="1"/>
  <c r="F214" i="2"/>
  <c r="F212" i="2"/>
  <c r="A212" i="2"/>
  <c r="F211" i="2"/>
  <c r="G208" i="2"/>
  <c r="G207" i="2"/>
  <c r="F206" i="2"/>
  <c r="A206" i="2"/>
  <c r="A207" i="2" s="1"/>
  <c r="A208" i="2" s="1"/>
  <c r="F203" i="2"/>
  <c r="F202" i="2"/>
  <c r="A201" i="2"/>
  <c r="A202" i="2" s="1"/>
  <c r="A203" i="2" s="1"/>
  <c r="G198" i="2"/>
  <c r="A198" i="2"/>
  <c r="F194" i="2"/>
  <c r="G192" i="2"/>
  <c r="A192" i="2"/>
  <c r="A193" i="2" s="1"/>
  <c r="A194" i="2" s="1"/>
  <c r="G191" i="2"/>
  <c r="G188" i="2"/>
  <c r="G187" i="2"/>
  <c r="A187" i="2"/>
  <c r="A188" i="2" s="1"/>
  <c r="A189" i="2" s="1"/>
  <c r="F186" i="2"/>
  <c r="G186" i="2"/>
  <c r="A184" i="2"/>
  <c r="F183" i="2"/>
  <c r="G180" i="2"/>
  <c r="G179" i="2"/>
  <c r="G178" i="2"/>
  <c r="A178" i="2"/>
  <c r="A179" i="2" s="1"/>
  <c r="A180" i="2" s="1"/>
  <c r="F177" i="2"/>
  <c r="G175" i="2"/>
  <c r="F175" i="2"/>
  <c r="G173" i="2"/>
  <c r="F172" i="2"/>
  <c r="G172" i="2"/>
  <c r="A171" i="2"/>
  <c r="A172" i="2" s="1"/>
  <c r="A173" i="2" s="1"/>
  <c r="A174" i="2" s="1"/>
  <c r="A175" i="2" s="1"/>
  <c r="A168" i="2"/>
  <c r="F164" i="2"/>
  <c r="G162" i="2"/>
  <c r="A162" i="2"/>
  <c r="A163" i="2" s="1"/>
  <c r="A164" i="2" s="1"/>
  <c r="F158" i="2"/>
  <c r="G158" i="2"/>
  <c r="G157" i="2"/>
  <c r="F157" i="2"/>
  <c r="A157" i="2"/>
  <c r="A158" i="2" s="1"/>
  <c r="A159" i="2" s="1"/>
  <c r="G154" i="2"/>
  <c r="F154" i="2"/>
  <c r="A154" i="2"/>
  <c r="F153" i="2"/>
  <c r="G150" i="2"/>
  <c r="G147" i="2"/>
  <c r="F147" i="2"/>
  <c r="F146" i="2"/>
  <c r="G146" i="2"/>
  <c r="F145" i="2"/>
  <c r="A145" i="2"/>
  <c r="A146" i="2" s="1"/>
  <c r="A147" i="2" s="1"/>
  <c r="A148" i="2" s="1"/>
  <c r="A149" i="2" s="1"/>
  <c r="A150" i="2" s="1"/>
  <c r="F144" i="2"/>
  <c r="G141" i="2"/>
  <c r="F141" i="2"/>
  <c r="G140" i="2"/>
  <c r="G139" i="2"/>
  <c r="F138" i="2"/>
  <c r="G138" i="2"/>
  <c r="G136" i="2"/>
  <c r="A136" i="2"/>
  <c r="A137" i="2" s="1"/>
  <c r="A138" i="2" s="1"/>
  <c r="A139" i="2" s="1"/>
  <c r="A140" i="2" s="1"/>
  <c r="A141" i="2" s="1"/>
  <c r="A142" i="2" s="1"/>
  <c r="F135" i="2"/>
  <c r="A133" i="2"/>
  <c r="F132" i="2"/>
  <c r="G132" i="2"/>
  <c r="A129" i="2"/>
  <c r="G128" i="2"/>
  <c r="F128" i="2"/>
  <c r="G127" i="2"/>
  <c r="A127" i="2"/>
  <c r="A128" i="2" s="1"/>
  <c r="F124" i="2"/>
  <c r="G122" i="2"/>
  <c r="F122" i="2"/>
  <c r="G120" i="2"/>
  <c r="A119" i="2"/>
  <c r="A120" i="2" s="1"/>
  <c r="A121" i="2" s="1"/>
  <c r="A122" i="2" s="1"/>
  <c r="A123" i="2" s="1"/>
  <c r="A124" i="2" s="1"/>
  <c r="F118" i="2"/>
  <c r="F116" i="2"/>
  <c r="A116" i="2"/>
  <c r="G115" i="2"/>
  <c r="G112" i="2"/>
  <c r="F110" i="2"/>
  <c r="A110" i="2"/>
  <c r="A111" i="2" s="1"/>
  <c r="A112" i="2" s="1"/>
  <c r="G109" i="2"/>
  <c r="G107" i="2"/>
  <c r="F107" i="2"/>
  <c r="G106" i="2"/>
  <c r="A106" i="2"/>
  <c r="A107" i="2" s="1"/>
  <c r="F105" i="2"/>
  <c r="F103" i="2"/>
  <c r="A103" i="2"/>
  <c r="F102" i="2"/>
  <c r="G102" i="2"/>
  <c r="G97" i="2"/>
  <c r="F97" i="2"/>
  <c r="F96" i="2"/>
  <c r="F94" i="2"/>
  <c r="A94" i="2"/>
  <c r="G93" i="2"/>
  <c r="G91" i="2"/>
  <c r="F88" i="2"/>
  <c r="F84" i="2"/>
  <c r="A83" i="2"/>
  <c r="G82" i="2"/>
  <c r="G80" i="2"/>
  <c r="A80" i="2"/>
  <c r="F74" i="2"/>
  <c r="G74" i="2"/>
  <c r="F72" i="2"/>
  <c r="A72" i="2"/>
  <c r="F68" i="2"/>
  <c r="A67" i="2"/>
  <c r="A68" i="2" s="1"/>
  <c r="F66" i="2"/>
  <c r="G66" i="2"/>
  <c r="F64" i="2"/>
  <c r="F63" i="2"/>
  <c r="A63" i="2"/>
  <c r="A64" i="2" s="1"/>
  <c r="F59" i="2"/>
  <c r="F58" i="2"/>
  <c r="G58" i="2"/>
  <c r="F57" i="2"/>
  <c r="G56" i="2"/>
  <c r="G55" i="2"/>
  <c r="A55" i="2"/>
  <c r="A56" i="2" s="1"/>
  <c r="F54" i="2"/>
  <c r="G54" i="2"/>
  <c r="F51" i="2"/>
  <c r="G50" i="2"/>
  <c r="F49" i="2"/>
  <c r="G48" i="2"/>
  <c r="A48" i="2"/>
  <c r="G47" i="2"/>
  <c r="F45" i="2"/>
  <c r="A45" i="2"/>
  <c r="G44" i="2"/>
  <c r="F41" i="2"/>
  <c r="G41" i="2"/>
  <c r="G39" i="2"/>
  <c r="G38" i="2"/>
  <c r="G36" i="2"/>
  <c r="G33" i="2"/>
  <c r="F32" i="2"/>
  <c r="G31" i="2"/>
  <c r="G30" i="2"/>
  <c r="G24" i="2"/>
  <c r="F23" i="2"/>
  <c r="G22" i="2"/>
  <c r="F21" i="2"/>
  <c r="F19" i="2"/>
  <c r="F17" i="2"/>
  <c r="F16" i="2"/>
  <c r="F15" i="2"/>
  <c r="G14" i="2"/>
  <c r="F13" i="2"/>
  <c r="G13" i="2"/>
  <c r="F12" i="2"/>
  <c r="G10" i="2"/>
  <c r="G9" i="2"/>
  <c r="F9" i="2"/>
  <c r="G8" i="2"/>
  <c r="F7" i="2"/>
  <c r="I3" i="2"/>
  <c r="L3" i="2" s="1"/>
  <c r="J2" i="2"/>
  <c r="M2" i="2" s="1"/>
  <c r="I2" i="2"/>
  <c r="T54" i="3" l="1"/>
  <c r="T19" i="3"/>
  <c r="V19" i="3" s="1"/>
  <c r="T45" i="3"/>
  <c r="V45" i="3" s="1"/>
  <c r="T42" i="3"/>
  <c r="V42" i="3" s="1"/>
  <c r="S2" i="3"/>
  <c r="T66" i="3"/>
  <c r="V66" i="3" s="1"/>
  <c r="O1" i="2"/>
  <c r="I12" i="2"/>
  <c r="I7" i="2"/>
  <c r="I10" i="2"/>
  <c r="I9" i="2"/>
  <c r="I13" i="2"/>
  <c r="I8" i="2"/>
  <c r="L8" i="2" s="1"/>
  <c r="K8" i="3" s="1"/>
  <c r="L2" i="2"/>
  <c r="G16" i="2"/>
  <c r="F55" i="2"/>
  <c r="A57" i="2"/>
  <c r="G99" i="2"/>
  <c r="F99" i="2"/>
  <c r="F14" i="2"/>
  <c r="F52" i="2"/>
  <c r="G57" i="2"/>
  <c r="F83" i="2"/>
  <c r="G133" i="2"/>
  <c r="F133" i="2"/>
  <c r="G15" i="2"/>
  <c r="G42" i="2"/>
  <c r="F42" i="2"/>
  <c r="A49" i="2"/>
  <c r="G76" i="2"/>
  <c r="G94" i="2"/>
  <c r="G17" i="2"/>
  <c r="F44" i="2"/>
  <c r="F56" i="2"/>
  <c r="G59" i="2"/>
  <c r="G68" i="2"/>
  <c r="G88" i="2"/>
  <c r="G118" i="2"/>
  <c r="G121" i="2"/>
  <c r="F142" i="2"/>
  <c r="G19" i="2"/>
  <c r="G26" i="2"/>
  <c r="F26" i="2"/>
  <c r="G32" i="2"/>
  <c r="F33" i="2"/>
  <c r="G37" i="2"/>
  <c r="F38" i="2"/>
  <c r="G45" i="2"/>
  <c r="F62" i="2"/>
  <c r="G64" i="2"/>
  <c r="G67" i="2"/>
  <c r="F67" i="2"/>
  <c r="F76" i="2"/>
  <c r="F91" i="2"/>
  <c r="G110" i="2"/>
  <c r="G111" i="2"/>
  <c r="F156" i="2"/>
  <c r="G156" i="2"/>
  <c r="G161" i="2"/>
  <c r="F8" i="2"/>
  <c r="G12" i="2"/>
  <c r="G21" i="2"/>
  <c r="F24" i="2"/>
  <c r="G29" i="2"/>
  <c r="F30" i="2"/>
  <c r="G49" i="2"/>
  <c r="G52" i="2"/>
  <c r="F71" i="2"/>
  <c r="G83" i="2"/>
  <c r="G84" i="2"/>
  <c r="G86" i="2"/>
  <c r="G105" i="2"/>
  <c r="F115" i="2"/>
  <c r="G126" i="2"/>
  <c r="F126" i="2"/>
  <c r="F136" i="2"/>
  <c r="F149" i="2"/>
  <c r="G149" i="2"/>
  <c r="F22" i="2"/>
  <c r="F36" i="2"/>
  <c r="F47" i="2"/>
  <c r="G7" i="2"/>
  <c r="F10" i="2"/>
  <c r="G23" i="2"/>
  <c r="F48" i="2"/>
  <c r="G51" i="2"/>
  <c r="G119" i="2"/>
  <c r="G148" i="2"/>
  <c r="F148" i="2"/>
  <c r="F159" i="2"/>
  <c r="G159" i="2"/>
  <c r="F197" i="2"/>
  <c r="G197" i="2"/>
  <c r="G200" i="2"/>
  <c r="G201" i="2"/>
  <c r="F201" i="2"/>
  <c r="F29" i="2"/>
  <c r="F37" i="2"/>
  <c r="G62" i="2"/>
  <c r="F79" i="2"/>
  <c r="G116" i="2"/>
  <c r="G137" i="2"/>
  <c r="F137" i="2"/>
  <c r="F163" i="2"/>
  <c r="G177" i="2"/>
  <c r="F187" i="2"/>
  <c r="F191" i="2"/>
  <c r="F216" i="2"/>
  <c r="G216" i="2"/>
  <c r="F226" i="2"/>
  <c r="F189" i="2"/>
  <c r="G189" i="2"/>
  <c r="F234" i="2"/>
  <c r="G234" i="2"/>
  <c r="F27" i="2"/>
  <c r="F35" i="2"/>
  <c r="F43" i="2"/>
  <c r="G71" i="2"/>
  <c r="F80" i="2"/>
  <c r="F86" i="2"/>
  <c r="G103" i="2"/>
  <c r="F111" i="2"/>
  <c r="F127" i="2"/>
  <c r="G129" i="2"/>
  <c r="F129" i="2"/>
  <c r="G174" i="2"/>
  <c r="F174" i="2"/>
  <c r="F178" i="2"/>
  <c r="F179" i="2"/>
  <c r="F188" i="2"/>
  <c r="G215" i="2"/>
  <c r="F215" i="2"/>
  <c r="G63" i="2"/>
  <c r="G96" i="2"/>
  <c r="F119" i="2"/>
  <c r="F123" i="2"/>
  <c r="G238" i="2"/>
  <c r="F238" i="2"/>
  <c r="G184" i="2"/>
  <c r="F184" i="2"/>
  <c r="F205" i="2"/>
  <c r="G222" i="2"/>
  <c r="F222" i="2"/>
  <c r="G237" i="2"/>
  <c r="G247" i="2"/>
  <c r="G27" i="2"/>
  <c r="G35" i="2"/>
  <c r="G43" i="2"/>
  <c r="F50" i="2"/>
  <c r="G72" i="2"/>
  <c r="G79" i="2"/>
  <c r="F82" i="2"/>
  <c r="F93" i="2"/>
  <c r="F109" i="2"/>
  <c r="F167" i="2"/>
  <c r="G167" i="2"/>
  <c r="G168" i="2"/>
  <c r="G170" i="2"/>
  <c r="F173" i="2"/>
  <c r="G203" i="2"/>
  <c r="G211" i="2"/>
  <c r="F31" i="2"/>
  <c r="F39" i="2"/>
  <c r="F106" i="2"/>
  <c r="F112" i="2"/>
  <c r="F161" i="2"/>
  <c r="F217" i="2"/>
  <c r="G217" i="2"/>
  <c r="F251" i="2"/>
  <c r="G251" i="2"/>
  <c r="F121" i="2"/>
  <c r="G123" i="2"/>
  <c r="G135" i="2"/>
  <c r="F140" i="2"/>
  <c r="G142" i="2"/>
  <c r="G145" i="2"/>
  <c r="F162" i="2"/>
  <c r="F192" i="2"/>
  <c r="F225" i="2"/>
  <c r="G228" i="2"/>
  <c r="G242" i="2"/>
  <c r="G252" i="2"/>
  <c r="F259" i="2"/>
  <c r="G263" i="2"/>
  <c r="G163" i="2"/>
  <c r="F171" i="2"/>
  <c r="G212" i="2"/>
  <c r="F232" i="2"/>
  <c r="G259" i="2"/>
  <c r="G124" i="2"/>
  <c r="G153" i="2"/>
  <c r="F168" i="2"/>
  <c r="G183" i="2"/>
  <c r="G193" i="2"/>
  <c r="F198" i="2"/>
  <c r="G202" i="2"/>
  <c r="G214" i="2"/>
  <c r="G231" i="2"/>
  <c r="F120" i="2"/>
  <c r="F139" i="2"/>
  <c r="G144" i="2"/>
  <c r="G164" i="2"/>
  <c r="G171" i="2"/>
  <c r="G194" i="2"/>
  <c r="G205" i="2"/>
  <c r="F219" i="2"/>
  <c r="R2" i="3"/>
  <c r="F150" i="2"/>
  <c r="F170" i="2"/>
  <c r="F180" i="2"/>
  <c r="F193" i="2"/>
  <c r="F200" i="2"/>
  <c r="G206" i="2"/>
  <c r="F207" i="2"/>
  <c r="F208" i="2"/>
  <c r="F220" i="2"/>
  <c r="G241" i="2"/>
  <c r="F241" i="2"/>
  <c r="F242" i="2"/>
  <c r="G261" i="2"/>
  <c r="F261" i="2"/>
  <c r="F247" i="2"/>
  <c r="F255" i="2"/>
  <c r="G240" i="2"/>
  <c r="F221" i="2"/>
  <c r="G229" i="2"/>
  <c r="F246" i="2"/>
  <c r="G258" i="2"/>
  <c r="T65" i="3" l="1"/>
  <c r="V65" i="3" s="1"/>
  <c r="T55" i="3"/>
  <c r="T21" i="3"/>
  <c r="V21" i="3" s="1"/>
  <c r="T46" i="3"/>
  <c r="V46" i="3" s="1"/>
  <c r="T36" i="3"/>
  <c r="V36" i="3" s="1"/>
  <c r="T51" i="3"/>
  <c r="V51" i="3" s="1"/>
  <c r="T50" i="3"/>
  <c r="V50" i="3" s="1"/>
  <c r="T44" i="3"/>
  <c r="V44" i="3" s="1"/>
  <c r="T48" i="3"/>
  <c r="V48" i="3" s="1"/>
  <c r="T47" i="3"/>
  <c r="V47" i="3" s="1"/>
  <c r="T38" i="3"/>
  <c r="V38" i="3" s="1"/>
  <c r="T52" i="3"/>
  <c r="V52" i="3" s="1"/>
  <c r="T37" i="3"/>
  <c r="V37" i="3" s="1"/>
  <c r="T17" i="3"/>
  <c r="V17" i="3" s="1"/>
  <c r="T43" i="3"/>
  <c r="V43" i="3" s="1"/>
  <c r="T39" i="3"/>
  <c r="V39" i="3" s="1"/>
  <c r="T18" i="3"/>
  <c r="V18" i="3" s="1"/>
  <c r="T41" i="3"/>
  <c r="V41" i="3" s="1"/>
  <c r="T20" i="3"/>
  <c r="V20" i="3" s="1"/>
  <c r="T35" i="3"/>
  <c r="V35" i="3" s="1"/>
  <c r="T53" i="3"/>
  <c r="V53" i="3" s="1"/>
  <c r="T40" i="3"/>
  <c r="V40" i="3" s="1"/>
  <c r="L7" i="2"/>
  <c r="K7" i="3" s="1"/>
  <c r="H7" i="3" s="1"/>
  <c r="I14" i="2"/>
  <c r="I8" i="3"/>
  <c r="H8" i="3"/>
  <c r="J8" i="3"/>
  <c r="A50" i="2"/>
  <c r="A58" i="2"/>
  <c r="J7" i="3" l="1"/>
  <c r="I7" i="3"/>
  <c r="I15" i="2"/>
  <c r="A59" i="2"/>
  <c r="L9" i="2"/>
  <c r="K9" i="3" s="1"/>
  <c r="A51" i="2"/>
  <c r="I16" i="2" l="1"/>
  <c r="I9" i="3"/>
  <c r="J9" i="3"/>
  <c r="H9" i="3"/>
  <c r="L10" i="2"/>
  <c r="K10" i="3" s="1"/>
  <c r="A52" i="2"/>
  <c r="I17" i="2" l="1"/>
  <c r="L12" i="2"/>
  <c r="K11" i="3" s="1"/>
  <c r="H11" i="3" s="1"/>
  <c r="H10" i="3"/>
  <c r="J10" i="3"/>
  <c r="I10" i="3"/>
  <c r="I19" i="2" l="1"/>
  <c r="I11" i="3"/>
  <c r="I21" i="2"/>
  <c r="J11" i="3"/>
  <c r="L13" i="2"/>
  <c r="K12" i="3" s="1"/>
  <c r="J12" i="3" l="1"/>
  <c r="I12" i="3"/>
  <c r="H12" i="3"/>
  <c r="L14" i="2"/>
  <c r="K13" i="3" s="1"/>
  <c r="L15" i="2" l="1"/>
  <c r="K14" i="3" s="1"/>
  <c r="H13" i="3"/>
  <c r="I13" i="3"/>
  <c r="J13" i="3"/>
  <c r="L16" i="2"/>
  <c r="K15" i="3" s="1"/>
  <c r="I42" i="2" l="1"/>
  <c r="I15" i="3"/>
  <c r="H15" i="3"/>
  <c r="J15" i="3"/>
  <c r="J14" i="3"/>
  <c r="I14" i="3"/>
  <c r="H14" i="3"/>
  <c r="L17" i="2" l="1"/>
  <c r="K16" i="3" s="1"/>
  <c r="J16" i="3" l="1"/>
  <c r="I16" i="3"/>
  <c r="H16" i="3"/>
  <c r="L19" i="2"/>
  <c r="K17" i="3" s="1"/>
  <c r="H17" i="3" l="1"/>
  <c r="I17" i="3"/>
  <c r="J17" i="3"/>
  <c r="I201" i="2" l="1"/>
  <c r="I221" i="2"/>
  <c r="I211" i="2"/>
  <c r="I116" i="2"/>
  <c r="I49" i="2"/>
  <c r="I66" i="2"/>
  <c r="I48" i="2"/>
  <c r="I37" i="2"/>
  <c r="I79" i="2"/>
  <c r="I174" i="2"/>
  <c r="I38" i="2"/>
  <c r="L38" i="2" s="1"/>
  <c r="K38" i="3" s="1"/>
  <c r="I159" i="2"/>
  <c r="I173" i="2"/>
  <c r="I183" i="2"/>
  <c r="I35" i="2"/>
  <c r="I243" i="2"/>
  <c r="I54" i="2"/>
  <c r="I91" i="2"/>
  <c r="I47" i="2"/>
  <c r="I164" i="2"/>
  <c r="I58" i="2"/>
  <c r="I119" i="2"/>
  <c r="I177" i="2"/>
  <c r="I178" i="2"/>
  <c r="I112" i="2"/>
  <c r="I200" i="2"/>
  <c r="I31" i="2"/>
  <c r="I203" i="2"/>
  <c r="I127" i="2"/>
  <c r="I39" i="2"/>
  <c r="I30" i="2"/>
  <c r="I248" i="2"/>
  <c r="I106" i="2"/>
  <c r="I191" i="2"/>
  <c r="I139" i="2"/>
  <c r="I242" i="2"/>
  <c r="I29" i="2"/>
  <c r="I234" i="2"/>
  <c r="I93" i="2"/>
  <c r="I109" i="2"/>
  <c r="I208" i="2"/>
  <c r="I59" i="2"/>
  <c r="I82" i="2"/>
  <c r="I194" i="2"/>
  <c r="I179" i="2"/>
  <c r="I219" i="2"/>
  <c r="I80" i="2"/>
  <c r="I86" i="2"/>
  <c r="I27" i="2"/>
  <c r="I124" i="2"/>
  <c r="I45" i="2"/>
  <c r="I36" i="2"/>
  <c r="I171" i="2"/>
  <c r="I172" i="2"/>
  <c r="I158" i="2"/>
  <c r="I133" i="2"/>
  <c r="I237" i="2"/>
  <c r="I126" i="2"/>
  <c r="I258" i="2"/>
  <c r="I170" i="2"/>
  <c r="I254" i="2"/>
  <c r="I175" i="2"/>
  <c r="I24" i="2"/>
  <c r="I22" i="2"/>
  <c r="I120" i="2"/>
  <c r="I123" i="2"/>
  <c r="I225" i="2"/>
  <c r="I41" i="2"/>
  <c r="I161" i="2"/>
  <c r="I107" i="2"/>
  <c r="I23" i="2"/>
  <c r="I145" i="2"/>
  <c r="I55" i="2"/>
  <c r="I220" i="2"/>
  <c r="I240" i="2"/>
  <c r="I146" i="2"/>
  <c r="I188" i="2"/>
  <c r="I162" i="2"/>
  <c r="I222" i="2"/>
  <c r="I163" i="2"/>
  <c r="I193" i="2"/>
  <c r="I67" i="2"/>
  <c r="I136" i="2"/>
  <c r="I88" i="2"/>
  <c r="I135" i="2"/>
  <c r="I147" i="2"/>
  <c r="I43" i="2"/>
  <c r="L43" i="2" s="1"/>
  <c r="K46" i="3" s="1"/>
  <c r="I263" i="2"/>
  <c r="I62" i="2"/>
  <c r="I149" i="2"/>
  <c r="I76" i="2"/>
  <c r="I148" i="2"/>
  <c r="I68" i="2"/>
  <c r="I97" i="2"/>
  <c r="I230" i="2"/>
  <c r="I129" i="2"/>
  <c r="I251" i="2"/>
  <c r="I105" i="2"/>
  <c r="I132" i="2"/>
  <c r="I103" i="2"/>
  <c r="I241" i="2"/>
  <c r="I32" i="2"/>
  <c r="I167" i="2"/>
  <c r="I102" i="2"/>
  <c r="I262" i="2"/>
  <c r="I33" i="2"/>
  <c r="I51" i="2"/>
  <c r="I64" i="2"/>
  <c r="I99" i="2"/>
  <c r="I198" i="2"/>
  <c r="I228" i="2"/>
  <c r="I94" i="2"/>
  <c r="I56" i="2"/>
  <c r="I138" i="2"/>
  <c r="I57" i="2"/>
  <c r="I246" i="2"/>
  <c r="I231" i="2"/>
  <c r="I216" i="2"/>
  <c r="I154" i="2"/>
  <c r="I26" i="2"/>
  <c r="I141" i="2"/>
  <c r="I206" i="2"/>
  <c r="I226" i="2"/>
  <c r="I128" i="2"/>
  <c r="I252" i="2"/>
  <c r="I83" i="2"/>
  <c r="I259" i="2"/>
  <c r="I137" i="2"/>
  <c r="I255" i="2"/>
  <c r="I186" i="2"/>
  <c r="I215" i="2"/>
  <c r="I115" i="2"/>
  <c r="I96" i="2"/>
  <c r="I74" i="2"/>
  <c r="I189" i="2"/>
  <c r="I140" i="2"/>
  <c r="I44" i="2"/>
  <c r="I156" i="2"/>
  <c r="I71" i="2"/>
  <c r="I168" i="2"/>
  <c r="I110" i="2"/>
  <c r="I232" i="2"/>
  <c r="I121" i="2"/>
  <c r="I150" i="2"/>
  <c r="I52" i="2"/>
  <c r="I142" i="2"/>
  <c r="I192" i="2"/>
  <c r="I63" i="2"/>
  <c r="I50" i="2"/>
  <c r="I111" i="2"/>
  <c r="I187" i="2"/>
  <c r="I229" i="2"/>
  <c r="I214" i="2"/>
  <c r="I153" i="2"/>
  <c r="I202" i="2"/>
  <c r="I180" i="2"/>
  <c r="I207" i="2"/>
  <c r="I122" i="2"/>
  <c r="I197" i="2"/>
  <c r="I238" i="2"/>
  <c r="I245" i="2"/>
  <c r="I212" i="2"/>
  <c r="I247" i="2"/>
  <c r="I184" i="2"/>
  <c r="I144" i="2"/>
  <c r="I217" i="2"/>
  <c r="I72" i="2"/>
  <c r="I205" i="2"/>
  <c r="I261" i="2"/>
  <c r="I118" i="2"/>
  <c r="I84" i="2"/>
  <c r="I157" i="2"/>
  <c r="I38" i="3" l="1"/>
  <c r="H38" i="3"/>
  <c r="J38" i="3"/>
  <c r="I46" i="3"/>
  <c r="H46" i="3"/>
  <c r="J46" i="3"/>
  <c r="L222" i="2" l="1"/>
  <c r="L205" i="2"/>
  <c r="L99" i="2"/>
  <c r="K142" i="3" s="1"/>
  <c r="L206" i="2"/>
  <c r="K112" i="3" s="1"/>
  <c r="L194" i="2"/>
  <c r="L154" i="2"/>
  <c r="K144" i="3" s="1"/>
  <c r="L216" i="2"/>
  <c r="K122" i="3" s="1"/>
  <c r="L64" i="2"/>
  <c r="K36" i="3" s="1"/>
  <c r="L120" i="2"/>
  <c r="K195" i="3" s="1"/>
  <c r="L248" i="2"/>
  <c r="L180" i="2"/>
  <c r="K105" i="3" s="1"/>
  <c r="L193" i="2"/>
  <c r="K83" i="3" s="1"/>
  <c r="L67" i="2"/>
  <c r="K42" i="3" s="1"/>
  <c r="L21" i="2"/>
  <c r="K18" i="3" s="1"/>
  <c r="L259" i="2"/>
  <c r="L94" i="2"/>
  <c r="K64" i="3" s="1"/>
  <c r="L262" i="2"/>
  <c r="K133" i="3" s="1"/>
  <c r="L168" i="2"/>
  <c r="L112" i="2"/>
  <c r="K90" i="3" s="1"/>
  <c r="L96" i="2"/>
  <c r="L35" i="2"/>
  <c r="K26" i="3" s="1"/>
  <c r="L80" i="2"/>
  <c r="K68" i="3" s="1"/>
  <c r="L39" i="2"/>
  <c r="K54" i="3" s="1"/>
  <c r="L162" i="2"/>
  <c r="K76" i="3" s="1"/>
  <c r="L33" i="2"/>
  <c r="K31" i="3" s="1"/>
  <c r="L197" i="2"/>
  <c r="K165" i="3" s="1"/>
  <c r="L76" i="2"/>
  <c r="K73" i="3" s="1"/>
  <c r="L119" i="2"/>
  <c r="K193" i="3" s="1"/>
  <c r="L187" i="2"/>
  <c r="L42" i="2"/>
  <c r="K58" i="3" s="1"/>
  <c r="L128" i="2"/>
  <c r="K111" i="3" s="1"/>
  <c r="L24" i="2"/>
  <c r="K21" i="3" s="1"/>
  <c r="L135" i="2"/>
  <c r="K178" i="3" s="1"/>
  <c r="L122" i="2"/>
  <c r="K194" i="3" s="1"/>
  <c r="L37" i="2"/>
  <c r="K45" i="3" s="1"/>
  <c r="L231" i="2"/>
  <c r="K132" i="3" s="1"/>
  <c r="L84" i="2"/>
  <c r="K69" i="3" s="1"/>
  <c r="L54" i="2"/>
  <c r="K28" i="3" s="1"/>
  <c r="L83" i="2"/>
  <c r="L228" i="2"/>
  <c r="L240" i="2"/>
  <c r="L207" i="2"/>
  <c r="K115" i="3" s="1"/>
  <c r="L23" i="2"/>
  <c r="K20" i="3" s="1"/>
  <c r="L47" i="2"/>
  <c r="K25" i="3" s="1"/>
  <c r="L88" i="2"/>
  <c r="L132" i="2"/>
  <c r="K153" i="3" s="1"/>
  <c r="L255" i="2"/>
  <c r="K137" i="3" s="1"/>
  <c r="L36" i="2"/>
  <c r="K57" i="3" s="1"/>
  <c r="L111" i="2"/>
  <c r="L226" i="2"/>
  <c r="K158" i="3" s="1"/>
  <c r="L258" i="2"/>
  <c r="K159" i="3" s="1"/>
  <c r="L26" i="2"/>
  <c r="L247" i="2"/>
  <c r="L221" i="2"/>
  <c r="L214" i="2"/>
  <c r="L32" i="2"/>
  <c r="K41" i="3" s="1"/>
  <c r="L263" i="2"/>
  <c r="K190" i="3" s="1"/>
  <c r="L31" i="2"/>
  <c r="K48" i="3" s="1"/>
  <c r="L29" i="2"/>
  <c r="K30" i="3" s="1"/>
  <c r="L123" i="2"/>
  <c r="K135" i="3" s="1"/>
  <c r="L150" i="2"/>
  <c r="K98" i="3" s="1"/>
  <c r="L220" i="2"/>
  <c r="L44" i="2"/>
  <c r="K39" i="3" s="1"/>
  <c r="L140" i="2"/>
  <c r="L156" i="2"/>
  <c r="K171" i="3" s="1"/>
  <c r="L137" i="2"/>
  <c r="K179" i="3" s="1"/>
  <c r="L229" i="2"/>
  <c r="L66" i="2"/>
  <c r="K23" i="3" s="1"/>
  <c r="L55" i="2"/>
  <c r="K59" i="3" s="1"/>
  <c r="L179" i="2"/>
  <c r="K106" i="3" s="1"/>
  <c r="L124" i="2"/>
  <c r="L72" i="2"/>
  <c r="L175" i="2"/>
  <c r="L211" i="2"/>
  <c r="K147" i="3" s="1"/>
  <c r="L230" i="2"/>
  <c r="K189" i="3" s="1"/>
  <c r="L97" i="2"/>
  <c r="K63" i="3" s="1"/>
  <c r="L202" i="2"/>
  <c r="K140" i="3" s="1"/>
  <c r="L144" i="2"/>
  <c r="K97" i="3" s="1"/>
  <c r="L246" i="2"/>
  <c r="K92" i="3" s="1"/>
  <c r="L161" i="2"/>
  <c r="K77" i="3" s="1"/>
  <c r="L22" i="2"/>
  <c r="K19" i="3" s="1"/>
  <c r="L110" i="2"/>
  <c r="L118" i="2"/>
  <c r="K191" i="3" s="1"/>
  <c r="L188" i="2"/>
  <c r="L145" i="2"/>
  <c r="K96" i="3" s="1"/>
  <c r="L174" i="2"/>
  <c r="L51" i="2"/>
  <c r="K50" i="3" s="1"/>
  <c r="L50" i="2"/>
  <c r="K37" i="3" s="1"/>
  <c r="L59" i="2"/>
  <c r="L52" i="2"/>
  <c r="K51" i="3" s="1"/>
  <c r="L171" i="2"/>
  <c r="L237" i="2"/>
  <c r="K151" i="3" s="1"/>
  <c r="L201" i="2"/>
  <c r="K197" i="3" s="1"/>
  <c r="L241" i="2"/>
  <c r="L56" i="2"/>
  <c r="L208" i="2"/>
  <c r="K114" i="3" s="1"/>
  <c r="L189" i="2"/>
  <c r="K119" i="3" s="1"/>
  <c r="L167" i="2"/>
  <c r="K155" i="3" s="1"/>
  <c r="L115" i="2"/>
  <c r="L184" i="2"/>
  <c r="K146" i="3" s="1"/>
  <c r="L252" i="2"/>
  <c r="K164" i="3" s="1"/>
  <c r="L138" i="2"/>
  <c r="K180" i="3" s="1"/>
  <c r="L158" i="2"/>
  <c r="K117" i="3" s="1"/>
  <c r="L147" i="2"/>
  <c r="L82" i="2"/>
  <c r="L170" i="2"/>
  <c r="K184" i="3" s="1"/>
  <c r="L41" i="2"/>
  <c r="K27" i="3" s="1"/>
  <c r="L200" i="2"/>
  <c r="L186" i="2"/>
  <c r="K168" i="3" s="1"/>
  <c r="L142" i="2"/>
  <c r="K128" i="3" s="1"/>
  <c r="L105" i="2"/>
  <c r="K174" i="3" s="1"/>
  <c r="L49" i="2"/>
  <c r="K44" i="3" s="1"/>
  <c r="L86" i="2"/>
  <c r="K70" i="3" s="1"/>
  <c r="L141" i="2"/>
  <c r="L109" i="2"/>
  <c r="L133" i="2"/>
  <c r="L157" i="2"/>
  <c r="K170" i="3" s="1"/>
  <c r="L93" i="2"/>
  <c r="L30" i="2"/>
  <c r="K60" i="3" s="1"/>
  <c r="L102" i="2"/>
  <c r="K149" i="3" s="1"/>
  <c r="L126" i="2"/>
  <c r="K109" i="3" s="1"/>
  <c r="L129" i="2"/>
  <c r="L27" i="2"/>
  <c r="L116" i="2"/>
  <c r="L146" i="2"/>
  <c r="L74" i="2"/>
  <c r="K29" i="3" s="1"/>
  <c r="L232" i="2"/>
  <c r="K131" i="3" s="1"/>
  <c r="L215" i="2"/>
  <c r="L62" i="2"/>
  <c r="K24" i="3" s="1"/>
  <c r="L254" i="2"/>
  <c r="K138" i="3" s="1"/>
  <c r="L242" i="2"/>
  <c r="K126" i="3" s="1"/>
  <c r="L219" i="2"/>
  <c r="K85" i="3" s="1"/>
  <c r="L45" i="2"/>
  <c r="K55" i="3" s="1"/>
  <c r="L79" i="2"/>
  <c r="K74" i="3" s="1"/>
  <c r="L177" i="2"/>
  <c r="K104" i="3" s="1"/>
  <c r="L191" i="2"/>
  <c r="K81" i="3" s="1"/>
  <c r="L91" i="2"/>
  <c r="L238" i="2"/>
  <c r="K152" i="3" s="1"/>
  <c r="L136" i="2"/>
  <c r="K177" i="3" s="1"/>
  <c r="L243" i="2"/>
  <c r="K125" i="3" s="1"/>
  <c r="L57" i="2"/>
  <c r="K40" i="3" s="1"/>
  <c r="L192" i="2"/>
  <c r="L251" i="2"/>
  <c r="K163" i="3" s="1"/>
  <c r="L139" i="2"/>
  <c r="K181" i="3" s="1"/>
  <c r="L58" i="2"/>
  <c r="K52" i="3" s="1"/>
  <c r="L203" i="2"/>
  <c r="K139" i="3" s="1"/>
  <c r="L153" i="2"/>
  <c r="K143" i="3" s="1"/>
  <c r="L106" i="2"/>
  <c r="K123" i="3" s="1"/>
  <c r="L163" i="2"/>
  <c r="K79" i="3" s="1"/>
  <c r="L127" i="2"/>
  <c r="K108" i="3" s="1"/>
  <c r="L148" i="2"/>
  <c r="L159" i="2"/>
  <c r="K118" i="3" s="1"/>
  <c r="L172" i="2"/>
  <c r="L68" i="2"/>
  <c r="K35" i="3" s="1"/>
  <c r="L212" i="2"/>
  <c r="K148" i="3" s="1"/>
  <c r="L217" i="2"/>
  <c r="K121" i="3" s="1"/>
  <c r="L63" i="2"/>
  <c r="K43" i="3" s="1"/>
  <c r="L71" i="2"/>
  <c r="K32" i="3" s="1"/>
  <c r="L103" i="2"/>
  <c r="K150" i="3" s="1"/>
  <c r="L121" i="2"/>
  <c r="K192" i="3" s="1"/>
  <c r="L48" i="2"/>
  <c r="K56" i="3" s="1"/>
  <c r="L178" i="2"/>
  <c r="K103" i="3" s="1"/>
  <c r="L261" i="2"/>
  <c r="K134" i="3" s="1"/>
  <c r="L164" i="2"/>
  <c r="K78" i="3" s="1"/>
  <c r="L173" i="2"/>
  <c r="L107" i="2"/>
  <c r="K124" i="3" s="1"/>
  <c r="L198" i="2"/>
  <c r="L234" i="2"/>
  <c r="K107" i="3" s="1"/>
  <c r="L183" i="2"/>
  <c r="L225" i="2"/>
  <c r="K157" i="3" s="1"/>
  <c r="L149" i="2"/>
  <c r="K100" i="3" s="1"/>
  <c r="J56" i="3" l="1"/>
  <c r="I56" i="3"/>
  <c r="H56" i="3"/>
  <c r="L245" i="2"/>
  <c r="K93" i="3" s="1"/>
  <c r="I143" i="3"/>
  <c r="J143" i="3"/>
  <c r="H143" i="3"/>
  <c r="J152" i="3"/>
  <c r="I152" i="3"/>
  <c r="H152" i="3"/>
  <c r="H44" i="3"/>
  <c r="J44" i="3"/>
  <c r="I44" i="3"/>
  <c r="J117" i="3"/>
  <c r="I117" i="3"/>
  <c r="H117" i="3"/>
  <c r="I37" i="3"/>
  <c r="J37" i="3"/>
  <c r="H37" i="3"/>
  <c r="I106" i="3"/>
  <c r="J106" i="3"/>
  <c r="H106" i="3"/>
  <c r="I76" i="3"/>
  <c r="H76" i="3"/>
  <c r="J76" i="3"/>
  <c r="J54" i="3"/>
  <c r="H54" i="3"/>
  <c r="I54" i="3"/>
  <c r="J133" i="3"/>
  <c r="I133" i="3"/>
  <c r="H133" i="3"/>
  <c r="J191" i="3"/>
  <c r="I191" i="3"/>
  <c r="H191" i="3"/>
  <c r="H153" i="3"/>
  <c r="J153" i="3"/>
  <c r="I153" i="3"/>
  <c r="H132" i="3"/>
  <c r="J132" i="3"/>
  <c r="I132" i="3"/>
  <c r="J121" i="3"/>
  <c r="I121" i="3"/>
  <c r="H121" i="3"/>
  <c r="H74" i="3"/>
  <c r="I74" i="3"/>
  <c r="J74" i="3"/>
  <c r="H85" i="3"/>
  <c r="J85" i="3"/>
  <c r="I85" i="3"/>
  <c r="H146" i="3"/>
  <c r="I146" i="3"/>
  <c r="J146" i="3"/>
  <c r="H114" i="3"/>
  <c r="J114" i="3"/>
  <c r="I114" i="3"/>
  <c r="J197" i="3"/>
  <c r="I197" i="3"/>
  <c r="H197" i="3"/>
  <c r="I151" i="3"/>
  <c r="H151" i="3"/>
  <c r="J151" i="3"/>
  <c r="J50" i="3"/>
  <c r="H50" i="3"/>
  <c r="I50" i="3"/>
  <c r="I92" i="3"/>
  <c r="H92" i="3"/>
  <c r="J92" i="3"/>
  <c r="J97" i="3"/>
  <c r="H97" i="3"/>
  <c r="I97" i="3"/>
  <c r="H59" i="3"/>
  <c r="J59" i="3"/>
  <c r="I59" i="3"/>
  <c r="H23" i="3"/>
  <c r="I23" i="3"/>
  <c r="J23" i="3"/>
  <c r="H135" i="3"/>
  <c r="I135" i="3"/>
  <c r="J135" i="3"/>
  <c r="J190" i="3"/>
  <c r="I190" i="3"/>
  <c r="H190" i="3"/>
  <c r="I158" i="3"/>
  <c r="J158" i="3"/>
  <c r="H158" i="3"/>
  <c r="J125" i="3"/>
  <c r="H125" i="3"/>
  <c r="I125" i="3"/>
  <c r="H119" i="3"/>
  <c r="I119" i="3"/>
  <c r="J119" i="3"/>
  <c r="I159" i="3"/>
  <c r="J159" i="3"/>
  <c r="H159" i="3"/>
  <c r="H177" i="3"/>
  <c r="I177" i="3"/>
  <c r="J177" i="3"/>
  <c r="I103" i="3"/>
  <c r="J103" i="3"/>
  <c r="H103" i="3"/>
  <c r="H35" i="3"/>
  <c r="I35" i="3"/>
  <c r="J35" i="3"/>
  <c r="H81" i="3"/>
  <c r="I81" i="3"/>
  <c r="J81" i="3"/>
  <c r="J131" i="3"/>
  <c r="I131" i="3"/>
  <c r="H131" i="3"/>
  <c r="H70" i="3"/>
  <c r="J70" i="3"/>
  <c r="I70" i="3"/>
  <c r="H174" i="3"/>
  <c r="I174" i="3"/>
  <c r="J174" i="3"/>
  <c r="H180" i="3"/>
  <c r="J180" i="3"/>
  <c r="I180" i="3"/>
  <c r="H189" i="3"/>
  <c r="J189" i="3"/>
  <c r="I189" i="3"/>
  <c r="I171" i="3"/>
  <c r="H171" i="3"/>
  <c r="J171" i="3"/>
  <c r="J45" i="3"/>
  <c r="I45" i="3"/>
  <c r="H45" i="3"/>
  <c r="J194" i="3"/>
  <c r="I194" i="3"/>
  <c r="H194" i="3"/>
  <c r="I21" i="3"/>
  <c r="H21" i="3"/>
  <c r="J21" i="3"/>
  <c r="H193" i="3"/>
  <c r="I193" i="3"/>
  <c r="J193" i="3"/>
  <c r="I31" i="3"/>
  <c r="H31" i="3"/>
  <c r="J31" i="3"/>
  <c r="J68" i="3"/>
  <c r="H68" i="3"/>
  <c r="I68" i="3"/>
  <c r="J83" i="3"/>
  <c r="I83" i="3"/>
  <c r="H83" i="3"/>
  <c r="I112" i="3"/>
  <c r="H112" i="3"/>
  <c r="J112" i="3"/>
  <c r="I55" i="3"/>
  <c r="H55" i="3"/>
  <c r="J55" i="3"/>
  <c r="J39" i="3"/>
  <c r="I39" i="3"/>
  <c r="H39" i="3"/>
  <c r="J115" i="3"/>
  <c r="I115" i="3"/>
  <c r="H115" i="3"/>
  <c r="I144" i="3"/>
  <c r="J144" i="3"/>
  <c r="H144" i="3"/>
  <c r="H107" i="3"/>
  <c r="I107" i="3"/>
  <c r="J107" i="3"/>
  <c r="I108" i="3"/>
  <c r="J108" i="3"/>
  <c r="H108" i="3"/>
  <c r="J78" i="3"/>
  <c r="H78" i="3"/>
  <c r="I78" i="3"/>
  <c r="J79" i="3"/>
  <c r="H79" i="3"/>
  <c r="I79" i="3"/>
  <c r="I181" i="3"/>
  <c r="H181" i="3"/>
  <c r="J181" i="3"/>
  <c r="H40" i="3"/>
  <c r="J40" i="3"/>
  <c r="I40" i="3"/>
  <c r="J24" i="3"/>
  <c r="I24" i="3"/>
  <c r="H24" i="3"/>
  <c r="I27" i="3"/>
  <c r="H27" i="3"/>
  <c r="J27" i="3"/>
  <c r="I96" i="3"/>
  <c r="H96" i="3"/>
  <c r="J96" i="3"/>
  <c r="I147" i="3"/>
  <c r="H147" i="3"/>
  <c r="J147" i="3"/>
  <c r="J30" i="3"/>
  <c r="H30" i="3"/>
  <c r="I30" i="3"/>
  <c r="J111" i="3"/>
  <c r="I111" i="3"/>
  <c r="H111" i="3"/>
  <c r="J105" i="3"/>
  <c r="H105" i="3"/>
  <c r="I105" i="3"/>
  <c r="I36" i="3"/>
  <c r="H36" i="3"/>
  <c r="J36" i="3"/>
  <c r="I100" i="3"/>
  <c r="J100" i="3"/>
  <c r="H100" i="3"/>
  <c r="I138" i="3"/>
  <c r="J138" i="3"/>
  <c r="H138" i="3"/>
  <c r="I60" i="3"/>
  <c r="J60" i="3"/>
  <c r="H60" i="3"/>
  <c r="H77" i="3"/>
  <c r="J77" i="3"/>
  <c r="I77" i="3"/>
  <c r="J137" i="3"/>
  <c r="I137" i="3"/>
  <c r="H137" i="3"/>
  <c r="J28" i="3"/>
  <c r="I28" i="3"/>
  <c r="H28" i="3"/>
  <c r="H157" i="3"/>
  <c r="I157" i="3"/>
  <c r="J157" i="3"/>
  <c r="J192" i="3"/>
  <c r="I192" i="3"/>
  <c r="H192" i="3"/>
  <c r="H124" i="3"/>
  <c r="I124" i="3"/>
  <c r="J124" i="3"/>
  <c r="J150" i="3"/>
  <c r="H150" i="3"/>
  <c r="I150" i="3"/>
  <c r="I52" i="3"/>
  <c r="H52" i="3"/>
  <c r="J52" i="3"/>
  <c r="H126" i="3"/>
  <c r="J126" i="3"/>
  <c r="I126" i="3"/>
  <c r="H29" i="3"/>
  <c r="J29" i="3"/>
  <c r="I29" i="3"/>
  <c r="H32" i="3"/>
  <c r="J32" i="3"/>
  <c r="I32" i="3"/>
  <c r="J118" i="3"/>
  <c r="I118" i="3"/>
  <c r="H118" i="3"/>
  <c r="H123" i="3"/>
  <c r="I123" i="3"/>
  <c r="J123" i="3"/>
  <c r="I139" i="3"/>
  <c r="H139" i="3"/>
  <c r="J139" i="3"/>
  <c r="J170" i="3"/>
  <c r="I170" i="3"/>
  <c r="H170" i="3"/>
  <c r="H168" i="3"/>
  <c r="J168" i="3"/>
  <c r="I168" i="3"/>
  <c r="J48" i="3"/>
  <c r="I48" i="3"/>
  <c r="H48" i="3"/>
  <c r="J178" i="3"/>
  <c r="I178" i="3"/>
  <c r="H178" i="3"/>
  <c r="J58" i="3"/>
  <c r="H58" i="3"/>
  <c r="I58" i="3"/>
  <c r="J73" i="3"/>
  <c r="I73" i="3"/>
  <c r="H73" i="3"/>
  <c r="I64" i="3"/>
  <c r="J64" i="3"/>
  <c r="H64" i="3"/>
  <c r="J18" i="3"/>
  <c r="I18" i="3"/>
  <c r="H18" i="3"/>
  <c r="J122" i="3"/>
  <c r="H122" i="3"/>
  <c r="I122" i="3"/>
  <c r="J142" i="3"/>
  <c r="I142" i="3"/>
  <c r="H142" i="3"/>
  <c r="I43" i="3"/>
  <c r="H43" i="3"/>
  <c r="J43" i="3"/>
  <c r="I148" i="3"/>
  <c r="J148" i="3"/>
  <c r="H148" i="3"/>
  <c r="J163" i="3"/>
  <c r="I163" i="3"/>
  <c r="H163" i="3"/>
  <c r="I109" i="3"/>
  <c r="H109" i="3"/>
  <c r="J109" i="3"/>
  <c r="J128" i="3"/>
  <c r="H128" i="3"/>
  <c r="I128" i="3"/>
  <c r="H140" i="3"/>
  <c r="I140" i="3"/>
  <c r="J140" i="3"/>
  <c r="J179" i="3"/>
  <c r="H179" i="3"/>
  <c r="I179" i="3"/>
  <c r="J57" i="3"/>
  <c r="I57" i="3"/>
  <c r="H57" i="3"/>
  <c r="J25" i="3"/>
  <c r="I25" i="3"/>
  <c r="H25" i="3"/>
  <c r="J69" i="3"/>
  <c r="I69" i="3"/>
  <c r="H69" i="3"/>
  <c r="H90" i="3"/>
  <c r="I90" i="3"/>
  <c r="J90" i="3"/>
  <c r="I134" i="3"/>
  <c r="J134" i="3"/>
  <c r="H134" i="3"/>
  <c r="H104" i="3"/>
  <c r="I104" i="3"/>
  <c r="J104" i="3"/>
  <c r="H149" i="3"/>
  <c r="J149" i="3"/>
  <c r="I149" i="3"/>
  <c r="J184" i="3"/>
  <c r="I184" i="3"/>
  <c r="H184" i="3"/>
  <c r="H164" i="3"/>
  <c r="J164" i="3"/>
  <c r="I164" i="3"/>
  <c r="I155" i="3"/>
  <c r="J155" i="3"/>
  <c r="H155" i="3"/>
  <c r="H51" i="3"/>
  <c r="J51" i="3"/>
  <c r="I51" i="3"/>
  <c r="J19" i="3"/>
  <c r="I19" i="3"/>
  <c r="H19" i="3"/>
  <c r="H63" i="3"/>
  <c r="I63" i="3"/>
  <c r="J63" i="3"/>
  <c r="J98" i="3"/>
  <c r="H98" i="3"/>
  <c r="I98" i="3"/>
  <c r="H41" i="3"/>
  <c r="J41" i="3"/>
  <c r="I41" i="3"/>
  <c r="I20" i="3"/>
  <c r="J20" i="3"/>
  <c r="H20" i="3"/>
  <c r="H165" i="3"/>
  <c r="J165" i="3"/>
  <c r="I165" i="3"/>
  <c r="J26" i="3"/>
  <c r="H26" i="3"/>
  <c r="I26" i="3"/>
  <c r="J42" i="3"/>
  <c r="I42" i="3"/>
  <c r="H42" i="3"/>
  <c r="H195" i="3"/>
  <c r="I195" i="3"/>
  <c r="J195" i="3"/>
  <c r="J72" i="2" l="1"/>
  <c r="M72" i="2" s="1"/>
  <c r="P33" i="3" s="1"/>
  <c r="J133" i="2"/>
  <c r="M133" i="2" s="1"/>
  <c r="P154" i="3" s="1"/>
  <c r="J8" i="2"/>
  <c r="M8" i="2" s="1"/>
  <c r="P8" i="3" s="1"/>
  <c r="J27" i="2"/>
  <c r="M27" i="2" s="1"/>
  <c r="J30" i="2"/>
  <c r="M30" i="2" s="1"/>
  <c r="P60" i="3" s="1"/>
  <c r="J32" i="2"/>
  <c r="M32" i="2" s="1"/>
  <c r="P41" i="3" s="1"/>
  <c r="J52" i="2"/>
  <c r="M52" i="2" s="1"/>
  <c r="P51" i="3" s="1"/>
  <c r="J94" i="2"/>
  <c r="M94" i="2" s="1"/>
  <c r="J175" i="2"/>
  <c r="M175" i="2" s="1"/>
  <c r="P185" i="3" s="1"/>
  <c r="J226" i="2"/>
  <c r="M226" i="2" s="1"/>
  <c r="P158" i="3" s="1"/>
  <c r="J71" i="2"/>
  <c r="M71" i="2" s="1"/>
  <c r="P32" i="3" s="1"/>
  <c r="J91" i="2"/>
  <c r="M91" i="2" s="1"/>
  <c r="J262" i="2"/>
  <c r="M262" i="2" s="1"/>
  <c r="J111" i="2"/>
  <c r="M111" i="2" s="1"/>
  <c r="P91" i="3" s="1"/>
  <c r="J220" i="2"/>
  <c r="M220" i="2" s="1"/>
  <c r="P84" i="3" s="1"/>
  <c r="J137" i="2"/>
  <c r="M137" i="2" s="1"/>
  <c r="P179" i="3" s="1"/>
  <c r="J241" i="2"/>
  <c r="M241" i="2" s="1"/>
  <c r="P176" i="3" s="1"/>
  <c r="J154" i="2"/>
  <c r="M154" i="2" s="1"/>
  <c r="J124" i="2"/>
  <c r="M124" i="2" s="1"/>
  <c r="P136" i="3" s="1"/>
  <c r="J234" i="2"/>
  <c r="M234" i="2" s="1"/>
  <c r="P107" i="3" s="1"/>
  <c r="J221" i="2"/>
  <c r="M221" i="2" s="1"/>
  <c r="J42" i="2"/>
  <c r="M42" i="2" s="1"/>
  <c r="P58" i="3" s="1"/>
  <c r="J35" i="2"/>
  <c r="M35" i="2" s="1"/>
  <c r="P26" i="3" s="1"/>
  <c r="J138" i="2"/>
  <c r="M138" i="2" s="1"/>
  <c r="J102" i="2"/>
  <c r="M102" i="2" s="1"/>
  <c r="P149" i="3" s="1"/>
  <c r="J66" i="2"/>
  <c r="M66" i="2" s="1"/>
  <c r="J258" i="2"/>
  <c r="M258" i="2" s="1"/>
  <c r="P159" i="3" s="1"/>
  <c r="T12" i="3"/>
  <c r="V12" i="3" s="1"/>
  <c r="J231" i="2"/>
  <c r="M231" i="2" s="1"/>
  <c r="P132" i="3" s="1"/>
  <c r="J44" i="2"/>
  <c r="M44" i="2" s="1"/>
  <c r="P39" i="3" s="1"/>
  <c r="J37" i="2"/>
  <c r="M37" i="2" s="1"/>
  <c r="P45" i="3" s="1"/>
  <c r="T185" i="3"/>
  <c r="V185" i="3" s="1"/>
  <c r="T27" i="3"/>
  <c r="V27" i="3" s="1"/>
  <c r="T158" i="3"/>
  <c r="V158" i="3" s="1"/>
  <c r="T120" i="3"/>
  <c r="J63" i="2"/>
  <c r="M63" i="2" s="1"/>
  <c r="J24" i="2"/>
  <c r="M24" i="2" s="1"/>
  <c r="P21" i="3" s="1"/>
  <c r="J245" i="2"/>
  <c r="M245" i="2" s="1"/>
  <c r="P93" i="3" s="1"/>
  <c r="T139" i="3"/>
  <c r="J177" i="2"/>
  <c r="M177" i="2" s="1"/>
  <c r="P104" i="3" s="1"/>
  <c r="J207" i="2"/>
  <c r="M207" i="2" s="1"/>
  <c r="P115" i="3" s="1"/>
  <c r="J105" i="2"/>
  <c r="M105" i="2" s="1"/>
  <c r="J229" i="2"/>
  <c r="M229" i="2" s="1"/>
  <c r="P187" i="3" s="1"/>
  <c r="J172" i="2"/>
  <c r="M172" i="2" s="1"/>
  <c r="P183" i="3" s="1"/>
  <c r="J15" i="2"/>
  <c r="M15" i="2" s="1"/>
  <c r="P14" i="3" s="1"/>
  <c r="J147" i="2"/>
  <c r="M147" i="2" s="1"/>
  <c r="P101" i="3" s="1"/>
  <c r="T79" i="3"/>
  <c r="V79" i="3" s="1"/>
  <c r="J41" i="2"/>
  <c r="M41" i="2" s="1"/>
  <c r="P27" i="3" s="1"/>
  <c r="J39" i="2"/>
  <c r="J13" i="2"/>
  <c r="M13" i="2" s="1"/>
  <c r="P12" i="3" s="1"/>
  <c r="T171" i="3"/>
  <c r="V171" i="3" s="1"/>
  <c r="J214" i="2"/>
  <c r="M214" i="2" s="1"/>
  <c r="T32" i="3"/>
  <c r="V32" i="3" s="1"/>
  <c r="J14" i="2"/>
  <c r="M14" i="2" s="1"/>
  <c r="P13" i="3" s="1"/>
  <c r="J251" i="2"/>
  <c r="M251" i="2" s="1"/>
  <c r="P163" i="3" s="1"/>
  <c r="J208" i="2"/>
  <c r="M208" i="2" s="1"/>
  <c r="P114" i="3" s="1"/>
  <c r="J246" i="2"/>
  <c r="M246" i="2" s="1"/>
  <c r="J252" i="2"/>
  <c r="M252" i="2" s="1"/>
  <c r="J88" i="2"/>
  <c r="M88" i="2" s="1"/>
  <c r="J179" i="2"/>
  <c r="M179" i="2" s="1"/>
  <c r="J194" i="2"/>
  <c r="M194" i="2" s="1"/>
  <c r="J109" i="2"/>
  <c r="M109" i="2" s="1"/>
  <c r="P89" i="3" s="1"/>
  <c r="J173" i="2"/>
  <c r="M173" i="2" s="1"/>
  <c r="P129" i="3" s="1"/>
  <c r="J242" i="2"/>
  <c r="M242" i="2" s="1"/>
  <c r="P126" i="3" s="1"/>
  <c r="T90" i="3"/>
  <c r="V90" i="3" s="1"/>
  <c r="J145" i="2"/>
  <c r="M145" i="2" s="1"/>
  <c r="J153" i="2"/>
  <c r="M153" i="2" s="1"/>
  <c r="P143" i="3" s="1"/>
  <c r="J161" i="2"/>
  <c r="M161" i="2" s="1"/>
  <c r="J64" i="2"/>
  <c r="M64" i="2" s="1"/>
  <c r="T140" i="3"/>
  <c r="J36" i="2"/>
  <c r="M36" i="2" s="1"/>
  <c r="P57" i="3" s="1"/>
  <c r="J126" i="2"/>
  <c r="M126" i="2" s="1"/>
  <c r="P109" i="3" s="1"/>
  <c r="J139" i="2"/>
  <c r="M139" i="2" s="1"/>
  <c r="P181" i="3" s="1"/>
  <c r="J261" i="2"/>
  <c r="M261" i="2" s="1"/>
  <c r="P134" i="3" s="1"/>
  <c r="T152" i="3"/>
  <c r="V152" i="3" s="1"/>
  <c r="J200" i="2"/>
  <c r="M200" i="2" s="1"/>
  <c r="P196" i="3" s="1"/>
  <c r="J80" i="2"/>
  <c r="M80" i="2" s="1"/>
  <c r="P68" i="3" s="1"/>
  <c r="J148" i="2"/>
  <c r="M148" i="2" s="1"/>
  <c r="P99" i="3" s="1"/>
  <c r="J197" i="2"/>
  <c r="M197" i="2" s="1"/>
  <c r="P165" i="3" s="1"/>
  <c r="J7" i="2"/>
  <c r="M7" i="2" s="1"/>
  <c r="P7" i="3" s="1"/>
  <c r="T29" i="3"/>
  <c r="V29" i="3" s="1"/>
  <c r="J159" i="2"/>
  <c r="M159" i="2" s="1"/>
  <c r="P118" i="3" s="1"/>
  <c r="J119" i="2"/>
  <c r="M119" i="2" s="1"/>
  <c r="P193" i="3" s="1"/>
  <c r="J62" i="2"/>
  <c r="M62" i="2" s="1"/>
  <c r="P24" i="3" s="1"/>
  <c r="T133" i="3"/>
  <c r="J188" i="2"/>
  <c r="M188" i="2" s="1"/>
  <c r="P120" i="3" s="1"/>
  <c r="J230" i="2"/>
  <c r="M230" i="2" s="1"/>
  <c r="P189" i="3" s="1"/>
  <c r="J222" i="2"/>
  <c r="M222" i="2" s="1"/>
  <c r="P86" i="3" s="1"/>
  <c r="J193" i="2"/>
  <c r="M193" i="2" s="1"/>
  <c r="J186" i="2"/>
  <c r="M186" i="2" s="1"/>
  <c r="P168" i="3" s="1"/>
  <c r="J110" i="2"/>
  <c r="M110" i="2" s="1"/>
  <c r="P88" i="3" s="1"/>
  <c r="T113" i="3"/>
  <c r="V113" i="3" s="1"/>
  <c r="J198" i="2"/>
  <c r="M198" i="2" s="1"/>
  <c r="P166" i="3" s="1"/>
  <c r="J17" i="2"/>
  <c r="M17" i="2" s="1"/>
  <c r="P16" i="3" s="1"/>
  <c r="J178" i="2"/>
  <c r="M178" i="2" s="1"/>
  <c r="T73" i="3"/>
  <c r="J191" i="2"/>
  <c r="M191" i="2" s="1"/>
  <c r="P81" i="3" s="1"/>
  <c r="J254" i="2"/>
  <c r="M254" i="2" s="1"/>
  <c r="P138" i="3" s="1"/>
  <c r="J29" i="2"/>
  <c r="M29" i="2" s="1"/>
  <c r="P30" i="3" s="1"/>
  <c r="J76" i="2"/>
  <c r="M76" i="2" s="1"/>
  <c r="P73" i="3" s="1"/>
  <c r="J79" i="2"/>
  <c r="M79" i="2" s="1"/>
  <c r="P74" i="3" s="1"/>
  <c r="J22" i="2"/>
  <c r="M22" i="2" s="1"/>
  <c r="P19" i="3" s="1"/>
  <c r="T151" i="3"/>
  <c r="V151" i="3" s="1"/>
  <c r="J115" i="2"/>
  <c r="M115" i="2" s="1"/>
  <c r="P161" i="3" s="1"/>
  <c r="T156" i="3"/>
  <c r="V156" i="3" s="1"/>
  <c r="J144" i="2"/>
  <c r="M144" i="2" s="1"/>
  <c r="P97" i="3" s="1"/>
  <c r="J50" i="2"/>
  <c r="M50" i="2" s="1"/>
  <c r="P37" i="3" s="1"/>
  <c r="T130" i="3"/>
  <c r="T183" i="3"/>
  <c r="V183" i="3" s="1"/>
  <c r="J107" i="2"/>
  <c r="M107" i="2" s="1"/>
  <c r="P124" i="3" s="1"/>
  <c r="J43" i="2"/>
  <c r="M43" i="2" s="1"/>
  <c r="P46" i="3" s="1"/>
  <c r="J240" i="2"/>
  <c r="M240" i="2" s="1"/>
  <c r="P175" i="3" s="1"/>
  <c r="T8" i="3"/>
  <c r="V8" i="3" s="1"/>
  <c r="J247" i="2"/>
  <c r="M247" i="2" s="1"/>
  <c r="P95" i="3" s="1"/>
  <c r="J106" i="2"/>
  <c r="M106" i="2" s="1"/>
  <c r="P123" i="3" s="1"/>
  <c r="T129" i="3"/>
  <c r="J212" i="2"/>
  <c r="M212" i="2" s="1"/>
  <c r="J146" i="2"/>
  <c r="M146" i="2" s="1"/>
  <c r="P102" i="3" s="1"/>
  <c r="T157" i="3"/>
  <c r="V157" i="3" s="1"/>
  <c r="J205" i="2"/>
  <c r="M205" i="2" s="1"/>
  <c r="T176" i="3"/>
  <c r="V176" i="3" s="1"/>
  <c r="T68" i="3"/>
  <c r="V68" i="3" s="1"/>
  <c r="J58" i="2"/>
  <c r="M58" i="2" s="1"/>
  <c r="J48" i="2"/>
  <c r="M48" i="2" s="1"/>
  <c r="P56" i="3" s="1"/>
  <c r="T174" i="3"/>
  <c r="V174" i="3" s="1"/>
  <c r="J168" i="2"/>
  <c r="M168" i="2" s="1"/>
  <c r="P156" i="3" s="1"/>
  <c r="T100" i="3"/>
  <c r="V100" i="3" s="1"/>
  <c r="J47" i="2"/>
  <c r="M47" i="2" s="1"/>
  <c r="P25" i="3" s="1"/>
  <c r="T77" i="3"/>
  <c r="V77" i="3" s="1"/>
  <c r="J23" i="2"/>
  <c r="M23" i="2" s="1"/>
  <c r="P20" i="3" s="1"/>
  <c r="J149" i="2"/>
  <c r="M149" i="2" s="1"/>
  <c r="J136" i="2"/>
  <c r="M136" i="2" s="1"/>
  <c r="T16" i="3"/>
  <c r="V16" i="3" s="1"/>
  <c r="T117" i="3"/>
  <c r="T11" i="3"/>
  <c r="V11" i="3" s="1"/>
  <c r="T186" i="3"/>
  <c r="V186" i="3" s="1"/>
  <c r="T142" i="3"/>
  <c r="V142" i="3" s="1"/>
  <c r="T121" i="3"/>
  <c r="J112" i="2"/>
  <c r="M112" i="2" s="1"/>
  <c r="T196" i="3"/>
  <c r="V196" i="3" s="1"/>
  <c r="J19" i="2"/>
  <c r="M19" i="2" s="1"/>
  <c r="P17" i="3" s="1"/>
  <c r="J237" i="2"/>
  <c r="M237" i="2" s="1"/>
  <c r="P151" i="3" s="1"/>
  <c r="J255" i="2"/>
  <c r="M255" i="2" s="1"/>
  <c r="P137" i="3" s="1"/>
  <c r="T154" i="3"/>
  <c r="V154" i="3" s="1"/>
  <c r="J128" i="2"/>
  <c r="M128" i="2" s="1"/>
  <c r="T134" i="3"/>
  <c r="J140" i="2"/>
  <c r="M140" i="2" s="1"/>
  <c r="J121" i="2"/>
  <c r="M121" i="2" s="1"/>
  <c r="P192" i="3" s="1"/>
  <c r="T194" i="3"/>
  <c r="V194" i="3" s="1"/>
  <c r="J183" i="2"/>
  <c r="M183" i="2" s="1"/>
  <c r="P145" i="3" s="1"/>
  <c r="J259" i="2"/>
  <c r="M259" i="2" s="1"/>
  <c r="T74" i="3"/>
  <c r="T184" i="3"/>
  <c r="V184" i="3" s="1"/>
  <c r="T104" i="3"/>
  <c r="V104" i="3" s="1"/>
  <c r="T95" i="3"/>
  <c r="V95" i="3" s="1"/>
  <c r="J206" i="2"/>
  <c r="M206" i="2" s="1"/>
  <c r="J192" i="2"/>
  <c r="M192" i="2" s="1"/>
  <c r="P80" i="3" s="1"/>
  <c r="T124" i="3"/>
  <c r="J135" i="2"/>
  <c r="M135" i="2" s="1"/>
  <c r="T164" i="3"/>
  <c r="V164" i="3" s="1"/>
  <c r="J215" i="2"/>
  <c r="M215" i="2" s="1"/>
  <c r="P172" i="3" s="1"/>
  <c r="T69" i="3"/>
  <c r="J12" i="2"/>
  <c r="M12" i="2" s="1"/>
  <c r="P11" i="3" s="1"/>
  <c r="T195" i="3"/>
  <c r="V195" i="3" s="1"/>
  <c r="J93" i="2"/>
  <c r="M93" i="2" s="1"/>
  <c r="T136" i="3"/>
  <c r="T24" i="3"/>
  <c r="V24" i="3" s="1"/>
  <c r="T147" i="3"/>
  <c r="V147" i="3" s="1"/>
  <c r="T97" i="3"/>
  <c r="V97" i="3" s="1"/>
  <c r="T70" i="3"/>
  <c r="J142" i="2"/>
  <c r="M142" i="2" s="1"/>
  <c r="J211" i="2"/>
  <c r="M211" i="2" s="1"/>
  <c r="P147" i="3" s="1"/>
  <c r="T15" i="3"/>
  <c r="V15" i="3" s="1"/>
  <c r="J38" i="2"/>
  <c r="M38" i="2" s="1"/>
  <c r="P38" i="3" s="1"/>
  <c r="T178" i="3"/>
  <c r="V178" i="3" s="1"/>
  <c r="J203" i="2"/>
  <c r="M203" i="2" s="1"/>
  <c r="P139" i="3" s="1"/>
  <c r="T71" i="3"/>
  <c r="V71" i="3" s="1"/>
  <c r="T33" i="3"/>
  <c r="V33" i="3" s="1"/>
  <c r="J243" i="2"/>
  <c r="M243" i="2" s="1"/>
  <c r="P125" i="3" s="1"/>
  <c r="J162" i="2"/>
  <c r="M162" i="2" s="1"/>
  <c r="P76" i="3" s="1"/>
  <c r="T59" i="3"/>
  <c r="V59" i="3" s="1"/>
  <c r="J10" i="2"/>
  <c r="M10" i="2" s="1"/>
  <c r="P10" i="3" s="1"/>
  <c r="J163" i="2"/>
  <c r="M163" i="2" s="1"/>
  <c r="P79" i="3" s="1"/>
  <c r="J74" i="2"/>
  <c r="M74" i="2" s="1"/>
  <c r="P29" i="3" s="1"/>
  <c r="J99" i="2"/>
  <c r="M99" i="2" s="1"/>
  <c r="P142" i="3" s="1"/>
  <c r="T85" i="3"/>
  <c r="V85" i="3" s="1"/>
  <c r="J59" i="2"/>
  <c r="M59" i="2" s="1"/>
  <c r="P53" i="3" s="1"/>
  <c r="J54" i="2"/>
  <c r="M54" i="2" s="1"/>
  <c r="T57" i="3"/>
  <c r="V57" i="3" s="1"/>
  <c r="T132" i="3"/>
  <c r="T182" i="3"/>
  <c r="V182" i="3" s="1"/>
  <c r="J167" i="2"/>
  <c r="M167" i="2" s="1"/>
  <c r="P155" i="3" s="1"/>
  <c r="T165" i="3"/>
  <c r="V165" i="3" s="1"/>
  <c r="J189" i="2"/>
  <c r="M189" i="2" s="1"/>
  <c r="P119" i="3" s="1"/>
  <c r="J156" i="2"/>
  <c r="M156" i="2" s="1"/>
  <c r="P171" i="3" s="1"/>
  <c r="T28" i="3"/>
  <c r="V28" i="3" s="1"/>
  <c r="J45" i="2"/>
  <c r="M45" i="2" s="1"/>
  <c r="P55" i="3" s="1"/>
  <c r="J201" i="2"/>
  <c r="M201" i="2" s="1"/>
  <c r="P197" i="3" s="1"/>
  <c r="J49" i="2"/>
  <c r="M49" i="2" s="1"/>
  <c r="P44" i="3" s="1"/>
  <c r="T193" i="3"/>
  <c r="V193" i="3" s="1"/>
  <c r="T99" i="3"/>
  <c r="V99" i="3" s="1"/>
  <c r="J122" i="2"/>
  <c r="M122" i="2" s="1"/>
  <c r="J33" i="2"/>
  <c r="M33" i="2" s="1"/>
  <c r="P31" i="3" s="1"/>
  <c r="T81" i="3"/>
  <c r="V81" i="3" s="1"/>
  <c r="J157" i="2"/>
  <c r="M157" i="2" s="1"/>
  <c r="P170" i="3" s="1"/>
  <c r="T180" i="3"/>
  <c r="V180" i="3" s="1"/>
  <c r="J116" i="2"/>
  <c r="M116" i="2" s="1"/>
  <c r="P162" i="3" s="1"/>
  <c r="J164" i="2"/>
  <c r="M164" i="2" s="1"/>
  <c r="P78" i="3" s="1"/>
  <c r="J180" i="2"/>
  <c r="M180" i="2" s="1"/>
  <c r="P105" i="3" s="1"/>
  <c r="T127" i="3"/>
  <c r="T101" i="3"/>
  <c r="V101" i="3" s="1"/>
  <c r="T114" i="3"/>
  <c r="V114" i="3" s="1"/>
  <c r="T110" i="3"/>
  <c r="V110" i="3" s="1"/>
  <c r="T175" i="3"/>
  <c r="V175" i="3" s="1"/>
  <c r="T163" i="3"/>
  <c r="V163" i="3" s="1"/>
  <c r="T146" i="3"/>
  <c r="V146" i="3" s="1"/>
  <c r="T56" i="3"/>
  <c r="V56" i="3" s="1"/>
  <c r="T108" i="3"/>
  <c r="V108" i="3" s="1"/>
  <c r="J129" i="2"/>
  <c r="M129" i="2" s="1"/>
  <c r="P110" i="3" s="1"/>
  <c r="T131" i="3"/>
  <c r="J51" i="2"/>
  <c r="M51" i="2" s="1"/>
  <c r="P50" i="3" s="1"/>
  <c r="J82" i="2"/>
  <c r="M82" i="2" s="1"/>
  <c r="P72" i="3" s="1"/>
  <c r="J184" i="2"/>
  <c r="M184" i="2" s="1"/>
  <c r="T67" i="3"/>
  <c r="V67" i="3" s="1"/>
  <c r="J174" i="2"/>
  <c r="M174" i="2" s="1"/>
  <c r="P130" i="3" s="1"/>
  <c r="T86" i="3"/>
  <c r="V86" i="3" s="1"/>
  <c r="T82" i="3"/>
  <c r="V82" i="3" s="1"/>
  <c r="T138" i="3"/>
  <c r="T115" i="3"/>
  <c r="V115" i="3" s="1"/>
  <c r="T109" i="3"/>
  <c r="V109" i="3" s="1"/>
  <c r="T145" i="3"/>
  <c r="V145" i="3" s="1"/>
  <c r="T143" i="3"/>
  <c r="V143" i="3" s="1"/>
  <c r="J103" i="2"/>
  <c r="M103" i="2" s="1"/>
  <c r="P150" i="3" s="1"/>
  <c r="T128" i="3"/>
  <c r="J31" i="2"/>
  <c r="M31" i="2" s="1"/>
  <c r="P48" i="3" s="1"/>
  <c r="T13" i="3"/>
  <c r="V13" i="3" s="1"/>
  <c r="T137" i="3"/>
  <c r="T118" i="3"/>
  <c r="T26" i="3"/>
  <c r="V26" i="3" s="1"/>
  <c r="T162" i="3"/>
  <c r="V162" i="3" s="1"/>
  <c r="T9" i="3"/>
  <c r="V9" i="3" s="1"/>
  <c r="T169" i="3"/>
  <c r="V169" i="3" s="1"/>
  <c r="T172" i="3"/>
  <c r="V172" i="3" s="1"/>
  <c r="T93" i="3"/>
  <c r="V93" i="3" s="1"/>
  <c r="T153" i="3"/>
  <c r="V153" i="3" s="1"/>
  <c r="T170" i="3"/>
  <c r="V170" i="3" s="1"/>
  <c r="J97" i="2"/>
  <c r="M97" i="2" s="1"/>
  <c r="P63" i="3" s="1"/>
  <c r="T87" i="3"/>
  <c r="V87" i="3" s="1"/>
  <c r="T14" i="3"/>
  <c r="V14" i="3" s="1"/>
  <c r="T78" i="3"/>
  <c r="V78" i="3" s="1"/>
  <c r="J216" i="2"/>
  <c r="M216" i="2" s="1"/>
  <c r="P122" i="3" s="1"/>
  <c r="T63" i="3"/>
  <c r="V63" i="3" s="1"/>
  <c r="J16" i="2"/>
  <c r="M16" i="2" s="1"/>
  <c r="P15" i="3" s="1"/>
  <c r="J86" i="2"/>
  <c r="M86" i="2" s="1"/>
  <c r="P70" i="3" s="1"/>
  <c r="T179" i="3"/>
  <c r="V179" i="3" s="1"/>
  <c r="T187" i="3"/>
  <c r="V187" i="3" s="1"/>
  <c r="T119" i="3"/>
  <c r="T123" i="3"/>
  <c r="T148" i="3"/>
  <c r="V148" i="3" s="1"/>
  <c r="J84" i="2"/>
  <c r="M84" i="2" s="1"/>
  <c r="P69" i="3" s="1"/>
  <c r="T111" i="3"/>
  <c r="V111" i="3" s="1"/>
  <c r="J55" i="2"/>
  <c r="M55" i="2" s="1"/>
  <c r="J217" i="2"/>
  <c r="M217" i="2" s="1"/>
  <c r="P121" i="3" s="1"/>
  <c r="J202" i="2"/>
  <c r="M202" i="2" s="1"/>
  <c r="J118" i="2"/>
  <c r="M118" i="2" s="1"/>
  <c r="P191" i="3" s="1"/>
  <c r="T192" i="3"/>
  <c r="V192" i="3" s="1"/>
  <c r="T80" i="3"/>
  <c r="V80" i="3" s="1"/>
  <c r="T168" i="3"/>
  <c r="V168" i="3" s="1"/>
  <c r="T88" i="3"/>
  <c r="V88" i="3" s="1"/>
  <c r="T160" i="3"/>
  <c r="V160" i="3" s="1"/>
  <c r="T122" i="3"/>
  <c r="J150" i="2"/>
  <c r="M150" i="2" s="1"/>
  <c r="T76" i="3"/>
  <c r="V76" i="3" s="1"/>
  <c r="T58" i="3"/>
  <c r="V58" i="3" s="1"/>
  <c r="T25" i="3"/>
  <c r="V25" i="3" s="1"/>
  <c r="J158" i="2"/>
  <c r="M158" i="2" s="1"/>
  <c r="T64" i="3"/>
  <c r="V64" i="3" s="1"/>
  <c r="T62" i="3"/>
  <c r="V62" i="3" s="1"/>
  <c r="T166" i="3"/>
  <c r="V166" i="3" s="1"/>
  <c r="T135" i="3"/>
  <c r="T190" i="3"/>
  <c r="V190" i="3" s="1"/>
  <c r="T60" i="3"/>
  <c r="V60" i="3" s="1"/>
  <c r="J120" i="2"/>
  <c r="M120" i="2" s="1"/>
  <c r="T126" i="3"/>
  <c r="T112" i="3"/>
  <c r="V112" i="3" s="1"/>
  <c r="T105" i="3"/>
  <c r="V105" i="3" s="1"/>
  <c r="T96" i="3"/>
  <c r="V96" i="3" s="1"/>
  <c r="T149" i="3"/>
  <c r="V149" i="3" s="1"/>
  <c r="T94" i="3"/>
  <c r="V94" i="3" s="1"/>
  <c r="T144" i="3"/>
  <c r="V144" i="3" s="1"/>
  <c r="T159" i="3"/>
  <c r="V159" i="3" s="1"/>
  <c r="T197" i="3"/>
  <c r="V197" i="3" s="1"/>
  <c r="T30" i="3"/>
  <c r="V30" i="3" s="1"/>
  <c r="T102" i="3"/>
  <c r="V102" i="3" s="1"/>
  <c r="T10" i="3"/>
  <c r="V10" i="3" s="1"/>
  <c r="T150" i="3"/>
  <c r="V150" i="3" s="1"/>
  <c r="T107" i="3"/>
  <c r="V107" i="3" s="1"/>
  <c r="T83" i="3"/>
  <c r="V83" i="3" s="1"/>
  <c r="T98" i="3"/>
  <c r="V98" i="3" s="1"/>
  <c r="T23" i="3"/>
  <c r="V23" i="3" s="1"/>
  <c r="T92" i="3"/>
  <c r="V92" i="3" s="1"/>
  <c r="T31" i="3"/>
  <c r="V31" i="3" s="1"/>
  <c r="T7" i="3"/>
  <c r="V7" i="3" s="1"/>
  <c r="T84" i="3"/>
  <c r="V84" i="3" s="1"/>
  <c r="T103" i="3"/>
  <c r="V103" i="3" s="1"/>
  <c r="T161" i="3"/>
  <c r="V161" i="3" s="1"/>
  <c r="T72" i="3"/>
  <c r="T177" i="3"/>
  <c r="V177" i="3" s="1"/>
  <c r="T89" i="3"/>
  <c r="V89" i="3" s="1"/>
  <c r="T106" i="3"/>
  <c r="V106" i="3" s="1"/>
  <c r="T91" i="3"/>
  <c r="V91" i="3" s="1"/>
  <c r="T155" i="3"/>
  <c r="V155" i="3" s="1"/>
  <c r="T181" i="3"/>
  <c r="V181" i="3" s="1"/>
  <c r="T188" i="3"/>
  <c r="V188" i="3" s="1"/>
  <c r="T191" i="3"/>
  <c r="V191" i="3" s="1"/>
  <c r="T173" i="3"/>
  <c r="V173" i="3" s="1"/>
  <c r="T189" i="3"/>
  <c r="V189" i="3" s="1"/>
  <c r="T125" i="3"/>
  <c r="J21" i="2"/>
  <c r="M21" i="2" s="1"/>
  <c r="P18" i="3" s="1"/>
  <c r="J219" i="2"/>
  <c r="M219" i="2" s="1"/>
  <c r="P85" i="3" s="1"/>
  <c r="J225" i="2"/>
  <c r="M225" i="2" s="1"/>
  <c r="P157" i="3" s="1"/>
  <c r="J83" i="2"/>
  <c r="M83" i="2" s="1"/>
  <c r="P67" i="3" s="1"/>
  <c r="J238" i="2"/>
  <c r="M238" i="2" s="1"/>
  <c r="J26" i="2"/>
  <c r="M26" i="2" s="1"/>
  <c r="J263" i="2"/>
  <c r="M263" i="2" s="1"/>
  <c r="J248" i="2"/>
  <c r="M248" i="2" s="1"/>
  <c r="P94" i="3" s="1"/>
  <c r="J67" i="2"/>
  <c r="M67" i="2" s="1"/>
  <c r="P42" i="3" s="1"/>
  <c r="J96" i="2"/>
  <c r="M96" i="2" s="1"/>
  <c r="P62" i="3" s="1"/>
  <c r="J132" i="2"/>
  <c r="M132" i="2" s="1"/>
  <c r="P153" i="3" s="1"/>
  <c r="J123" i="2"/>
  <c r="M123" i="2" s="1"/>
  <c r="P135" i="3" s="1"/>
  <c r="J187" i="2"/>
  <c r="M187" i="2" s="1"/>
  <c r="P169" i="3" s="1"/>
  <c r="J232" i="2"/>
  <c r="M232" i="2" s="1"/>
  <c r="P131" i="3" s="1"/>
  <c r="J68" i="2"/>
  <c r="M68" i="2" s="1"/>
  <c r="P35" i="3" s="1"/>
  <c r="J228" i="2"/>
  <c r="M228" i="2" s="1"/>
  <c r="J141" i="2"/>
  <c r="M141" i="2" s="1"/>
  <c r="J9" i="2"/>
  <c r="M9" i="2" s="1"/>
  <c r="P9" i="3" s="1"/>
  <c r="J57" i="2"/>
  <c r="M57" i="2" s="1"/>
  <c r="J170" i="2"/>
  <c r="M170" i="2" s="1"/>
  <c r="P184" i="3" s="1"/>
  <c r="J56" i="2"/>
  <c r="M56" i="2" s="1"/>
  <c r="P47" i="3" s="1"/>
  <c r="J171" i="2"/>
  <c r="M171" i="2" s="1"/>
  <c r="P186" i="3" s="1"/>
  <c r="J127" i="2"/>
  <c r="M127" i="2" s="1"/>
  <c r="P108" i="3" s="1"/>
  <c r="H93" i="3"/>
  <c r="J93" i="3"/>
  <c r="I93" i="3"/>
  <c r="M39" i="2"/>
  <c r="P54" i="3" s="1"/>
  <c r="M176" i="3" l="1"/>
  <c r="N176" i="3"/>
  <c r="O176" i="3"/>
  <c r="O21" i="3"/>
  <c r="M21" i="3"/>
  <c r="N21" i="3"/>
  <c r="M11" i="3"/>
  <c r="N11" i="3"/>
  <c r="O11" i="3"/>
  <c r="O197" i="3"/>
  <c r="N197" i="3"/>
  <c r="M197" i="3"/>
  <c r="M132" i="3"/>
  <c r="N132" i="3"/>
  <c r="O132" i="3"/>
  <c r="O168" i="3"/>
  <c r="M168" i="3"/>
  <c r="N168" i="3"/>
  <c r="N91" i="3"/>
  <c r="O91" i="3"/>
  <c r="M91" i="3"/>
  <c r="O76" i="3"/>
  <c r="M76" i="3"/>
  <c r="N76" i="3"/>
  <c r="O56" i="3"/>
  <c r="M56" i="3"/>
  <c r="N56" i="3"/>
  <c r="O136" i="3"/>
  <c r="N136" i="3"/>
  <c r="M136" i="3"/>
  <c r="O12" i="3"/>
  <c r="N12" i="3"/>
  <c r="M12" i="3"/>
  <c r="M134" i="3"/>
  <c r="N134" i="3"/>
  <c r="O134" i="3"/>
  <c r="M122" i="3"/>
  <c r="N122" i="3"/>
  <c r="O122" i="3"/>
  <c r="M155" i="3"/>
  <c r="O155" i="3"/>
  <c r="N155" i="3"/>
  <c r="O165" i="3"/>
  <c r="N165" i="3"/>
  <c r="M165" i="3"/>
  <c r="N19" i="3"/>
  <c r="O19" i="3"/>
  <c r="M19" i="3"/>
  <c r="N142" i="3"/>
  <c r="O142" i="3"/>
  <c r="M142" i="3"/>
  <c r="N153" i="3"/>
  <c r="O153" i="3"/>
  <c r="M153" i="3"/>
  <c r="M55" i="3"/>
  <c r="O55" i="3"/>
  <c r="N55" i="3"/>
  <c r="M25" i="3"/>
  <c r="O25" i="3"/>
  <c r="N25" i="3"/>
  <c r="O161" i="3"/>
  <c r="N161" i="3"/>
  <c r="M161" i="3"/>
  <c r="M68" i="3"/>
  <c r="N68" i="3"/>
  <c r="O68" i="3"/>
  <c r="N184" i="3"/>
  <c r="O184" i="3"/>
  <c r="M184" i="3"/>
  <c r="M74" i="3"/>
  <c r="O74" i="3"/>
  <c r="N74" i="3"/>
  <c r="N110" i="3"/>
  <c r="O110" i="3"/>
  <c r="M110" i="3"/>
  <c r="O48" i="3"/>
  <c r="N48" i="3"/>
  <c r="M48" i="3"/>
  <c r="O26" i="3"/>
  <c r="N26" i="3"/>
  <c r="M26" i="3"/>
  <c r="N170" i="3"/>
  <c r="O170" i="3"/>
  <c r="M170" i="3"/>
  <c r="O14" i="3"/>
  <c r="N14" i="3"/>
  <c r="M14" i="3"/>
  <c r="M186" i="3"/>
  <c r="N186" i="3"/>
  <c r="O186" i="3"/>
  <c r="O125" i="3"/>
  <c r="N125" i="3"/>
  <c r="M125" i="3"/>
  <c r="N41" i="3"/>
  <c r="M41" i="3"/>
  <c r="O41" i="3"/>
  <c r="O139" i="3"/>
  <c r="N139" i="3"/>
  <c r="M139" i="3"/>
  <c r="O193" i="3"/>
  <c r="M193" i="3"/>
  <c r="N193" i="3"/>
  <c r="M37" i="3"/>
  <c r="N37" i="3"/>
  <c r="O37" i="3"/>
  <c r="M162" i="3"/>
  <c r="O162" i="3"/>
  <c r="N162" i="3"/>
  <c r="O93" i="3"/>
  <c r="M93" i="3"/>
  <c r="N93" i="3"/>
  <c r="M129" i="3"/>
  <c r="O129" i="3"/>
  <c r="N129" i="3"/>
  <c r="O42" i="3"/>
  <c r="M42" i="3"/>
  <c r="N42" i="3"/>
  <c r="O99" i="3"/>
  <c r="N99" i="3"/>
  <c r="M99" i="3"/>
  <c r="O175" i="3"/>
  <c r="N175" i="3"/>
  <c r="M175" i="3"/>
  <c r="M88" i="3"/>
  <c r="O88" i="3"/>
  <c r="N88" i="3"/>
  <c r="M31" i="3"/>
  <c r="O31" i="3"/>
  <c r="N31" i="3"/>
  <c r="O169" i="3"/>
  <c r="N169" i="3"/>
  <c r="M169" i="3"/>
  <c r="O51" i="3"/>
  <c r="N51" i="3"/>
  <c r="M51" i="3"/>
  <c r="O35" i="3"/>
  <c r="N35" i="3"/>
  <c r="M35" i="3"/>
  <c r="O72" i="3"/>
  <c r="N72" i="3"/>
  <c r="M72" i="3"/>
  <c r="N78" i="3"/>
  <c r="O78" i="3"/>
  <c r="M78" i="3"/>
  <c r="O45" i="3"/>
  <c r="N45" i="3"/>
  <c r="M45" i="3"/>
  <c r="M163" i="3"/>
  <c r="N163" i="3"/>
  <c r="O163" i="3"/>
  <c r="O50" i="3"/>
  <c r="M50" i="3"/>
  <c r="N50" i="3"/>
  <c r="O158" i="3"/>
  <c r="N158" i="3"/>
  <c r="M158" i="3"/>
  <c r="M187" i="3"/>
  <c r="O187" i="3"/>
  <c r="N187" i="3"/>
  <c r="O147" i="3"/>
  <c r="M147" i="3"/>
  <c r="N147" i="3"/>
  <c r="O39" i="3"/>
  <c r="M39" i="3"/>
  <c r="N39" i="3"/>
  <c r="N104" i="3"/>
  <c r="M104" i="3"/>
  <c r="O104" i="3"/>
  <c r="M16" i="3"/>
  <c r="N16" i="3"/>
  <c r="O16" i="3"/>
  <c r="O47" i="3"/>
  <c r="N47" i="3"/>
  <c r="M47" i="3"/>
  <c r="O44" i="3"/>
  <c r="N44" i="3"/>
  <c r="M44" i="3"/>
  <c r="O105" i="3"/>
  <c r="N105" i="3"/>
  <c r="M105" i="3"/>
  <c r="K162" i="3"/>
  <c r="P113" i="3"/>
  <c r="K84" i="3"/>
  <c r="P146" i="3"/>
  <c r="K154" i="3"/>
  <c r="K99" i="3"/>
  <c r="K160" i="3"/>
  <c r="P117" i="3"/>
  <c r="P77" i="3"/>
  <c r="K89" i="3"/>
  <c r="K101" i="3"/>
  <c r="K187" i="3"/>
  <c r="K172" i="3"/>
  <c r="K71" i="3"/>
  <c r="K130" i="3"/>
  <c r="P98" i="3"/>
  <c r="K53" i="3"/>
  <c r="K173" i="3"/>
  <c r="P43" i="3"/>
  <c r="K188" i="3"/>
  <c r="K33" i="3"/>
  <c r="P100" i="3"/>
  <c r="K156" i="3"/>
  <c r="P92" i="3"/>
  <c r="P160" i="3"/>
  <c r="K161" i="3"/>
  <c r="P148" i="3"/>
  <c r="K67" i="3"/>
  <c r="K113" i="3"/>
  <c r="P174" i="3"/>
  <c r="P106" i="3"/>
  <c r="P66" i="3"/>
  <c r="P40" i="3"/>
  <c r="P112" i="3"/>
  <c r="K185" i="3"/>
  <c r="K66" i="3"/>
  <c r="P87" i="3"/>
  <c r="K175" i="3"/>
  <c r="K145" i="3"/>
  <c r="K136" i="3"/>
  <c r="P128" i="3"/>
  <c r="K120" i="3"/>
  <c r="K176" i="3"/>
  <c r="K95" i="3"/>
  <c r="K186" i="3"/>
  <c r="P96" i="3"/>
  <c r="K87" i="3"/>
  <c r="K110" i="3"/>
  <c r="P140" i="3"/>
  <c r="P152" i="3"/>
  <c r="K166" i="3"/>
  <c r="P194" i="3"/>
  <c r="P64" i="3"/>
  <c r="K82" i="3"/>
  <c r="P133" i="3"/>
  <c r="K183" i="3"/>
  <c r="P71" i="3"/>
  <c r="P195" i="3"/>
  <c r="K94" i="3"/>
  <c r="P59" i="3"/>
  <c r="P127" i="3"/>
  <c r="K102" i="3"/>
  <c r="P173" i="3"/>
  <c r="K88" i="3"/>
  <c r="P52" i="3"/>
  <c r="K129" i="3"/>
  <c r="K196" i="3"/>
  <c r="P188" i="3"/>
  <c r="K80" i="3"/>
  <c r="K47" i="3"/>
  <c r="K72" i="3"/>
  <c r="P103" i="3"/>
  <c r="K62" i="3"/>
  <c r="P182" i="3"/>
  <c r="P111" i="3"/>
  <c r="P23" i="3"/>
  <c r="K169" i="3"/>
  <c r="K182" i="3"/>
  <c r="P164" i="3"/>
  <c r="P36" i="3"/>
  <c r="P65" i="3"/>
  <c r="K127" i="3"/>
  <c r="P28" i="3"/>
  <c r="P82" i="3"/>
  <c r="K86" i="3"/>
  <c r="P180" i="3"/>
  <c r="P177" i="3"/>
  <c r="K65" i="3"/>
  <c r="P178" i="3"/>
  <c r="P83" i="3"/>
  <c r="P144" i="3"/>
  <c r="K91" i="3"/>
  <c r="P90" i="3"/>
  <c r="P190" i="3"/>
  <c r="O143" i="3"/>
  <c r="N143" i="3"/>
  <c r="M143" i="3"/>
  <c r="M159" i="3"/>
  <c r="O159" i="3"/>
  <c r="N159" i="3"/>
  <c r="M185" i="3"/>
  <c r="O185" i="3"/>
  <c r="N185" i="3"/>
  <c r="O84" i="3"/>
  <c r="M84" i="3"/>
  <c r="N84" i="3"/>
  <c r="N94" i="3"/>
  <c r="O94" i="3"/>
  <c r="M94" i="3"/>
  <c r="O89" i="3"/>
  <c r="M89" i="3"/>
  <c r="N89" i="3"/>
  <c r="O109" i="3"/>
  <c r="M109" i="3"/>
  <c r="N109" i="3"/>
  <c r="M69" i="3"/>
  <c r="O69" i="3"/>
  <c r="N69" i="3"/>
  <c r="O85" i="3"/>
  <c r="M85" i="3"/>
  <c r="N85" i="3"/>
  <c r="O123" i="3"/>
  <c r="M123" i="3"/>
  <c r="N123" i="3"/>
  <c r="N58" i="3"/>
  <c r="M58" i="3"/>
  <c r="O58" i="3"/>
  <c r="O131" i="3"/>
  <c r="M131" i="3"/>
  <c r="N131" i="3"/>
  <c r="N32" i="3"/>
  <c r="M32" i="3"/>
  <c r="O32" i="3"/>
  <c r="N73" i="3"/>
  <c r="M73" i="3"/>
  <c r="O73" i="3"/>
  <c r="N107" i="3"/>
  <c r="O107" i="3"/>
  <c r="M107" i="3"/>
  <c r="M121" i="3"/>
  <c r="N121" i="3"/>
  <c r="O121" i="3"/>
  <c r="N95" i="3"/>
  <c r="M95" i="3"/>
  <c r="O95" i="3"/>
  <c r="O196" i="3"/>
  <c r="N196" i="3"/>
  <c r="M196" i="3"/>
  <c r="O20" i="3"/>
  <c r="M20" i="3"/>
  <c r="N20" i="3"/>
  <c r="O18" i="3"/>
  <c r="N18" i="3"/>
  <c r="M18" i="3"/>
  <c r="M38" i="3"/>
  <c r="N38" i="3"/>
  <c r="O38" i="3"/>
  <c r="O80" i="3"/>
  <c r="M80" i="3"/>
  <c r="N80" i="3"/>
  <c r="M138" i="3"/>
  <c r="N138" i="3"/>
  <c r="O138" i="3"/>
  <c r="M108" i="3"/>
  <c r="N108" i="3"/>
  <c r="O108" i="3"/>
  <c r="N172" i="3"/>
  <c r="O172" i="3"/>
  <c r="M172" i="3"/>
  <c r="O137" i="3"/>
  <c r="N137" i="3"/>
  <c r="M137" i="3"/>
  <c r="O183" i="3"/>
  <c r="M183" i="3"/>
  <c r="N183" i="3"/>
  <c r="N70" i="3"/>
  <c r="M70" i="3"/>
  <c r="O70" i="3"/>
  <c r="M192" i="3"/>
  <c r="N192" i="3"/>
  <c r="O192" i="3"/>
  <c r="M79" i="3"/>
  <c r="O79" i="3"/>
  <c r="N79" i="3"/>
  <c r="O60" i="3"/>
  <c r="M60" i="3"/>
  <c r="N60" i="3"/>
  <c r="O179" i="3"/>
  <c r="N179" i="3"/>
  <c r="M179" i="3"/>
  <c r="N135" i="3"/>
  <c r="O135" i="3"/>
  <c r="M135" i="3"/>
  <c r="O24" i="3"/>
  <c r="M24" i="3"/>
  <c r="N24" i="3"/>
  <c r="O8" i="3"/>
  <c r="M8" i="3"/>
  <c r="N8" i="3"/>
  <c r="N67" i="3"/>
  <c r="O67" i="3"/>
  <c r="M67" i="3"/>
  <c r="N115" i="3"/>
  <c r="M115" i="3"/>
  <c r="O115" i="3"/>
  <c r="N191" i="3"/>
  <c r="M191" i="3"/>
  <c r="O191" i="3"/>
  <c r="M151" i="3"/>
  <c r="N151" i="3"/>
  <c r="O151" i="3"/>
  <c r="N13" i="3"/>
  <c r="M13" i="3"/>
  <c r="O13" i="3"/>
  <c r="M171" i="3"/>
  <c r="O171" i="3"/>
  <c r="N171" i="3"/>
  <c r="M53" i="3"/>
  <c r="O53" i="3"/>
  <c r="N53" i="3"/>
  <c r="O97" i="3"/>
  <c r="M97" i="3"/>
  <c r="N97" i="3"/>
  <c r="N114" i="3"/>
  <c r="O114" i="3"/>
  <c r="M114" i="3"/>
  <c r="N29" i="3"/>
  <c r="M29" i="3"/>
  <c r="O29" i="3"/>
  <c r="O145" i="3"/>
  <c r="N145" i="3"/>
  <c r="M145" i="3"/>
  <c r="N149" i="3"/>
  <c r="O149" i="3"/>
  <c r="M149" i="3"/>
  <c r="O30" i="3"/>
  <c r="N30" i="3"/>
  <c r="M30" i="3"/>
  <c r="M57" i="3"/>
  <c r="O57" i="3"/>
  <c r="N57" i="3"/>
  <c r="M62" i="3"/>
  <c r="O62" i="3"/>
  <c r="N62" i="3"/>
  <c r="M120" i="3"/>
  <c r="N120" i="3"/>
  <c r="O120" i="3"/>
  <c r="M27" i="3"/>
  <c r="O27" i="3"/>
  <c r="N27" i="3"/>
  <c r="M126" i="3"/>
  <c r="O126" i="3"/>
  <c r="N126" i="3"/>
  <c r="O150" i="3"/>
  <c r="M150" i="3"/>
  <c r="N150" i="3"/>
  <c r="N46" i="3"/>
  <c r="O46" i="3"/>
  <c r="M46" i="3"/>
  <c r="N157" i="3"/>
  <c r="M157" i="3"/>
  <c r="O157" i="3"/>
  <c r="N7" i="3"/>
  <c r="O7" i="3"/>
  <c r="M7" i="3"/>
  <c r="O10" i="3"/>
  <c r="N10" i="3"/>
  <c r="M10" i="3"/>
  <c r="O9" i="3"/>
  <c r="M9" i="3"/>
  <c r="N9" i="3"/>
  <c r="O156" i="3"/>
  <c r="M156" i="3"/>
  <c r="N156" i="3"/>
  <c r="O189" i="3"/>
  <c r="M189" i="3"/>
  <c r="N189" i="3"/>
  <c r="N86" i="3"/>
  <c r="O86" i="3"/>
  <c r="M86" i="3"/>
  <c r="M166" i="3"/>
  <c r="O166" i="3"/>
  <c r="N166" i="3"/>
  <c r="O33" i="3"/>
  <c r="N33" i="3"/>
  <c r="M33" i="3"/>
  <c r="O124" i="3"/>
  <c r="N124" i="3"/>
  <c r="M124" i="3"/>
  <c r="O181" i="3"/>
  <c r="N181" i="3"/>
  <c r="M181" i="3"/>
  <c r="N130" i="3"/>
  <c r="M130" i="3"/>
  <c r="O130" i="3"/>
  <c r="N102" i="3"/>
  <c r="M102" i="3"/>
  <c r="O102" i="3"/>
  <c r="O119" i="3"/>
  <c r="M119" i="3"/>
  <c r="N119" i="3"/>
  <c r="N118" i="3"/>
  <c r="O118" i="3"/>
  <c r="M118" i="3"/>
  <c r="N101" i="3"/>
  <c r="O101" i="3"/>
  <c r="M101" i="3"/>
  <c r="N63" i="3"/>
  <c r="O63" i="3"/>
  <c r="M63" i="3"/>
  <c r="M15" i="3"/>
  <c r="N15" i="3"/>
  <c r="O15" i="3"/>
  <c r="O81" i="3"/>
  <c r="N81" i="3"/>
  <c r="M81" i="3"/>
  <c r="O154" i="3"/>
  <c r="N154" i="3"/>
  <c r="M154" i="3"/>
  <c r="O17" i="3"/>
  <c r="M17" i="3"/>
  <c r="N17" i="3"/>
  <c r="M54" i="3"/>
  <c r="O54" i="3"/>
  <c r="N54" i="3"/>
  <c r="N36" i="3" l="1"/>
  <c r="O36" i="3"/>
  <c r="M36" i="3"/>
  <c r="M117" i="3"/>
  <c r="O117" i="3"/>
  <c r="N117" i="3"/>
  <c r="M177" i="3"/>
  <c r="N177" i="3"/>
  <c r="O177" i="3"/>
  <c r="O164" i="3"/>
  <c r="N164" i="3"/>
  <c r="M164" i="3"/>
  <c r="J72" i="3"/>
  <c r="H72" i="3"/>
  <c r="I72" i="3"/>
  <c r="M173" i="3"/>
  <c r="O173" i="3"/>
  <c r="N173" i="3"/>
  <c r="O133" i="3"/>
  <c r="N133" i="3"/>
  <c r="M133" i="3"/>
  <c r="J87" i="3"/>
  <c r="H87" i="3"/>
  <c r="I87" i="3"/>
  <c r="J145" i="3"/>
  <c r="H145" i="3"/>
  <c r="I145" i="3"/>
  <c r="M106" i="3"/>
  <c r="O106" i="3"/>
  <c r="N106" i="3"/>
  <c r="J156" i="3"/>
  <c r="H156" i="3"/>
  <c r="I156" i="3"/>
  <c r="J130" i="3"/>
  <c r="I130" i="3"/>
  <c r="H130" i="3"/>
  <c r="H160" i="3"/>
  <c r="J160" i="3"/>
  <c r="I160" i="3"/>
  <c r="M92" i="3"/>
  <c r="N92" i="3"/>
  <c r="O92" i="3"/>
  <c r="M190" i="3"/>
  <c r="O190" i="3"/>
  <c r="N190" i="3"/>
  <c r="O180" i="3"/>
  <c r="M180" i="3"/>
  <c r="N180" i="3"/>
  <c r="H182" i="3"/>
  <c r="I182" i="3"/>
  <c r="J182" i="3"/>
  <c r="J47" i="3"/>
  <c r="H47" i="3"/>
  <c r="I47" i="3"/>
  <c r="J102" i="3"/>
  <c r="I102" i="3"/>
  <c r="H102" i="3"/>
  <c r="J82" i="3"/>
  <c r="H82" i="3"/>
  <c r="I82" i="3"/>
  <c r="M96" i="3"/>
  <c r="N96" i="3"/>
  <c r="O96" i="3"/>
  <c r="I175" i="3"/>
  <c r="J175" i="3"/>
  <c r="H175" i="3"/>
  <c r="N174" i="3"/>
  <c r="M174" i="3"/>
  <c r="O174" i="3"/>
  <c r="M100" i="3"/>
  <c r="O100" i="3"/>
  <c r="N100" i="3"/>
  <c r="J71" i="3"/>
  <c r="I71" i="3"/>
  <c r="H71" i="3"/>
  <c r="J99" i="3"/>
  <c r="I99" i="3"/>
  <c r="H99" i="3"/>
  <c r="O90" i="3"/>
  <c r="M90" i="3"/>
  <c r="N90" i="3"/>
  <c r="J86" i="3"/>
  <c r="H86" i="3"/>
  <c r="I86" i="3"/>
  <c r="I169" i="3"/>
  <c r="J169" i="3"/>
  <c r="H169" i="3"/>
  <c r="I80" i="3"/>
  <c r="J80" i="3"/>
  <c r="H80" i="3"/>
  <c r="O127" i="3"/>
  <c r="N127" i="3"/>
  <c r="M127" i="3"/>
  <c r="M64" i="3"/>
  <c r="N64" i="3"/>
  <c r="O64" i="3"/>
  <c r="H186" i="3"/>
  <c r="I186" i="3"/>
  <c r="J186" i="3"/>
  <c r="M87" i="3"/>
  <c r="N87" i="3"/>
  <c r="O87" i="3"/>
  <c r="J113" i="3"/>
  <c r="H113" i="3"/>
  <c r="I113" i="3"/>
  <c r="J33" i="3"/>
  <c r="H33" i="3"/>
  <c r="I33" i="3"/>
  <c r="J172" i="3"/>
  <c r="H172" i="3"/>
  <c r="I172" i="3"/>
  <c r="J154" i="3"/>
  <c r="I154" i="3"/>
  <c r="H154" i="3"/>
  <c r="O103" i="3"/>
  <c r="N103" i="3"/>
  <c r="M103" i="3"/>
  <c r="J136" i="3"/>
  <c r="I136" i="3"/>
  <c r="H136" i="3"/>
  <c r="J91" i="3"/>
  <c r="I91" i="3"/>
  <c r="H91" i="3"/>
  <c r="N82" i="3"/>
  <c r="M82" i="3"/>
  <c r="O82" i="3"/>
  <c r="O23" i="3"/>
  <c r="N23" i="3"/>
  <c r="M23" i="3"/>
  <c r="N188" i="3"/>
  <c r="M188" i="3"/>
  <c r="O188" i="3"/>
  <c r="O59" i="3"/>
  <c r="M59" i="3"/>
  <c r="N59" i="3"/>
  <c r="M194" i="3"/>
  <c r="N194" i="3"/>
  <c r="O194" i="3"/>
  <c r="J95" i="3"/>
  <c r="I95" i="3"/>
  <c r="H95" i="3"/>
  <c r="I66" i="3"/>
  <c r="H66" i="3"/>
  <c r="J66" i="3"/>
  <c r="J67" i="3"/>
  <c r="H67" i="3"/>
  <c r="I67" i="3"/>
  <c r="J188" i="3"/>
  <c r="I188" i="3"/>
  <c r="H188" i="3"/>
  <c r="H187" i="3"/>
  <c r="I187" i="3"/>
  <c r="J187" i="3"/>
  <c r="N146" i="3"/>
  <c r="O146" i="3"/>
  <c r="M146" i="3"/>
  <c r="J88" i="3"/>
  <c r="H88" i="3"/>
  <c r="I88" i="3"/>
  <c r="O98" i="3"/>
  <c r="M98" i="3"/>
  <c r="N98" i="3"/>
  <c r="M144" i="3"/>
  <c r="O144" i="3"/>
  <c r="N144" i="3"/>
  <c r="O28" i="3"/>
  <c r="M28" i="3"/>
  <c r="N28" i="3"/>
  <c r="N111" i="3"/>
  <c r="M111" i="3"/>
  <c r="O111" i="3"/>
  <c r="H196" i="3"/>
  <c r="J196" i="3"/>
  <c r="I196" i="3"/>
  <c r="H94" i="3"/>
  <c r="J94" i="3"/>
  <c r="I94" i="3"/>
  <c r="J166" i="3"/>
  <c r="H166" i="3"/>
  <c r="I166" i="3"/>
  <c r="J176" i="3"/>
  <c r="H176" i="3"/>
  <c r="I176" i="3"/>
  <c r="J185" i="3"/>
  <c r="H185" i="3"/>
  <c r="I185" i="3"/>
  <c r="M148" i="3"/>
  <c r="N148" i="3"/>
  <c r="O148" i="3"/>
  <c r="O43" i="3"/>
  <c r="M43" i="3"/>
  <c r="N43" i="3"/>
  <c r="H101" i="3"/>
  <c r="J101" i="3"/>
  <c r="I101" i="3"/>
  <c r="I84" i="3"/>
  <c r="J84" i="3"/>
  <c r="H84" i="3"/>
  <c r="I65" i="3"/>
  <c r="J65" i="3"/>
  <c r="H65" i="3"/>
  <c r="H110" i="3"/>
  <c r="J110" i="3"/>
  <c r="I110" i="3"/>
  <c r="M83" i="3"/>
  <c r="O83" i="3"/>
  <c r="N83" i="3"/>
  <c r="H127" i="3"/>
  <c r="I127" i="3"/>
  <c r="J127" i="3"/>
  <c r="M182" i="3"/>
  <c r="O182" i="3"/>
  <c r="N182" i="3"/>
  <c r="J129" i="3"/>
  <c r="I129" i="3"/>
  <c r="H129" i="3"/>
  <c r="O195" i="3"/>
  <c r="N195" i="3"/>
  <c r="M195" i="3"/>
  <c r="N152" i="3"/>
  <c r="M152" i="3"/>
  <c r="O152" i="3"/>
  <c r="H120" i="3"/>
  <c r="I120" i="3"/>
  <c r="J120" i="3"/>
  <c r="M112" i="3"/>
  <c r="N112" i="3"/>
  <c r="O112" i="3"/>
  <c r="H161" i="3"/>
  <c r="J161" i="3"/>
  <c r="I161" i="3"/>
  <c r="H173" i="3"/>
  <c r="I173" i="3"/>
  <c r="J173" i="3"/>
  <c r="I89" i="3"/>
  <c r="H89" i="3"/>
  <c r="J89" i="3"/>
  <c r="O113" i="3"/>
  <c r="M113" i="3"/>
  <c r="N113" i="3"/>
  <c r="I183" i="3"/>
  <c r="H183" i="3"/>
  <c r="J183" i="3"/>
  <c r="N66" i="3"/>
  <c r="O66" i="3"/>
  <c r="M66" i="3"/>
  <c r="N178" i="3"/>
  <c r="O178" i="3"/>
  <c r="M178" i="3"/>
  <c r="M65" i="3"/>
  <c r="O65" i="3"/>
  <c r="N65" i="3"/>
  <c r="J62" i="3"/>
  <c r="I62" i="3"/>
  <c r="H62" i="3"/>
  <c r="O52" i="3"/>
  <c r="M52" i="3"/>
  <c r="N52" i="3"/>
  <c r="M71" i="3"/>
  <c r="N71" i="3"/>
  <c r="O71" i="3"/>
  <c r="N140" i="3"/>
  <c r="O140" i="3"/>
  <c r="M140" i="3"/>
  <c r="O128" i="3"/>
  <c r="N128" i="3"/>
  <c r="M128" i="3"/>
  <c r="N40" i="3"/>
  <c r="M40" i="3"/>
  <c r="O40" i="3"/>
  <c r="O160" i="3"/>
  <c r="M160" i="3"/>
  <c r="N160" i="3"/>
  <c r="J53" i="3"/>
  <c r="H53" i="3"/>
  <c r="I53" i="3"/>
  <c r="O77" i="3"/>
  <c r="N77" i="3"/>
  <c r="M77" i="3"/>
  <c r="I162" i="3"/>
  <c r="H162" i="3"/>
  <c r="J162" i="3"/>
</calcChain>
</file>

<file path=xl/sharedStrings.xml><?xml version="1.0" encoding="utf-8"?>
<sst xmlns="http://schemas.openxmlformats.org/spreadsheetml/2006/main" count="5157" uniqueCount="1316">
  <si>
    <t>Primary Care (Including Screening)</t>
  </si>
  <si>
    <t>Option</t>
  </si>
  <si>
    <t>Nedbank Hospital</t>
  </si>
  <si>
    <t>Nedbank Network</t>
  </si>
  <si>
    <t>Nedbank Platinum</t>
  </si>
  <si>
    <t>Nedbank Savings</t>
  </si>
  <si>
    <t>Nedbank Traditional</t>
  </si>
  <si>
    <t>Nedmed Total</t>
  </si>
  <si>
    <t>BankMed Basic</t>
  </si>
  <si>
    <t>BankMed Comprehensive</t>
  </si>
  <si>
    <t>BankMed Core</t>
  </si>
  <si>
    <t>BankMed Plus</t>
  </si>
  <si>
    <t>BankMed Traditional</t>
  </si>
  <si>
    <t>Bankmed Total</t>
  </si>
  <si>
    <t>Bonitas 020</t>
  </si>
  <si>
    <t>Bonitas 240</t>
  </si>
  <si>
    <t>Bonitas 277</t>
  </si>
  <si>
    <t>Bonitas 470</t>
  </si>
  <si>
    <t>Bonitas 477</t>
  </si>
  <si>
    <t>Bonitas 479</t>
  </si>
  <si>
    <t>Bonitas Total</t>
  </si>
  <si>
    <t>Discovery Classic Comprehensive</t>
  </si>
  <si>
    <t>Discovery Classic Core</t>
  </si>
  <si>
    <t>Discovery Classic Delta Comprehensive</t>
  </si>
  <si>
    <t>Discovery Classic Delta Core</t>
  </si>
  <si>
    <t>Discovery Classic Delta Saver</t>
  </si>
  <si>
    <t>Discovery Classic Priority</t>
  </si>
  <si>
    <t>Discovery Classic Saver</t>
  </si>
  <si>
    <t>Discovery Coastal Core</t>
  </si>
  <si>
    <t>Discovery Coastal Saver</t>
  </si>
  <si>
    <t>Discovery Essential Comprehensive</t>
  </si>
  <si>
    <t>Discovery Essential Core</t>
  </si>
  <si>
    <t>Discovery Essential Delta Comprehensive</t>
  </si>
  <si>
    <t>Discovery Essential Delta Core</t>
  </si>
  <si>
    <t>Discovery Essential Delta Saver</t>
  </si>
  <si>
    <t>Discovery Essential Priority</t>
  </si>
  <si>
    <t>Discovery Essential Saver</t>
  </si>
  <si>
    <t>Discovery Executive Plan</t>
  </si>
  <si>
    <t>Discovery KeyCare Core</t>
  </si>
  <si>
    <t>Discovery KeyCare Plus</t>
  </si>
  <si>
    <t>Discovery Total</t>
  </si>
  <si>
    <t>MediHelp Dimension Elite</t>
  </si>
  <si>
    <t>MediHelp Dimension Prime 1</t>
  </si>
  <si>
    <t>MediHelp Dimension Prime 2</t>
  </si>
  <si>
    <t>MediHelp Dimension Prime 3</t>
  </si>
  <si>
    <t>MediHelp Necesse</t>
  </si>
  <si>
    <t>MediHelp Unify</t>
  </si>
  <si>
    <t>Medihelp Plus</t>
  </si>
  <si>
    <t>Medihelp Total</t>
  </si>
  <si>
    <t>PolMed Higher</t>
  </si>
  <si>
    <t>PolMed Lower</t>
  </si>
  <si>
    <t>Polmed Total</t>
  </si>
  <si>
    <t>Remedi Classic</t>
  </si>
  <si>
    <t>Remedi Comprehensive</t>
  </si>
  <si>
    <t>Remedi Standard</t>
  </si>
  <si>
    <t>Remedi Total</t>
  </si>
  <si>
    <t>Resolution Foundation</t>
  </si>
  <si>
    <t>Resolution Hospital</t>
  </si>
  <si>
    <t>Resolution Prestige</t>
  </si>
  <si>
    <t>Resolution Progressive Flex</t>
  </si>
  <si>
    <t>Resolution Total</t>
  </si>
  <si>
    <t>SamwuMed A</t>
  </si>
  <si>
    <t>SamwuMed B</t>
  </si>
  <si>
    <t>SAMWUMed Total</t>
  </si>
  <si>
    <t>Transmed Guardian</t>
  </si>
  <si>
    <t>Transmed Private Network Saver</t>
  </si>
  <si>
    <t>Transmed State Plus Network</t>
  </si>
  <si>
    <t>Transmed State Plus Own Choice</t>
  </si>
  <si>
    <t>Transmed Total</t>
  </si>
  <si>
    <t>Camaf CA-Alliance</t>
  </si>
  <si>
    <t>Camaf CA-Double Plus</t>
  </si>
  <si>
    <t>Camaf CA-First Choice</t>
  </si>
  <si>
    <t>Camaf CA-Network Choice</t>
  </si>
  <si>
    <t>Camaf CA-Vital</t>
  </si>
  <si>
    <t>CAMAF Total</t>
  </si>
  <si>
    <t>Engen</t>
  </si>
  <si>
    <t>Netcare</t>
  </si>
  <si>
    <t>Flu vaccine coverage &gt;= 65years(%)</t>
  </si>
  <si>
    <t>Pneumococcal vaccine coverage &gt;= 65 years old (%)</t>
  </si>
  <si>
    <t>Circumcision in males &lt; 1 year</t>
  </si>
  <si>
    <t>Mammogram coverage ( ages 50-74 years in previous 2 years)(%)</t>
  </si>
  <si>
    <t>Cervical Cytology coverage (previous 3 years)(%)</t>
  </si>
  <si>
    <t>Bone densitometry coverage for all females aged 65 years or older (%)</t>
  </si>
  <si>
    <t>Colorectal cancer screening &gt;= 50 yrs in previous year (%)</t>
  </si>
  <si>
    <t>Glaucoma screening &gt;= 65 years (%)</t>
  </si>
  <si>
    <t>Percentage of beneficiaries  &gt;= 2 years old visiting dentists(%)</t>
  </si>
  <si>
    <t>HIV Screening (VCT) (All beneficiaries older than 12 years)</t>
  </si>
  <si>
    <t>Hip fracture ages &gt;65years(%)</t>
  </si>
  <si>
    <t>Number of beneficiaries that have claimed  for any benzodiazepines (%)</t>
  </si>
  <si>
    <t>Number of beneficiaries that have claimed  for hypnotic benzodiazepines (%)</t>
  </si>
  <si>
    <t>Number of beneficiaries that have claimed for more than 30 days' supply of any benzodiazepines (%)</t>
  </si>
  <si>
    <t>Number of beneficiaries that have claimed for more than 30 days' supply of hypnotic benzodiazepines (%)</t>
  </si>
  <si>
    <t>Hospitalisation</t>
  </si>
  <si>
    <t>Number of beneficiaries hospitalised per 1 000 beneficiaries</t>
  </si>
  <si>
    <t>Number of beneficiaries hospitalised per 1 000 beneficiaries more than once in the preceding twelve months (all cause)</t>
  </si>
  <si>
    <t>Number of spinal fusion cases per  1 000 beneficiaries</t>
  </si>
  <si>
    <t>Average length of stay (days)</t>
  </si>
  <si>
    <t>Readmission rate within 30 days (% of total admissions)</t>
  </si>
  <si>
    <t>Readmission rate within 1 year (% of total admissions)</t>
  </si>
  <si>
    <t>Number of cases of any back surgery per 1 000 beneficiaries</t>
  </si>
  <si>
    <t>Number of cases per 1 000 female beneficiaries</t>
  </si>
  <si>
    <t>Average length of stay for all cases (days)</t>
  </si>
  <si>
    <t>Readmission rate within 30 days</t>
  </si>
  <si>
    <t>Readmission rate within 1 year</t>
  </si>
  <si>
    <t>Laparoscopic hysterectomy ratio</t>
  </si>
  <si>
    <t>Number of cases per  1 000 female beneficiaries</t>
  </si>
  <si>
    <t>Non-laparoscopic hysterectomy ratio</t>
  </si>
  <si>
    <t>Number of cases per 1 000 beneficiaries</t>
  </si>
  <si>
    <t>Re-do's (1 year)</t>
  </si>
  <si>
    <t>DVT or pulmonary embolism post hip replacement - admission</t>
  </si>
  <si>
    <t>Number of cases per  1 000 beneficiaries</t>
  </si>
  <si>
    <t>DVT or pulmonary embolism post knee replacement - admission</t>
  </si>
  <si>
    <t>Stents</t>
  </si>
  <si>
    <t>Readmission for any reason within 30 days</t>
  </si>
  <si>
    <t>Readmission for a cardiac event within 1 year</t>
  </si>
  <si>
    <t>By-pass Grafts</t>
  </si>
  <si>
    <t>Tonsillectomy</t>
  </si>
  <si>
    <t>Number of cases per 1 000 beneficiaries &lt;= 12 years</t>
  </si>
  <si>
    <t>Number of cases per 1 000 beneficiaries &gt; 12 years</t>
  </si>
  <si>
    <t>Myringotomy</t>
  </si>
  <si>
    <t>Number of vaginal delivery cases per 1 000 female beneficiaries</t>
  </si>
  <si>
    <t>Average length of stay per case (days)</t>
  </si>
  <si>
    <t>Number of caesarean section cases per 1 000 female beneficiaries</t>
  </si>
  <si>
    <t>Number of cases per 1 000 teenage beneficiaries</t>
  </si>
  <si>
    <t>Proportion of births that are neonates with low birth weights</t>
  </si>
  <si>
    <t>Proportion of births that are admitted to the NICU</t>
  </si>
  <si>
    <t>Proportion of beneficiaries registered for COPD</t>
  </si>
  <si>
    <t>Proportion of COPD Beneficiaries exposure - Co-morbidities</t>
  </si>
  <si>
    <t>Flu coverage for COPD beneficiaries(%)</t>
  </si>
  <si>
    <t>Number of GP consultations per beneficiary p.a</t>
  </si>
  <si>
    <t>Number of specialist consultations per beneficiary p.a</t>
  </si>
  <si>
    <t>Percentage of COPD registered beneficiaries admitted  for a respiratory condition</t>
  </si>
  <si>
    <t>Percentage of COPD registered beneficiaries admitted  for any reason</t>
  </si>
  <si>
    <t>COPD multiple admissions for a respiratory admission</t>
  </si>
  <si>
    <t>COPD multiple admissions for any reason</t>
  </si>
  <si>
    <t>Proportion of Beneficiaries registered for IHD</t>
  </si>
  <si>
    <t>Proportion of IHD Beneficiaries registered for co-morbidities</t>
  </si>
  <si>
    <t>Aspirin coverage for IHD beneficiaries(%)</t>
  </si>
  <si>
    <t>Cholesterol test coverage for IHD beneficiaries (%)</t>
  </si>
  <si>
    <t>Statin Coverage for IHD beneficiaries(%)</t>
  </si>
  <si>
    <t>Beta blocker coverage</t>
  </si>
  <si>
    <t>Flu coverage of IHD registered beneficiaries</t>
  </si>
  <si>
    <t>Percentage of IHD registered beneficiaries admitted  for a cardiac condition</t>
  </si>
  <si>
    <t>Percentage of IHD registered beneficiaries admitted  for any reason</t>
  </si>
  <si>
    <t>IHD multiple admissions for a cardiac condition</t>
  </si>
  <si>
    <t>IHD multiple admissions for any reason</t>
  </si>
  <si>
    <t>Proportion of Beneficiaries registered for Diabetes</t>
  </si>
  <si>
    <t>Proportion of Diabetic Beneficiaries registered for Co-morbidities</t>
  </si>
  <si>
    <t>HbA1c coverage for Diabetic patients (%)</t>
  </si>
  <si>
    <t>Cholesterol related tests coverage for Diabetic patients (%)</t>
  </si>
  <si>
    <t>Monitoring Nephropathy for Diabetic patients (%)</t>
  </si>
  <si>
    <t>Ophthalmologist/optometrist coverage for Diabetic patients (%)</t>
  </si>
  <si>
    <t>Podiatrist cover (%)</t>
  </si>
  <si>
    <t>Statin coverage (%)</t>
  </si>
  <si>
    <t>Percentage of Diabetes registered beneficiaries admitted  for a short-term complication of diabetes (excl. Hypoglycaemia)</t>
  </si>
  <si>
    <t>Percentage of Diabetes registered beneficiaries admitted  for any reason</t>
  </si>
  <si>
    <t>Diabetes multiple admissions for short-term complications of diabetes (excl. Hypoglycaemia)</t>
  </si>
  <si>
    <t>Diabetes multiple admissions for any reason</t>
  </si>
  <si>
    <t>% of Hypoglycaemia related hospital event</t>
  </si>
  <si>
    <t>Lower Limb amputations per 1 000 diabetics</t>
  </si>
  <si>
    <t>Dialysis coverage (%)</t>
  </si>
  <si>
    <t>Proportion of Beneficiaries registered for Asthma</t>
  </si>
  <si>
    <t>Proportion of Asthma Beneficiaries registered for Co-morbidities</t>
  </si>
  <si>
    <t>Lung function test coverage</t>
  </si>
  <si>
    <t>Flu vaccine coverage</t>
  </si>
  <si>
    <t>Percentage of Asthma registered beneficiaries admitted  for a respiratory condition</t>
  </si>
  <si>
    <t>Percentage of Asthma registered beneficiaries admitted  for any reason</t>
  </si>
  <si>
    <t>Asthma multiple admissions for a respiratory condition</t>
  </si>
  <si>
    <t>Asthma multiple admissions for any reason</t>
  </si>
  <si>
    <t>Proportion of Beneficiaries registered for HIV</t>
  </si>
  <si>
    <t>Proportion of Beneficiaries registered for Co-morbidities</t>
  </si>
  <si>
    <t>CD4 coverage</t>
  </si>
  <si>
    <t>Viral load test coverage</t>
  </si>
  <si>
    <t>Proxy compliance of ARVs</t>
  </si>
  <si>
    <t>No of pts on ARVs (% ARV coverage)</t>
  </si>
  <si>
    <t>Percentage of HIV registered beneficiaries admitted  for a HIV-related condition</t>
  </si>
  <si>
    <t>Percentage of HIV registered beneficiaries admitted  for any reason</t>
  </si>
  <si>
    <t>HIV multiple admissions for a HIV-related condition</t>
  </si>
  <si>
    <t>HIV multiple admissions for any reason</t>
  </si>
  <si>
    <t>Proportion of Beneficiaries registered for Bipolar</t>
  </si>
  <si>
    <t>Proportion of Bipolar Beneficiaries registered for Co-morbidities</t>
  </si>
  <si>
    <t>10 day post discharge follow up (%)</t>
  </si>
  <si>
    <t>30 day post discharge follow up (%)</t>
  </si>
  <si>
    <t>Percentage of Bipolar registered beneficiaries admitted  for a Bipolar condition</t>
  </si>
  <si>
    <t>Percentage of Bipolar registered beneficiaries admitted  for any reason</t>
  </si>
  <si>
    <t>Bipolar multiple admissions for a Bipolar-related condition</t>
  </si>
  <si>
    <t>Bipolar multiple admissions for any reason</t>
  </si>
  <si>
    <t>Proportion of Beneficiaries registered for Schizophrenia</t>
  </si>
  <si>
    <t>Proportion of Schizophrenia beneficiaries registered for Co-morbidities</t>
  </si>
  <si>
    <t>Percentage of Schizophrenia registered beneficiaries admitted  for Schizophrenia</t>
  </si>
  <si>
    <t>Percentage of Schizophrenia registered beneficiaries admitted  for any reason</t>
  </si>
  <si>
    <t>Schizophrenia multiple admissions for Schizophrenia</t>
  </si>
  <si>
    <t>Schizophrenia multiple admissions for any reason</t>
  </si>
  <si>
    <t>Proportion of beneficiaries registered for Cardiac Failure</t>
  </si>
  <si>
    <t>Proportion of Cardiac Failure beneficiaries with co-morbidities</t>
  </si>
  <si>
    <t>Flu vaccine coverage (%)</t>
  </si>
  <si>
    <t>ACE &amp;ARB inhibitor coverage (%)</t>
  </si>
  <si>
    <t>Percentage of Cardiac Failure registered beneficiaries admitted  for a Cardiac Failure</t>
  </si>
  <si>
    <t>Percentage of Cardiac Failure registered beneficiaries admitted  for a any reason</t>
  </si>
  <si>
    <t>Cardiac Failure multiple admissions for Cardiac Failure</t>
  </si>
  <si>
    <t>Cardiac Failure multiple admissions for any reason</t>
  </si>
  <si>
    <t>Proportion of beneficiaries registered for Hypertension</t>
  </si>
  <si>
    <t>Proportion of Hypertension Beneficiaries registered for Co-morbidities</t>
  </si>
  <si>
    <t>Creatinine coverage (%)</t>
  </si>
  <si>
    <t>Cholesterol coverage (%)</t>
  </si>
  <si>
    <t>ECG coverage</t>
  </si>
  <si>
    <t>Stroke admissions per 1 000 beneficiaries</t>
  </si>
  <si>
    <t>Proportion of beneficiaries registered for Depression</t>
  </si>
  <si>
    <t>Proportion of Depression registered for Co-morbidities</t>
  </si>
  <si>
    <t>Percentage of Depression registered beneficiaries admitted  for Depression</t>
  </si>
  <si>
    <t>Percentage of Depression registered beneficiaries admitted  for any reason</t>
  </si>
  <si>
    <t>Depression multiple admissions for Depression</t>
  </si>
  <si>
    <t>Depression multiple admissions for any reason</t>
  </si>
  <si>
    <t>Proportion of beneficiaries registered for RA</t>
  </si>
  <si>
    <t>Proportion of RA registered for Co-morbidities</t>
  </si>
  <si>
    <t>Proportion of beneficiaries registered for Hypothyroidism</t>
  </si>
  <si>
    <t>Proportion of Hypothyroidism registered for Co-morbidities</t>
  </si>
  <si>
    <t>Percentage of Hypothyroidism registered beneficiaries with one or more claims for a TSH test in the calendar year</t>
  </si>
  <si>
    <t>HQA: Industry Indicator Trends</t>
  </si>
  <si>
    <t>Bankmed</t>
  </si>
  <si>
    <t>Bonitas</t>
  </si>
  <si>
    <t>CAMAF</t>
  </si>
  <si>
    <t>Discovery</t>
  </si>
  <si>
    <t>Medihelp</t>
  </si>
  <si>
    <t>Nedmed</t>
  </si>
  <si>
    <t>Polmed</t>
  </si>
  <si>
    <t>Remedi</t>
  </si>
  <si>
    <t>Resolution</t>
  </si>
  <si>
    <t>Transmed</t>
  </si>
  <si>
    <t>Average number of beneficiaries</t>
  </si>
  <si>
    <t>Prevention</t>
  </si>
  <si>
    <t>Screening</t>
  </si>
  <si>
    <t>Outcome</t>
  </si>
  <si>
    <t>Drug Abuse</t>
  </si>
  <si>
    <t>Spinal surgery</t>
  </si>
  <si>
    <t>Hysterectomy Laparoscopic</t>
  </si>
  <si>
    <t>Hysterectomy Non-laparoscopic</t>
  </si>
  <si>
    <t>Hip Replacement</t>
  </si>
  <si>
    <t>Knee Replacement</t>
  </si>
  <si>
    <t>Cardiac procedures</t>
  </si>
  <si>
    <t>Ear, Nose and Throat</t>
  </si>
  <si>
    <t>Maternity &amp; New Born</t>
  </si>
  <si>
    <t>Number of confinements per 1 000 female beneficiaries</t>
  </si>
  <si>
    <t>Obstetric</t>
  </si>
  <si>
    <t>Vaginal Deliveries</t>
  </si>
  <si>
    <t>Caesarean Deliveries</t>
  </si>
  <si>
    <t>Caesarean deliveries rate</t>
  </si>
  <si>
    <t>Unintended pregnancy</t>
  </si>
  <si>
    <t>Termination of pregnancy rate (% of pregnancies)</t>
  </si>
  <si>
    <t>Teenage pregnancy (10-19 years inclusive)</t>
  </si>
  <si>
    <t>Neonates</t>
  </si>
  <si>
    <t>Neonates with low birth weights</t>
  </si>
  <si>
    <t>Neonatal ICU Admissions</t>
  </si>
  <si>
    <t>TSH coverage in newborns (&lt;= 6 weeks old) (%)</t>
  </si>
  <si>
    <t>Hepatitis B serology coverage during pregnancy</t>
  </si>
  <si>
    <t>HIV Screening during pregnancy</t>
  </si>
  <si>
    <t>Chronic diseases</t>
  </si>
  <si>
    <t>Proportion of beneficiaries registered with one or more chronic diseases</t>
  </si>
  <si>
    <t>COPD</t>
  </si>
  <si>
    <t>Prevalence</t>
  </si>
  <si>
    <t>Process</t>
  </si>
  <si>
    <t>Ischaemic Heart Disease</t>
  </si>
  <si>
    <t>Diabetes</t>
  </si>
  <si>
    <t>Asthma</t>
  </si>
  <si>
    <t>HIV</t>
  </si>
  <si>
    <t>Bipolar</t>
  </si>
  <si>
    <t>Schizophrenia</t>
  </si>
  <si>
    <t>Cardiac failure (all ages)</t>
  </si>
  <si>
    <t>Hypertension</t>
  </si>
  <si>
    <t>Depression</t>
  </si>
  <si>
    <t>Rheumatoid Arthritis</t>
  </si>
  <si>
    <t>Hypothyroidism</t>
  </si>
  <si>
    <t>Input</t>
  </si>
  <si>
    <t>Weights</t>
  </si>
  <si>
    <t>Number</t>
  </si>
  <si>
    <t>Type</t>
  </si>
  <si>
    <t>Category1</t>
  </si>
  <si>
    <t>Category2</t>
  </si>
  <si>
    <t>Green</t>
  </si>
  <si>
    <t>White</t>
  </si>
  <si>
    <t>Red</t>
  </si>
  <si>
    <t>Total</t>
  </si>
  <si>
    <t>Length of Stay</t>
  </si>
  <si>
    <t>Average length of stay for all cases (days) for Hip Replacement</t>
  </si>
  <si>
    <t>Average length of stay for all cases (days) for Hysterectomy Laparoscopic</t>
  </si>
  <si>
    <t>Hysterectomy Non- Laparoscopic</t>
  </si>
  <si>
    <t>Average length of stay for all cases (days) for Hysterectomy Non- Laparoscopic</t>
  </si>
  <si>
    <t>Average length of stay for all cases (days) for Knee Replacement</t>
  </si>
  <si>
    <t>Spinal Surgery</t>
  </si>
  <si>
    <t>Average length of stay (days) spinal surgery</t>
  </si>
  <si>
    <t>Maternity and New Born</t>
  </si>
  <si>
    <t>Average length of stay per vaginal delivery (days)</t>
  </si>
  <si>
    <t>Average length of stay per caesarean section (days)</t>
  </si>
  <si>
    <t>Cardiac Failure</t>
  </si>
  <si>
    <t>Percentage of Cardiac Failure registered beneficiaries admitted  for any reason</t>
  </si>
  <si>
    <t>% of Hypoglycaemia related hospital event for Diabetic patients</t>
  </si>
  <si>
    <t>Lower Limb amputations per 100 diabetics</t>
  </si>
  <si>
    <t>Dialysis coverage for Diabetic patients (%)</t>
  </si>
  <si>
    <t>Stroke admissions per 100 hypertensive beneficiaries</t>
  </si>
  <si>
    <t>Disease prevalence</t>
  </si>
  <si>
    <t>Proportion of HIV Beneficiaries registered for Co-morbidities</t>
  </si>
  <si>
    <t>Number of By-pass Grafts per 1 000 beneficiaries</t>
  </si>
  <si>
    <t>Number of Hip Replacement cases per 1 000 beneficiaries</t>
  </si>
  <si>
    <t>Number of hysterectomy Laparoscopic cases per 1 000 female beneficiaries</t>
  </si>
  <si>
    <t>Number of Hysterectomy Non- Laparoscopic cases per  1 000 female beneficiaries</t>
  </si>
  <si>
    <t>Number of Knee Replacement cases per  1 000 beneficiaries</t>
  </si>
  <si>
    <t>Number of Myringotomy cases per 1 000 beneficiaries</t>
  </si>
  <si>
    <t>Number of Stents per  1 000 beneficiaries</t>
  </si>
  <si>
    <t>Number of Tonsillectomy cases per 1 000 beneficiaries &lt;= 12 years</t>
  </si>
  <si>
    <t>Number of Tonsillectomy cases per 1 000 beneficiaries &gt; 12 years</t>
  </si>
  <si>
    <t>Teenage pregnancy per 1 000 teenage beneficiaries</t>
  </si>
  <si>
    <t>Readmission for any reason within 30 days for By-pass Grafts</t>
  </si>
  <si>
    <t>Readmission for a cardiac event within 1 year for By-pass Grafts</t>
  </si>
  <si>
    <t>Readmission rate within 30 days for Hip Replacement</t>
  </si>
  <si>
    <t>Readmission rate within 1 year for Hip Replacement</t>
  </si>
  <si>
    <t>Hip Replacement Re-do's (1 year)</t>
  </si>
  <si>
    <t>Readmission rate within 30 days for hysterectomy Laparoscopic</t>
  </si>
  <si>
    <t>Readmission rate within 1 year  for hysterectomy Laparoscopic</t>
  </si>
  <si>
    <t>Readmission rate within 30 days for Hysterectomy Non- Laparoscopic</t>
  </si>
  <si>
    <t>Readmission rate within 1 year for Hysterectomy Non- Laparoscopic</t>
  </si>
  <si>
    <t>Readmission rate within 30 days for Knee Replacement</t>
  </si>
  <si>
    <t>Readmission rate within 1 year for Knee Replacement</t>
  </si>
  <si>
    <t>Knee Replacement Re-do's (1 year)</t>
  </si>
  <si>
    <t>Readmission rate for spinal surgery within 30 days (% of total admissions)</t>
  </si>
  <si>
    <t>Readmission rate for spinal surgery within 1 year (% of total admissions)</t>
  </si>
  <si>
    <t>Readmission for any reason within 30 days for Stents</t>
  </si>
  <si>
    <t>Readmission for a cardiac event within 1 year for Stents</t>
  </si>
  <si>
    <t>Primary care</t>
  </si>
  <si>
    <t>Lung function test coverage for Asthma</t>
  </si>
  <si>
    <t>Flu vaccine coverage for Asthma</t>
  </si>
  <si>
    <t>10 day post discharge follow up for Bipolar (%)</t>
  </si>
  <si>
    <t>30 day post discharge follow up  for Bipolar (%)</t>
  </si>
  <si>
    <t>Flu vaccine coverage for Cardiac Failure (%)</t>
  </si>
  <si>
    <t>ACE &amp;ARB inhibitor coverage for Cardiac Failure (%)</t>
  </si>
  <si>
    <t>Podiatrist cover for Diabetic patients (%)</t>
  </si>
  <si>
    <t>Statin coverage for Diabetic patients (%)</t>
  </si>
  <si>
    <t>CD4 coverage for HIV</t>
  </si>
  <si>
    <t>Viral load test coverage for HIV</t>
  </si>
  <si>
    <t>Proxy compliance of ARVs for HIV</t>
  </si>
  <si>
    <t>No of pts on ARVs for HIV (% ARV coverage)</t>
  </si>
  <si>
    <t>Creatinine coverage for Hypertension (%)</t>
  </si>
  <si>
    <t>Cholesterol coverage for Hypertension (%)</t>
  </si>
  <si>
    <t>ECG coverage for Hypertension</t>
  </si>
  <si>
    <t>Beta blocker coverage for IHD beneficiaries</t>
  </si>
  <si>
    <t>10 day post discharge follow up for Schizophrenia (%)</t>
  </si>
  <si>
    <t>30 day post discharge follow up for Schizophrenia (%)</t>
  </si>
  <si>
    <t>Number of GP consultations per asthma beneficiary p.a</t>
  </si>
  <si>
    <t>Number of specialist consultations per asthma beneficiary p.a</t>
  </si>
  <si>
    <t>Number of specialist consultations per bipolar beneficiary p.a</t>
  </si>
  <si>
    <t>Number of GP consultations per bipolar beneficiary p.a</t>
  </si>
  <si>
    <t>Number of specialist consultations per cardiac failure beneficiary p.a</t>
  </si>
  <si>
    <t>Number of GP consultations per cardiac failure beneficiary p.a</t>
  </si>
  <si>
    <t>Number of GP consultations per COPD beneficiary p.a</t>
  </si>
  <si>
    <t>Number of specialist consultations per COPD beneficiary p.a</t>
  </si>
  <si>
    <t>Number of GP consultations per Diabetic beneficiary p.a</t>
  </si>
  <si>
    <t>Number of specialist consultations per Diabetic beneficiary p.a</t>
  </si>
  <si>
    <t>Number of GP consultations per HIV beneficiary p.a</t>
  </si>
  <si>
    <t>Number of specialist consultations per HIV beneficiary p.a</t>
  </si>
  <si>
    <t>Number of specialist consultations per hypertensive beneficiary p.a</t>
  </si>
  <si>
    <t>Number of GP consultations per hypertensive beneficiary p.a</t>
  </si>
  <si>
    <t>Number of GP consultations per IHD beneficiary p.a</t>
  </si>
  <si>
    <t>Number of specialist consultations per IHD beneficiary p.a</t>
  </si>
  <si>
    <t>Number of specialist consultations per RA beneficiary p.a</t>
  </si>
  <si>
    <t>Number of GP consultations per RA beneficiary p.a</t>
  </si>
  <si>
    <t>Number of specialist consultations per schizophrenia beneficiary p.a</t>
  </si>
  <si>
    <t>Number of GP consultations per schizophrenia beneficiary p.a</t>
  </si>
  <si>
    <t>Year of analysis</t>
  </si>
  <si>
    <t>Year of comparison</t>
  </si>
  <si>
    <t>Discovery Foundation Core</t>
  </si>
  <si>
    <t>Discovery MSA Funding Only</t>
  </si>
  <si>
    <t>NetCare Standard</t>
  </si>
  <si>
    <t>ProfMed ProActive</t>
  </si>
  <si>
    <t>ProfMed ProActive Plus</t>
  </si>
  <si>
    <t>ProfMed ProPinnacle</t>
  </si>
  <si>
    <t>ProfMed ProSecure</t>
  </si>
  <si>
    <t>ProfMed ProSecure Plus</t>
  </si>
  <si>
    <t>Transmed Absentee Member Status</t>
  </si>
  <si>
    <t>Profmed</t>
  </si>
  <si>
    <t>SAMWUMed</t>
  </si>
  <si>
    <t>Pneumococcal vaccine coverage ≥ 65 years old (%)</t>
  </si>
  <si>
    <t>Colorectal cancer screening ≥ 50 yrs in previous year (%)</t>
  </si>
  <si>
    <t>Glaucoma screening ≥ 65 years (%)</t>
  </si>
  <si>
    <t>Percentage of beneficiaries  ≥ 2 years old visiting dentists(%)</t>
  </si>
  <si>
    <t>TSH coverage in newborns (≤ 6 weeks old) (%)</t>
  </si>
  <si>
    <t>ProfMed Total</t>
  </si>
  <si>
    <t>BankMed PMB</t>
  </si>
  <si>
    <t>Camaf CA-ESSE</t>
  </si>
  <si>
    <t>Resolution Classic</t>
  </si>
  <si>
    <t>Resolution Millennium</t>
  </si>
  <si>
    <t>Resolution Supreme</t>
  </si>
  <si>
    <t>Discovery Classic Comprehensive Zero MSA</t>
  </si>
  <si>
    <t>Discovery KeyCare Access</t>
  </si>
  <si>
    <t>Index Procedures</t>
  </si>
  <si>
    <t>Admissions per 1000 lives</t>
  </si>
  <si>
    <t>Coronary Artery Bypass Grafts</t>
  </si>
  <si>
    <t>Tonsillectomy &lt;= 12 years</t>
  </si>
  <si>
    <t>Tonsillectomy &gt; 12 years</t>
  </si>
  <si>
    <t>Readmission within 30 days</t>
  </si>
  <si>
    <t>Readmission within 1 year</t>
  </si>
  <si>
    <t>Complications</t>
  </si>
  <si>
    <t>Key ratio</t>
  </si>
  <si>
    <t>Coronary Artery Stents</t>
  </si>
  <si>
    <t>Vaginal delivery</t>
  </si>
  <si>
    <t>Caesarean section</t>
  </si>
  <si>
    <t>Events per 1 000 female beneciciaries</t>
  </si>
  <si>
    <t>Confinements</t>
  </si>
  <si>
    <t>Teenage pregnancy</t>
  </si>
  <si>
    <t>Events per 1 000 teenage beneciciaries</t>
  </si>
  <si>
    <t>Proportion of births</t>
  </si>
  <si>
    <t>Neonates admitted to the NICU</t>
  </si>
  <si>
    <t>TSH coverage in newborns</t>
  </si>
  <si>
    <t>Hepatitis B serology during pregnancy</t>
  </si>
  <si>
    <t>HIV screening during pregnancy</t>
  </si>
  <si>
    <t>Hip fractures</t>
  </si>
  <si>
    <t>Any benzodiazepines</t>
  </si>
  <si>
    <t>Hypnotic benzodiazepines</t>
  </si>
  <si>
    <t>Any benzodiazepines &gt;30 days' supply</t>
  </si>
  <si>
    <t>Hypnotic benzodiazepines &gt;30 days' supply</t>
  </si>
  <si>
    <t xml:space="preserve">Flu vaccine </t>
  </si>
  <si>
    <t>Pneumococcal vaccine</t>
  </si>
  <si>
    <t>Circumcision</t>
  </si>
  <si>
    <t>Cervical Cytology</t>
  </si>
  <si>
    <t>Mammogram</t>
  </si>
  <si>
    <t>Bone densitometry</t>
  </si>
  <si>
    <t>Colorectal cancer</t>
  </si>
  <si>
    <t>Glaucoma</t>
  </si>
  <si>
    <t>Dentist visits</t>
  </si>
  <si>
    <t xml:space="preserve">HIV </t>
  </si>
  <si>
    <t>Admissions per 100 chronic lives</t>
  </si>
  <si>
    <t>Asthma: Condition specific</t>
  </si>
  <si>
    <t>Asthma: Any reason</t>
  </si>
  <si>
    <t>Asthma: Multiple condition specific</t>
  </si>
  <si>
    <t>Asthma: Multiple any reason</t>
  </si>
  <si>
    <t>Bipolar: Condition specific</t>
  </si>
  <si>
    <t>Bipolar: Any reason</t>
  </si>
  <si>
    <t>Bipolar: Multiple condition specific</t>
  </si>
  <si>
    <t>Bipolar: Multiple any reason</t>
  </si>
  <si>
    <t>Cardiac Failure: Condition specific</t>
  </si>
  <si>
    <t>Cardiac Failure: Any reason</t>
  </si>
  <si>
    <t>Cardiac Failure: Multiple condition specific</t>
  </si>
  <si>
    <t>Cardiac Failure: Multiple any reason</t>
  </si>
  <si>
    <t>COPD: Condition specific</t>
  </si>
  <si>
    <t>COPD: Any reason</t>
  </si>
  <si>
    <t>COPD: Multiple condition specific</t>
  </si>
  <si>
    <t>COPD: Multiple any reason</t>
  </si>
  <si>
    <t>Depression: Condition specific</t>
  </si>
  <si>
    <t>Depression: Any reason</t>
  </si>
  <si>
    <t>Depression: Multiple condition specific</t>
  </si>
  <si>
    <t>Depression: Multiple any reason</t>
  </si>
  <si>
    <t>Percentage of Diabetes registered beneficiaries admitted for a short-term complication of diabetes (excl. Hypoglycaemia)</t>
  </si>
  <si>
    <t>Percentage of Diabetes registered beneficiaries admitted for any reason</t>
  </si>
  <si>
    <t>Diabetes: Condition specific</t>
  </si>
  <si>
    <t>Diabetes: Any reason</t>
  </si>
  <si>
    <t>Diabetes: Multiple condition specific</t>
  </si>
  <si>
    <t>Diabetes: Multiple any reason</t>
  </si>
  <si>
    <t>Diabetes: Hypoglycaemia events</t>
  </si>
  <si>
    <t>Diabetes: Lower limb amputations</t>
  </si>
  <si>
    <t>Diabetes: Dialysis</t>
  </si>
  <si>
    <t>HIV: Condition specific</t>
  </si>
  <si>
    <t>HIV: Any reason</t>
  </si>
  <si>
    <t>HIV: Multiple condition specific</t>
  </si>
  <si>
    <t>HIV: Multiple any reason</t>
  </si>
  <si>
    <t>Hypertension: Stroke admissions</t>
  </si>
  <si>
    <t>Ischaemic Heart Disease: Condition specific</t>
  </si>
  <si>
    <t>Ischaemic Heart Disease: Any reason</t>
  </si>
  <si>
    <t>Ischaemic Heart Disease: Multiple condition specific</t>
  </si>
  <si>
    <t>Ischaemic Heart Disease: Multiple any reason</t>
  </si>
  <si>
    <t>Schizophrenia: Condition specific</t>
  </si>
  <si>
    <t>Schizophrenia: Any reason</t>
  </si>
  <si>
    <t>Schizophrenia: Multiple condition specific</t>
  </si>
  <si>
    <t>Schizophrenia: Multiple any reason</t>
  </si>
  <si>
    <t>Asthma with co-morbidities</t>
  </si>
  <si>
    <t>Bipolar with co-morbidities</t>
  </si>
  <si>
    <t>Cardiac Failure with co-morbidities</t>
  </si>
  <si>
    <t>COPD with co-morbidities</t>
  </si>
  <si>
    <t>Depression with co-morbidities</t>
  </si>
  <si>
    <t>Diabetes with co-morbidities</t>
  </si>
  <si>
    <t>Any chronic with co-morbidities</t>
  </si>
  <si>
    <t>HIV with co-morbidities</t>
  </si>
  <si>
    <t>Hypertension with co-morbidities</t>
  </si>
  <si>
    <t>Hypothyroidism with co-morbidities</t>
  </si>
  <si>
    <t>Ischaemic Heart Disease with co-morbidities</t>
  </si>
  <si>
    <t>Rheumatoid Arthritis with co-morbidities</t>
  </si>
  <si>
    <t>Schizophrenia with co-morbidities</t>
  </si>
  <si>
    <t>Events per pregnancies</t>
  </si>
  <si>
    <t>Termination</t>
  </si>
  <si>
    <t>Events per 100 chronic lives</t>
  </si>
  <si>
    <t>Asthma: Lung function test</t>
  </si>
  <si>
    <t>Asthma: Flu vaccine</t>
  </si>
  <si>
    <t>Bipolar: 10 day post discharge follow up</t>
  </si>
  <si>
    <t>Bipolar: 30 day post discharge follow up</t>
  </si>
  <si>
    <t>Events per 100 chronic admissions</t>
  </si>
  <si>
    <t>Cardiac Failure: Flu vaccine</t>
  </si>
  <si>
    <t>Cardiac Failure: ACE &amp;ARB inhibitor</t>
  </si>
  <si>
    <t>COPD: Flu vaccine</t>
  </si>
  <si>
    <t>Depression: 10 day post discharge follow up</t>
  </si>
  <si>
    <t>Depression: 30 day post discharge follow up</t>
  </si>
  <si>
    <t>Diabetes: HbA1c coverage</t>
  </si>
  <si>
    <t>Diabetes: Cholesterol related tests</t>
  </si>
  <si>
    <t>Diabetes: Monitoring Nephropathy</t>
  </si>
  <si>
    <t>Diabetes: Ophthalmologist/optometrist coverage</t>
  </si>
  <si>
    <t>Diabetes: Podiatrist cover</t>
  </si>
  <si>
    <t>Diabetes: Statin coverage</t>
  </si>
  <si>
    <t>HIV: CD4 coverage</t>
  </si>
  <si>
    <t>HIV: Viral load test</t>
  </si>
  <si>
    <t>HIV: ARV compliance</t>
  </si>
  <si>
    <t>HIV: Patients on ARV</t>
  </si>
  <si>
    <t>Hypertension: Creatinine coverage</t>
  </si>
  <si>
    <t>Hypertension: Cholesterol coverage</t>
  </si>
  <si>
    <t>Hypertension: ECG coverage</t>
  </si>
  <si>
    <t>Hypothyroidism: TSH test coverage</t>
  </si>
  <si>
    <t>Ischaemic Heart Disease: Aspirin coverage</t>
  </si>
  <si>
    <t>Ischaemic Heart Disease: Cholesterol test</t>
  </si>
  <si>
    <t>Ischaemic Heart Disease: Statin coverage</t>
  </si>
  <si>
    <t>Ischaemic Heart Disease: Beta blocker coverage</t>
  </si>
  <si>
    <t>Ischaemic Heart Disease: Flu vaccine</t>
  </si>
  <si>
    <t>Flu vaccine coverage of IHD registered beneficiaries</t>
  </si>
  <si>
    <t>Schizophrenia: 10 day post discharge follow up</t>
  </si>
  <si>
    <t>Schizophrenia: 30 day post discharge follow up</t>
  </si>
  <si>
    <t>Consultations per 100 chronic lives</t>
  </si>
  <si>
    <t>Asthma: GP consultations</t>
  </si>
  <si>
    <t>Asthma: Specialist consultations</t>
  </si>
  <si>
    <t>Bipolar: Specialist consultations</t>
  </si>
  <si>
    <t>Bipolar: GP consultations</t>
  </si>
  <si>
    <t>Cardiac Failure: Specialist consultations</t>
  </si>
  <si>
    <t>Cardiac Failure: GP consultations</t>
  </si>
  <si>
    <t>COPD: GP consultations</t>
  </si>
  <si>
    <t>COPD: Specialist consultations</t>
  </si>
  <si>
    <t>Depression: Specialist consultations</t>
  </si>
  <si>
    <t>Depression: GP consultations</t>
  </si>
  <si>
    <t>Diabetes: GP consultations</t>
  </si>
  <si>
    <t>Diabetes: Specialist consultations</t>
  </si>
  <si>
    <t>HIV: GP consultations</t>
  </si>
  <si>
    <t>HIV: Specialist consultations</t>
  </si>
  <si>
    <t>Hypertension: Specialist consultations</t>
  </si>
  <si>
    <t>Hypertension: GP consultations</t>
  </si>
  <si>
    <t>Number of specialist consultations per beneficiary for Hypothyroidism</t>
  </si>
  <si>
    <t>Number of GP consultations per beneficiary for Hypothyroidism</t>
  </si>
  <si>
    <t>Hypothyroidism: Specialist consultations</t>
  </si>
  <si>
    <t>Hypothyroidism: GP consultations</t>
  </si>
  <si>
    <t>Ischaemic Heart Disease: GP consultations</t>
  </si>
  <si>
    <t>Ischaemic Heart Disease: Specialist consultations</t>
  </si>
  <si>
    <t>Rheumatoid Arthritis: Specialist consultations</t>
  </si>
  <si>
    <t>Rheumatoid Arthritis: GP consultations</t>
  </si>
  <si>
    <t>Schizophrenia: Specialist consultations</t>
  </si>
  <si>
    <t>Schizophrenia: GP consultations</t>
  </si>
  <si>
    <t>Type2</t>
  </si>
  <si>
    <t>Admission rates</t>
  </si>
  <si>
    <t>Readmission rates</t>
  </si>
  <si>
    <t>Complications et al</t>
  </si>
  <si>
    <t>Consultations</t>
  </si>
  <si>
    <t>Management</t>
  </si>
  <si>
    <t>Hip fracture ages &gt;65years (%)</t>
  </si>
  <si>
    <t>Change</t>
  </si>
  <si>
    <t>HQA metrics to be analysed</t>
  </si>
  <si>
    <t>Type of analysis</t>
  </si>
  <si>
    <t>Table of HQA metrics</t>
  </si>
  <si>
    <t>Year of analysis versus Industry</t>
  </si>
  <si>
    <t>Change from Year of comparison</t>
  </si>
  <si>
    <t>drop-down</t>
  </si>
  <si>
    <t>Scheme option selected</t>
  </si>
  <si>
    <t>(select table from type and type2 columns in calcsheet)</t>
  </si>
  <si>
    <t>(table showing category1, category 2, plus cols R, S and T from calcsheet.  Table expands to show col G)</t>
  </si>
  <si>
    <t>(graph showing green, white and red horizontal bars)</t>
  </si>
  <si>
    <t>(graph showing change from col P to col K in horizontal bars)</t>
  </si>
  <si>
    <t xml:space="preserve"> (note the year of comparison must be EQUAL TO OR EARLIER than year of analysis)</t>
  </si>
  <si>
    <t>Colour for change</t>
  </si>
  <si>
    <t>white</t>
  </si>
  <si>
    <t>Lower</t>
  </si>
  <si>
    <t>Upper</t>
  </si>
  <si>
    <t>Middle</t>
  </si>
  <si>
    <t>Colour for bar chart</t>
  </si>
  <si>
    <t>2013_1</t>
  </si>
  <si>
    <t>2013_2</t>
  </si>
  <si>
    <t>2013_3</t>
  </si>
  <si>
    <t>2013_4</t>
  </si>
  <si>
    <t>2013_5</t>
  </si>
  <si>
    <t>2013_6</t>
  </si>
  <si>
    <t>2013_7</t>
  </si>
  <si>
    <t>2013_8</t>
  </si>
  <si>
    <t>2013_9</t>
  </si>
  <si>
    <t>2013_10</t>
  </si>
  <si>
    <t>2013_11</t>
  </si>
  <si>
    <t>2013_12</t>
  </si>
  <si>
    <t>2013_13</t>
  </si>
  <si>
    <t>2013_14</t>
  </si>
  <si>
    <t>2013_15</t>
  </si>
  <si>
    <t>2013_</t>
  </si>
  <si>
    <t>2013_16</t>
  </si>
  <si>
    <t>2013_17</t>
  </si>
  <si>
    <t>2013_18</t>
  </si>
  <si>
    <t>2013_19</t>
  </si>
  <si>
    <t>2013_20</t>
  </si>
  <si>
    <t>2013_21</t>
  </si>
  <si>
    <t>2013_22</t>
  </si>
  <si>
    <t>2013_23</t>
  </si>
  <si>
    <t>2013_24</t>
  </si>
  <si>
    <t>2013_25</t>
  </si>
  <si>
    <t>2013_26</t>
  </si>
  <si>
    <t>2013_27</t>
  </si>
  <si>
    <t>2013_28</t>
  </si>
  <si>
    <t>2013_29</t>
  </si>
  <si>
    <t>2013_30</t>
  </si>
  <si>
    <t>2013_31</t>
  </si>
  <si>
    <t>2013_32</t>
  </si>
  <si>
    <t>2013_33</t>
  </si>
  <si>
    <t>2013_34</t>
  </si>
  <si>
    <t>2013_35</t>
  </si>
  <si>
    <t>2013_36</t>
  </si>
  <si>
    <t>2013_37</t>
  </si>
  <si>
    <t>2013_38</t>
  </si>
  <si>
    <t>2013_39</t>
  </si>
  <si>
    <t>2013_40</t>
  </si>
  <si>
    <t>2013_41</t>
  </si>
  <si>
    <t>2013_42</t>
  </si>
  <si>
    <t>2013_43</t>
  </si>
  <si>
    <t>2013_44</t>
  </si>
  <si>
    <t>2013_45</t>
  </si>
  <si>
    <t>2013_46</t>
  </si>
  <si>
    <t>2013_47</t>
  </si>
  <si>
    <t>2013_48</t>
  </si>
  <si>
    <t>2013_49</t>
  </si>
  <si>
    <t>2013_50</t>
  </si>
  <si>
    <t>2013_51</t>
  </si>
  <si>
    <t>2013_52</t>
  </si>
  <si>
    <t>2013_53</t>
  </si>
  <si>
    <t>2013_54</t>
  </si>
  <si>
    <t>2013_55</t>
  </si>
  <si>
    <t>2013_56</t>
  </si>
  <si>
    <t>2013_57</t>
  </si>
  <si>
    <t>2013_58</t>
  </si>
  <si>
    <t>2013_59</t>
  </si>
  <si>
    <t>2013_60</t>
  </si>
  <si>
    <t>2013_61</t>
  </si>
  <si>
    <t>2013_62</t>
  </si>
  <si>
    <t>2013_63</t>
  </si>
  <si>
    <t>2013_64</t>
  </si>
  <si>
    <t>2013_65</t>
  </si>
  <si>
    <t>2013_66</t>
  </si>
  <si>
    <t>2013_67</t>
  </si>
  <si>
    <t>2013_68</t>
  </si>
  <si>
    <t>2013_69</t>
  </si>
  <si>
    <t>2013_70</t>
  </si>
  <si>
    <t>2013_71</t>
  </si>
  <si>
    <t>2013_72</t>
  </si>
  <si>
    <t>2013_73</t>
  </si>
  <si>
    <t>2013_74</t>
  </si>
  <si>
    <t>2013_75</t>
  </si>
  <si>
    <t>2013_76</t>
  </si>
  <si>
    <t>2013_77</t>
  </si>
  <si>
    <t>2013_78</t>
  </si>
  <si>
    <t>2013_79</t>
  </si>
  <si>
    <t>2013_80</t>
  </si>
  <si>
    <t>2013_81</t>
  </si>
  <si>
    <t>2013_82</t>
  </si>
  <si>
    <t>2013_83</t>
  </si>
  <si>
    <t>2013_84</t>
  </si>
  <si>
    <t>2013_85</t>
  </si>
  <si>
    <t>2013_86</t>
  </si>
  <si>
    <t>2013_87</t>
  </si>
  <si>
    <t>2013_88</t>
  </si>
  <si>
    <t>2013_89</t>
  </si>
  <si>
    <t>2013_90</t>
  </si>
  <si>
    <t>2013_91</t>
  </si>
  <si>
    <t>2013_92</t>
  </si>
  <si>
    <t>2013_93</t>
  </si>
  <si>
    <t>2013_94</t>
  </si>
  <si>
    <t>2013_95</t>
  </si>
  <si>
    <t>2013_96</t>
  </si>
  <si>
    <t>2013_97</t>
  </si>
  <si>
    <t>2013_98</t>
  </si>
  <si>
    <t>2013_99</t>
  </si>
  <si>
    <t>2013_100</t>
  </si>
  <si>
    <t>2013_101</t>
  </si>
  <si>
    <t>2013_102</t>
  </si>
  <si>
    <t>2013_103</t>
  </si>
  <si>
    <t>2013_104</t>
  </si>
  <si>
    <t>2013_105</t>
  </si>
  <si>
    <t>2013_106</t>
  </si>
  <si>
    <t>2013_107</t>
  </si>
  <si>
    <t>2013_108</t>
  </si>
  <si>
    <t>2013_109</t>
  </si>
  <si>
    <t>2013_110</t>
  </si>
  <si>
    <t>2013_111</t>
  </si>
  <si>
    <t>2013_112</t>
  </si>
  <si>
    <t>2013_113</t>
  </si>
  <si>
    <t>2013_114</t>
  </si>
  <si>
    <t>2013_115</t>
  </si>
  <si>
    <t>2013_116</t>
  </si>
  <si>
    <t>2013_117</t>
  </si>
  <si>
    <t>2013_118</t>
  </si>
  <si>
    <t>2013_119</t>
  </si>
  <si>
    <t>2013_120</t>
  </si>
  <si>
    <t>2013_121</t>
  </si>
  <si>
    <t>2013_122</t>
  </si>
  <si>
    <t>2013_123</t>
  </si>
  <si>
    <t>2013_124</t>
  </si>
  <si>
    <t>2013_125</t>
  </si>
  <si>
    <t>2013_126</t>
  </si>
  <si>
    <t>2013_127</t>
  </si>
  <si>
    <t>2013_128</t>
  </si>
  <si>
    <t>2013_129</t>
  </si>
  <si>
    <t>2013_130</t>
  </si>
  <si>
    <t>2013_131</t>
  </si>
  <si>
    <t>2013_132</t>
  </si>
  <si>
    <t>2013_133</t>
  </si>
  <si>
    <t>2013_134</t>
  </si>
  <si>
    <t>2013_135</t>
  </si>
  <si>
    <t>2013_136</t>
  </si>
  <si>
    <t>2013_137</t>
  </si>
  <si>
    <t>2013_138</t>
  </si>
  <si>
    <t>2013_139</t>
  </si>
  <si>
    <t>2013_140</t>
  </si>
  <si>
    <t>2013_141</t>
  </si>
  <si>
    <t>2013_142</t>
  </si>
  <si>
    <t>2013_143</t>
  </si>
  <si>
    <t>2013_144</t>
  </si>
  <si>
    <t>2013_145</t>
  </si>
  <si>
    <t>2013_146</t>
  </si>
  <si>
    <t>2013_147</t>
  </si>
  <si>
    <t>2013_148</t>
  </si>
  <si>
    <t>2013_149</t>
  </si>
  <si>
    <t>2013_150</t>
  </si>
  <si>
    <t>2013_151</t>
  </si>
  <si>
    <t>2013_152</t>
  </si>
  <si>
    <t>2013_153</t>
  </si>
  <si>
    <t>2013_154</t>
  </si>
  <si>
    <t>2013_155</t>
  </si>
  <si>
    <t>2013_156</t>
  </si>
  <si>
    <t>2013_157</t>
  </si>
  <si>
    <t>2013_158</t>
  </si>
  <si>
    <t>2013_159</t>
  </si>
  <si>
    <t>2013_160</t>
  </si>
  <si>
    <t>2013_161</t>
  </si>
  <si>
    <t>2013_162</t>
  </si>
  <si>
    <t>2013_163</t>
  </si>
  <si>
    <t>2013_164</t>
  </si>
  <si>
    <t>2013_165</t>
  </si>
  <si>
    <t>2013_166</t>
  </si>
  <si>
    <t>2013_167</t>
  </si>
  <si>
    <t>2013_168</t>
  </si>
  <si>
    <t>2013_169</t>
  </si>
  <si>
    <t>2013_170</t>
  </si>
  <si>
    <t>2013_171</t>
  </si>
  <si>
    <t>2013_172</t>
  </si>
  <si>
    <t>2013_173</t>
  </si>
  <si>
    <t>2013_174</t>
  </si>
  <si>
    <t>2013_175</t>
  </si>
  <si>
    <t>2013_176</t>
  </si>
  <si>
    <t>2013_177</t>
  </si>
  <si>
    <t>2013_178</t>
  </si>
  <si>
    <t>2013_179</t>
  </si>
  <si>
    <t>2013_180</t>
  </si>
  <si>
    <t>2013_181</t>
  </si>
  <si>
    <t>2013_182</t>
  </si>
  <si>
    <t>2013_183</t>
  </si>
  <si>
    <t>2013_184</t>
  </si>
  <si>
    <t>2013_185</t>
  </si>
  <si>
    <t>2012_1</t>
  </si>
  <si>
    <t>2012_2</t>
  </si>
  <si>
    <t>2012_3</t>
  </si>
  <si>
    <t>2012_4</t>
  </si>
  <si>
    <t>2012_5</t>
  </si>
  <si>
    <t>2012_6</t>
  </si>
  <si>
    <t>2012_7</t>
  </si>
  <si>
    <t>2012_8</t>
  </si>
  <si>
    <t>2012_9</t>
  </si>
  <si>
    <t>2012_10</t>
  </si>
  <si>
    <t>2012_11</t>
  </si>
  <si>
    <t>2012_12</t>
  </si>
  <si>
    <t>2012_13</t>
  </si>
  <si>
    <t>2012_14</t>
  </si>
  <si>
    <t>2012_15</t>
  </si>
  <si>
    <t>2012_</t>
  </si>
  <si>
    <t>2012_16</t>
  </si>
  <si>
    <t>2012_17</t>
  </si>
  <si>
    <t>2012_18</t>
  </si>
  <si>
    <t>2012_19</t>
  </si>
  <si>
    <t>2012_20</t>
  </si>
  <si>
    <t>2012_21</t>
  </si>
  <si>
    <t>2012_22</t>
  </si>
  <si>
    <t>2012_23</t>
  </si>
  <si>
    <t>2012_24</t>
  </si>
  <si>
    <t>2012_25</t>
  </si>
  <si>
    <t>2012_26</t>
  </si>
  <si>
    <t>2012_27</t>
  </si>
  <si>
    <t>2012_28</t>
  </si>
  <si>
    <t>2012_29</t>
  </si>
  <si>
    <t>2012_30</t>
  </si>
  <si>
    <t>2012_31</t>
  </si>
  <si>
    <t>2012_32</t>
  </si>
  <si>
    <t>2012_33</t>
  </si>
  <si>
    <t>2012_34</t>
  </si>
  <si>
    <t>2012_35</t>
  </si>
  <si>
    <t>2012_36</t>
  </si>
  <si>
    <t>2012_37</t>
  </si>
  <si>
    <t>2012_38</t>
  </si>
  <si>
    <t>2012_39</t>
  </si>
  <si>
    <t>2012_40</t>
  </si>
  <si>
    <t>2012_41</t>
  </si>
  <si>
    <t>2012_42</t>
  </si>
  <si>
    <t>2012_43</t>
  </si>
  <si>
    <t>2012_44</t>
  </si>
  <si>
    <t>2012_45</t>
  </si>
  <si>
    <t>2012_46</t>
  </si>
  <si>
    <t>2012_47</t>
  </si>
  <si>
    <t>2012_48</t>
  </si>
  <si>
    <t>2012_49</t>
  </si>
  <si>
    <t>2012_50</t>
  </si>
  <si>
    <t>2012_51</t>
  </si>
  <si>
    <t>2012_52</t>
  </si>
  <si>
    <t>2012_53</t>
  </si>
  <si>
    <t>2012_54</t>
  </si>
  <si>
    <t>2012_55</t>
  </si>
  <si>
    <t>2012_56</t>
  </si>
  <si>
    <t>2012_57</t>
  </si>
  <si>
    <t>2012_58</t>
  </si>
  <si>
    <t>2012_59</t>
  </si>
  <si>
    <t>2012_60</t>
  </si>
  <si>
    <t>2012_61</t>
  </si>
  <si>
    <t>2012_62</t>
  </si>
  <si>
    <t>2012_63</t>
  </si>
  <si>
    <t>2012_64</t>
  </si>
  <si>
    <t>2012_65</t>
  </si>
  <si>
    <t>2012_66</t>
  </si>
  <si>
    <t>2012_67</t>
  </si>
  <si>
    <t>2012_68</t>
  </si>
  <si>
    <t>2012_69</t>
  </si>
  <si>
    <t>2012_70</t>
  </si>
  <si>
    <t>2012_71</t>
  </si>
  <si>
    <t>2012_72</t>
  </si>
  <si>
    <t>2012_73</t>
  </si>
  <si>
    <t>2012_74</t>
  </si>
  <si>
    <t>2012_75</t>
  </si>
  <si>
    <t>2012_76</t>
  </si>
  <si>
    <t>2012_77</t>
  </si>
  <si>
    <t>2012_78</t>
  </si>
  <si>
    <t>2012_79</t>
  </si>
  <si>
    <t>2012_80</t>
  </si>
  <si>
    <t>2012_81</t>
  </si>
  <si>
    <t>2012_82</t>
  </si>
  <si>
    <t>2012_83</t>
  </si>
  <si>
    <t>2012_84</t>
  </si>
  <si>
    <t>2012_85</t>
  </si>
  <si>
    <t>2012_86</t>
  </si>
  <si>
    <t>2012_87</t>
  </si>
  <si>
    <t>2012_88</t>
  </si>
  <si>
    <t>2012_89</t>
  </si>
  <si>
    <t>2012_90</t>
  </si>
  <si>
    <t>2012_91</t>
  </si>
  <si>
    <t>2012_92</t>
  </si>
  <si>
    <t>2012_93</t>
  </si>
  <si>
    <t>2012_94</t>
  </si>
  <si>
    <t>2012_95</t>
  </si>
  <si>
    <t>2012_96</t>
  </si>
  <si>
    <t>2012_97</t>
  </si>
  <si>
    <t>2012_98</t>
  </si>
  <si>
    <t>2012_99</t>
  </si>
  <si>
    <t>2012_100</t>
  </si>
  <si>
    <t>2012_101</t>
  </si>
  <si>
    <t>2012_102</t>
  </si>
  <si>
    <t>2012_103</t>
  </si>
  <si>
    <t>2012_104</t>
  </si>
  <si>
    <t>2012_105</t>
  </si>
  <si>
    <t>2012_106</t>
  </si>
  <si>
    <t>2012_107</t>
  </si>
  <si>
    <t>2012_108</t>
  </si>
  <si>
    <t>2012_109</t>
  </si>
  <si>
    <t>2012_110</t>
  </si>
  <si>
    <t>2012_111</t>
  </si>
  <si>
    <t>2012_112</t>
  </si>
  <si>
    <t>2012_113</t>
  </si>
  <si>
    <t>2012_114</t>
  </si>
  <si>
    <t>2012_115</t>
  </si>
  <si>
    <t>2012_116</t>
  </si>
  <si>
    <t>2012_117</t>
  </si>
  <si>
    <t>2012_118</t>
  </si>
  <si>
    <t>2012_119</t>
  </si>
  <si>
    <t>2012_120</t>
  </si>
  <si>
    <t>2012_121</t>
  </si>
  <si>
    <t>2012_122</t>
  </si>
  <si>
    <t>2012_123</t>
  </si>
  <si>
    <t>2012_124</t>
  </si>
  <si>
    <t>2012_125</t>
  </si>
  <si>
    <t>2012_126</t>
  </si>
  <si>
    <t>2012_127</t>
  </si>
  <si>
    <t>2012_128</t>
  </si>
  <si>
    <t>2012_129</t>
  </si>
  <si>
    <t>2012_130</t>
  </si>
  <si>
    <t>2012_131</t>
  </si>
  <si>
    <t>2012_132</t>
  </si>
  <si>
    <t>2012_133</t>
  </si>
  <si>
    <t>2012_134</t>
  </si>
  <si>
    <t>2012_135</t>
  </si>
  <si>
    <t>2012_136</t>
  </si>
  <si>
    <t>2012_137</t>
  </si>
  <si>
    <t>2012_138</t>
  </si>
  <si>
    <t>2012_139</t>
  </si>
  <si>
    <t>2012_140</t>
  </si>
  <si>
    <t>2012_141</t>
  </si>
  <si>
    <t>2012_142</t>
  </si>
  <si>
    <t>2012_143</t>
  </si>
  <si>
    <t>2012_144</t>
  </si>
  <si>
    <t>2012_145</t>
  </si>
  <si>
    <t>2012_146</t>
  </si>
  <si>
    <t>2012_147</t>
  </si>
  <si>
    <t>2012_148</t>
  </si>
  <si>
    <t>2012_149</t>
  </si>
  <si>
    <t>2012_150</t>
  </si>
  <si>
    <t>2012_151</t>
  </si>
  <si>
    <t>2012_152</t>
  </si>
  <si>
    <t>2012_153</t>
  </si>
  <si>
    <t>2012_154</t>
  </si>
  <si>
    <t>2012_155</t>
  </si>
  <si>
    <t>2012_156</t>
  </si>
  <si>
    <t>2012_157</t>
  </si>
  <si>
    <t>2012_158</t>
  </si>
  <si>
    <t>2012_159</t>
  </si>
  <si>
    <t>2012_160</t>
  </si>
  <si>
    <t>2012_161</t>
  </si>
  <si>
    <t>2012_162</t>
  </si>
  <si>
    <t>2012_163</t>
  </si>
  <si>
    <t>2012_164</t>
  </si>
  <si>
    <t>2012_165</t>
  </si>
  <si>
    <t>2012_166</t>
  </si>
  <si>
    <t>2012_167</t>
  </si>
  <si>
    <t>2012_168</t>
  </si>
  <si>
    <t>2012_169</t>
  </si>
  <si>
    <t>2012_170</t>
  </si>
  <si>
    <t>2012_171</t>
  </si>
  <si>
    <t>2012_172</t>
  </si>
  <si>
    <t>2012_173</t>
  </si>
  <si>
    <t>2012_174</t>
  </si>
  <si>
    <t>2012_175</t>
  </si>
  <si>
    <t>2012_176</t>
  </si>
  <si>
    <t>2012_177</t>
  </si>
  <si>
    <t>2012_178</t>
  </si>
  <si>
    <t>2012_179</t>
  </si>
  <si>
    <t>2012_180</t>
  </si>
  <si>
    <t>2012_181</t>
  </si>
  <si>
    <t>2012_182</t>
  </si>
  <si>
    <t>2012_183</t>
  </si>
  <si>
    <t>2012_184</t>
  </si>
  <si>
    <t>2012_185</t>
  </si>
  <si>
    <t>2011_1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</si>
  <si>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</si>
  <si>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</si>
  <si>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</si>
  <si>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</si>
  <si>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</si>
  <si>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</si>
  <si>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</si>
  <si>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</si>
  <si>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</si>
  <si>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</si>
  <si>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2011_12</t>
  </si>
  <si>
    <t>2011_13</t>
  </si>
  <si>
    <t>2011_14</t>
  </si>
  <si>
    <t>2011_15</t>
  </si>
  <si>
    <t>2011_</t>
  </si>
  <si>
    <t>2011_16</t>
  </si>
  <si>
    <t>2011_17</t>
  </si>
  <si>
    <t>2011_18</t>
  </si>
  <si>
    <t>2011_19</t>
  </si>
  <si>
    <t>2011_20</t>
  </si>
  <si>
    <t>2011_21</t>
  </si>
  <si>
    <t>2011_22</t>
  </si>
  <si>
    <t>2011_23</t>
  </si>
  <si>
    <t>2011_24</t>
  </si>
  <si>
    <t>2011_25</t>
  </si>
  <si>
    <t>2011_26</t>
  </si>
  <si>
    <t>2011_27</t>
  </si>
  <si>
    <t>2011_28</t>
  </si>
  <si>
    <t>2011_29</t>
  </si>
  <si>
    <t>2011_30</t>
  </si>
  <si>
    <t>2011_31</t>
  </si>
  <si>
    <t>2011_32</t>
  </si>
  <si>
    <t>2011_33</t>
  </si>
  <si>
    <t>2011_34</t>
  </si>
  <si>
    <t>2011_35</t>
  </si>
  <si>
    <t>2011_36</t>
  </si>
  <si>
    <t>2011_37</t>
  </si>
  <si>
    <t>2011_38</t>
  </si>
  <si>
    <t>2011_39</t>
  </si>
  <si>
    <t>2011_40</t>
  </si>
  <si>
    <t>2011_41</t>
  </si>
  <si>
    <t>2011_42</t>
  </si>
  <si>
    <t>2011_43</t>
  </si>
  <si>
    <t>2011_44</t>
  </si>
  <si>
    <t>2011_45</t>
  </si>
  <si>
    <t>2011_46</t>
  </si>
  <si>
    <t>2011_47</t>
  </si>
  <si>
    <t>2011_48</t>
  </si>
  <si>
    <t>2011_49</t>
  </si>
  <si>
    <t>2011_50</t>
  </si>
  <si>
    <t>2011_51</t>
  </si>
  <si>
    <t>2011_52</t>
  </si>
  <si>
    <t>2011_53</t>
  </si>
  <si>
    <t>2011_54</t>
  </si>
  <si>
    <t>2011_55</t>
  </si>
  <si>
    <t>2011_56</t>
  </si>
  <si>
    <t>2011_57</t>
  </si>
  <si>
    <t>2011_58</t>
  </si>
  <si>
    <t>2011_59</t>
  </si>
  <si>
    <t>2011_60</t>
  </si>
  <si>
    <t>2011_61</t>
  </si>
  <si>
    <t>2011_62</t>
  </si>
  <si>
    <t>2011_63</t>
  </si>
  <si>
    <t>2011_64</t>
  </si>
  <si>
    <t>2011_65</t>
  </si>
  <si>
    <t>2011_66</t>
  </si>
  <si>
    <t>2011_67</t>
  </si>
  <si>
    <t>2011_68</t>
  </si>
  <si>
    <t>2011_69</t>
  </si>
  <si>
    <t>2011_70</t>
  </si>
  <si>
    <t>2011_71</t>
  </si>
  <si>
    <t>2011_72</t>
  </si>
  <si>
    <t>2011_73</t>
  </si>
  <si>
    <t>2011_74</t>
  </si>
  <si>
    <t>2011_75</t>
  </si>
  <si>
    <t>2011_76</t>
  </si>
  <si>
    <t>2011_77</t>
  </si>
  <si>
    <t>2011_78</t>
  </si>
  <si>
    <t>2011_79</t>
  </si>
  <si>
    <t>2011_80</t>
  </si>
  <si>
    <t>2011_81</t>
  </si>
  <si>
    <t>2011_82</t>
  </si>
  <si>
    <t>2011_83</t>
  </si>
  <si>
    <t>2011_84</t>
  </si>
  <si>
    <t>2011_85</t>
  </si>
  <si>
    <t>2011_86</t>
  </si>
  <si>
    <t>2011_87</t>
  </si>
  <si>
    <t>2011_88</t>
  </si>
  <si>
    <t>2011_89</t>
  </si>
  <si>
    <t>2011_90</t>
  </si>
  <si>
    <t>2011_91</t>
  </si>
  <si>
    <t>2011_92</t>
  </si>
  <si>
    <t>2011_93</t>
  </si>
  <si>
    <t>2011_94</t>
  </si>
  <si>
    <t>2011_95</t>
  </si>
  <si>
    <t>2011_96</t>
  </si>
  <si>
    <t>2011_97</t>
  </si>
  <si>
    <t>2011_98</t>
  </si>
  <si>
    <t>2011_99</t>
  </si>
  <si>
    <t>2011_100</t>
  </si>
  <si>
    <t>2011_101</t>
  </si>
  <si>
    <t>2011_102</t>
  </si>
  <si>
    <t>2011_103</t>
  </si>
  <si>
    <t>2011_104</t>
  </si>
  <si>
    <t>2011_105</t>
  </si>
  <si>
    <t>2011_106</t>
  </si>
  <si>
    <t>2011_107</t>
  </si>
  <si>
    <t>2011_108</t>
  </si>
  <si>
    <t>2011_109</t>
  </si>
  <si>
    <t>2011_110</t>
  </si>
  <si>
    <t>2011_111</t>
  </si>
  <si>
    <t>2011_112</t>
  </si>
  <si>
    <t>2011_113</t>
  </si>
  <si>
    <t>2011_114</t>
  </si>
  <si>
    <t>2011_115</t>
  </si>
  <si>
    <t>2011_116</t>
  </si>
  <si>
    <t>2011_117</t>
  </si>
  <si>
    <t>2011_118</t>
  </si>
  <si>
    <t>2011_119</t>
  </si>
  <si>
    <t>2011_120</t>
  </si>
  <si>
    <t>2011_121</t>
  </si>
  <si>
    <t>2011_122</t>
  </si>
  <si>
    <t>2011_123</t>
  </si>
  <si>
    <t>2011_124</t>
  </si>
  <si>
    <t>2011_125</t>
  </si>
  <si>
    <t>2011_126</t>
  </si>
  <si>
    <t>2011_127</t>
  </si>
  <si>
    <t>2011_128</t>
  </si>
  <si>
    <t>2011_129</t>
  </si>
  <si>
    <t>2011_130</t>
  </si>
  <si>
    <t>2011_131</t>
  </si>
  <si>
    <t>2011_132</t>
  </si>
  <si>
    <t>2011_133</t>
  </si>
  <si>
    <t>2011_134</t>
  </si>
  <si>
    <t>2011_135</t>
  </si>
  <si>
    <t>2011_136</t>
  </si>
  <si>
    <t>2011_137</t>
  </si>
  <si>
    <t>2011_138</t>
  </si>
  <si>
    <t>2011_139</t>
  </si>
  <si>
    <t>2011_140</t>
  </si>
  <si>
    <t>2011_141</t>
  </si>
  <si>
    <t>2011_142</t>
  </si>
  <si>
    <t>2011_143</t>
  </si>
  <si>
    <t>2011_144</t>
  </si>
  <si>
    <t>2011_145</t>
  </si>
  <si>
    <t>2011_146</t>
  </si>
  <si>
    <t>2011_147</t>
  </si>
  <si>
    <t>2011_148</t>
  </si>
  <si>
    <t>2011_149</t>
  </si>
  <si>
    <t>2011_150</t>
  </si>
  <si>
    <t>2011_151</t>
  </si>
  <si>
    <t>2011_152</t>
  </si>
  <si>
    <t>2011_153</t>
  </si>
  <si>
    <t>2011_154</t>
  </si>
  <si>
    <t>2011_155</t>
  </si>
  <si>
    <t>2011_156</t>
  </si>
  <si>
    <t>2011_157</t>
  </si>
  <si>
    <t>2011_158</t>
  </si>
  <si>
    <t>2011_159</t>
  </si>
  <si>
    <t>2011_160</t>
  </si>
  <si>
    <t>2011_161</t>
  </si>
  <si>
    <t>2011_162</t>
  </si>
  <si>
    <t>2011_163</t>
  </si>
  <si>
    <t>2011_164</t>
  </si>
  <si>
    <t>2011_165</t>
  </si>
  <si>
    <t>2011_166</t>
  </si>
  <si>
    <t>2011_167</t>
  </si>
  <si>
    <t>2011_168</t>
  </si>
  <si>
    <t>2011_169</t>
  </si>
  <si>
    <t>2011_170</t>
  </si>
  <si>
    <t>2011_171</t>
  </si>
  <si>
    <t>2011_172</t>
  </si>
  <si>
    <t>2011_173</t>
  </si>
  <si>
    <t>2011_174</t>
  </si>
  <si>
    <t>2011_175</t>
  </si>
  <si>
    <t>2011_176</t>
  </si>
  <si>
    <t>2011_177</t>
  </si>
  <si>
    <t>2011_178</t>
  </si>
  <si>
    <t>2011_179</t>
  </si>
  <si>
    <t>2011_180</t>
  </si>
  <si>
    <t>2011_181</t>
  </si>
  <si>
    <t>2011_182</t>
  </si>
  <si>
    <t>2011_183</t>
  </si>
  <si>
    <t>2011_184</t>
  </si>
  <si>
    <t>2011_185</t>
  </si>
  <si>
    <t>2010_1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</si>
  <si>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</si>
  <si>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</si>
  <si>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</si>
  <si>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</si>
  <si>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</si>
  <si>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</si>
  <si>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</si>
  <si>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</si>
  <si>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</si>
  <si>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</si>
  <si>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</si>
  <si>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2010_13</t>
  </si>
  <si>
    <t>2010_14</t>
  </si>
  <si>
    <t>2010_15</t>
  </si>
  <si>
    <t>2010_</t>
  </si>
  <si>
    <t>2010_16</t>
  </si>
  <si>
    <t>2010_17</t>
  </si>
  <si>
    <t>2010_18</t>
  </si>
  <si>
    <t>2010_19</t>
  </si>
  <si>
    <t>2010_20</t>
  </si>
  <si>
    <t>2010_21</t>
  </si>
  <si>
    <t>2010_22</t>
  </si>
  <si>
    <t>2010_23</t>
  </si>
  <si>
    <t>2010_24</t>
  </si>
  <si>
    <t>2010_25</t>
  </si>
  <si>
    <t>2010_26</t>
  </si>
  <si>
    <t>2010_27</t>
  </si>
  <si>
    <t>2010_28</t>
  </si>
  <si>
    <t>2010_29</t>
  </si>
  <si>
    <t>2010_30</t>
  </si>
  <si>
    <t>2010_31</t>
  </si>
  <si>
    <t>2010_32</t>
  </si>
  <si>
    <t>2010_33</t>
  </si>
  <si>
    <t>2010_34</t>
  </si>
  <si>
    <t>2010_35</t>
  </si>
  <si>
    <t>2010_36</t>
  </si>
  <si>
    <t>2010_37</t>
  </si>
  <si>
    <t>2010_38</t>
  </si>
  <si>
    <t>2010_39</t>
  </si>
  <si>
    <t>2010_40</t>
  </si>
  <si>
    <t>2010_41</t>
  </si>
  <si>
    <t>2010_42</t>
  </si>
  <si>
    <t>2010_43</t>
  </si>
  <si>
    <t>2010_44</t>
  </si>
  <si>
    <t>2010_45</t>
  </si>
  <si>
    <t>2010_46</t>
  </si>
  <si>
    <t>2010_47</t>
  </si>
  <si>
    <t>2010_48</t>
  </si>
  <si>
    <t>2010_49</t>
  </si>
  <si>
    <t>2010_50</t>
  </si>
  <si>
    <t>2010_51</t>
  </si>
  <si>
    <t>2010_52</t>
  </si>
  <si>
    <t>2010_53</t>
  </si>
  <si>
    <t>2010_54</t>
  </si>
  <si>
    <t>2010_55</t>
  </si>
  <si>
    <t>2010_56</t>
  </si>
  <si>
    <t>2010_57</t>
  </si>
  <si>
    <t>2010_58</t>
  </si>
  <si>
    <t>2010_59</t>
  </si>
  <si>
    <t>2010_60</t>
  </si>
  <si>
    <t>2010_61</t>
  </si>
  <si>
    <t>2010_62</t>
  </si>
  <si>
    <t>2010_63</t>
  </si>
  <si>
    <t>2010_64</t>
  </si>
  <si>
    <t>2010_65</t>
  </si>
  <si>
    <t>2010_66</t>
  </si>
  <si>
    <t>2010_67</t>
  </si>
  <si>
    <t>2010_68</t>
  </si>
  <si>
    <t>2010_69</t>
  </si>
  <si>
    <t>2010_70</t>
  </si>
  <si>
    <t>2010_71</t>
  </si>
  <si>
    <t>2010_72</t>
  </si>
  <si>
    <t>2010_73</t>
  </si>
  <si>
    <t>2010_74</t>
  </si>
  <si>
    <t>2010_75</t>
  </si>
  <si>
    <t>2010_76</t>
  </si>
  <si>
    <t>2010_77</t>
  </si>
  <si>
    <t>2010_78</t>
  </si>
  <si>
    <t>2010_79</t>
  </si>
  <si>
    <t>2010_80</t>
  </si>
  <si>
    <t>2010_81</t>
  </si>
  <si>
    <t>2010_82</t>
  </si>
  <si>
    <t>2010_83</t>
  </si>
  <si>
    <t>2010_84</t>
  </si>
  <si>
    <t>2010_85</t>
  </si>
  <si>
    <t>2010_86</t>
  </si>
  <si>
    <t>2010_87</t>
  </si>
  <si>
    <t>2010_88</t>
  </si>
  <si>
    <t>2010_89</t>
  </si>
  <si>
    <t>2010_90</t>
  </si>
  <si>
    <t>2010_91</t>
  </si>
  <si>
    <t>2010_92</t>
  </si>
  <si>
    <t>2010_93</t>
  </si>
  <si>
    <t>2010_94</t>
  </si>
  <si>
    <t>2010_95</t>
  </si>
  <si>
    <t>2010_96</t>
  </si>
  <si>
    <t>2010_97</t>
  </si>
  <si>
    <t>2010_98</t>
  </si>
  <si>
    <t>2010_99</t>
  </si>
  <si>
    <t>2010_100</t>
  </si>
  <si>
    <t>2010_101</t>
  </si>
  <si>
    <t>2010_102</t>
  </si>
  <si>
    <t>2010_103</t>
  </si>
  <si>
    <t>2010_104</t>
  </si>
  <si>
    <t>2010_105</t>
  </si>
  <si>
    <t>2010_106</t>
  </si>
  <si>
    <t>2010_107</t>
  </si>
  <si>
    <t>2010_108</t>
  </si>
  <si>
    <t>2010_109</t>
  </si>
  <si>
    <t>2010_110</t>
  </si>
  <si>
    <t>2010_111</t>
  </si>
  <si>
    <t>2010_112</t>
  </si>
  <si>
    <t>2010_113</t>
  </si>
  <si>
    <t>2010_114</t>
  </si>
  <si>
    <t>2010_115</t>
  </si>
  <si>
    <t>2010_116</t>
  </si>
  <si>
    <t>2010_117</t>
  </si>
  <si>
    <t>2010_118</t>
  </si>
  <si>
    <t>2010_119</t>
  </si>
  <si>
    <t>2010_120</t>
  </si>
  <si>
    <t>2010_121</t>
  </si>
  <si>
    <t>2010_122</t>
  </si>
  <si>
    <t>2010_123</t>
  </si>
  <si>
    <t>2010_124</t>
  </si>
  <si>
    <t>2010_125</t>
  </si>
  <si>
    <t>2010_126</t>
  </si>
  <si>
    <t>2010_127</t>
  </si>
  <si>
    <t>2010_128</t>
  </si>
  <si>
    <t>2010_129</t>
  </si>
  <si>
    <t>2010_130</t>
  </si>
  <si>
    <t>2010_131</t>
  </si>
  <si>
    <t>2010_132</t>
  </si>
  <si>
    <t>2010_133</t>
  </si>
  <si>
    <t>2010_134</t>
  </si>
  <si>
    <t>2010_135</t>
  </si>
  <si>
    <t>2010_136</t>
  </si>
  <si>
    <t>2010_137</t>
  </si>
  <si>
    <t>2010_138</t>
  </si>
  <si>
    <t>2010_139</t>
  </si>
  <si>
    <t>2010_140</t>
  </si>
  <si>
    <t>2010_141</t>
  </si>
  <si>
    <t>2010_142</t>
  </si>
  <si>
    <t>2010_143</t>
  </si>
  <si>
    <t>2010_144</t>
  </si>
  <si>
    <t>2010_145</t>
  </si>
  <si>
    <t>2010_146</t>
  </si>
  <si>
    <t>2010_147</t>
  </si>
  <si>
    <t>2010_148</t>
  </si>
  <si>
    <t>2010_149</t>
  </si>
  <si>
    <t>2010_150</t>
  </si>
  <si>
    <t>2010_151</t>
  </si>
  <si>
    <t>2010_152</t>
  </si>
  <si>
    <t>2010_153</t>
  </si>
  <si>
    <t>2010_154</t>
  </si>
  <si>
    <t>2010_155</t>
  </si>
  <si>
    <t>2010_156</t>
  </si>
  <si>
    <t>2010_157</t>
  </si>
  <si>
    <t>2010_158</t>
  </si>
  <si>
    <t>2010_159</t>
  </si>
  <si>
    <t>2010_160</t>
  </si>
  <si>
    <t>2010_161</t>
  </si>
  <si>
    <t>2010_162</t>
  </si>
  <si>
    <t>2010_163</t>
  </si>
  <si>
    <t>2010_164</t>
  </si>
  <si>
    <t>2010_165</t>
  </si>
  <si>
    <t>2010_166</t>
  </si>
  <si>
    <t>2010_167</t>
  </si>
  <si>
    <t>2010_168</t>
  </si>
  <si>
    <t>2010_169</t>
  </si>
  <si>
    <t>2010_170</t>
  </si>
  <si>
    <t>2010_171</t>
  </si>
  <si>
    <t>2010_172</t>
  </si>
  <si>
    <t>2010_173</t>
  </si>
  <si>
    <t>2010_174</t>
  </si>
  <si>
    <t>2010_175</t>
  </si>
  <si>
    <t>2010_176</t>
  </si>
  <si>
    <t>2010_177</t>
  </si>
  <si>
    <t>2010_178</t>
  </si>
  <si>
    <t>2010_179</t>
  </si>
  <si>
    <t>2010_180</t>
  </si>
  <si>
    <t>2010_181</t>
  </si>
  <si>
    <t>2010_182</t>
  </si>
  <si>
    <t>2010_183</t>
  </si>
  <si>
    <t>2010_184</t>
  </si>
  <si>
    <t>2010_185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</si>
</sst>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\-??_ ;_ @_ "/>
    <numFmt numFmtId="165" formatCode="_ * #,##0_ ;_ * \-#,##0_ ;_ * \-??_ ;_ @_ "/>
    <numFmt numFmtId="166" formatCode="0.0%"/>
    <numFmt numFmtId="167" formatCode="_ * #,##0.0_ ;_ * \-#,##0.0_ ;_ * \-??_ ;_ @_ "/>
    <numFmt numFmtId="168" formatCode="#,##0.00_ ;\-#,##0.00\ "/>
  </numFmts>
  <fonts count="13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8"/>
      <color theme="1"/>
      <name val="Calibri"/>
      <family val="2"/>
      <charset val="1"/>
    </font>
    <font>
      <sz val="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7" fillId="0" borderId="0"/>
    <xf numFmtId="9" fontId="7" fillId="0" borderId="0"/>
  </cellStyleXfs>
  <cellXfs count="131">
    <xf numFmtId="0" fontId="0" fillId="0" borderId="0" xfId="0"/>
    <xf numFmtId="0" fontId="1" fillId="2" borderId="2" xfId="0" applyFont="1" applyFill="1" applyBorder="1" applyAlignment="1"/>
    <xf numFmtId="0" fontId="2" fillId="0" borderId="4" xfId="0" applyFont="1" applyBorder="1" applyAlignment="1">
      <alignment horizontal="center" wrapText="1"/>
    </xf>
    <xf numFmtId="10" fontId="3" fillId="0" borderId="0" xfId="2" applyNumberFormat="1" applyFont="1" applyBorder="1" applyAlignment="1" applyProtection="1"/>
    <xf numFmtId="10" fontId="3" fillId="0" borderId="4" xfId="2" applyNumberFormat="1" applyFont="1" applyBorder="1" applyAlignment="1" applyProtection="1"/>
    <xf numFmtId="10" fontId="3" fillId="0" borderId="8" xfId="2" applyNumberFormat="1" applyFont="1" applyBorder="1" applyAlignment="1" applyProtection="1"/>
    <xf numFmtId="10" fontId="3" fillId="0" borderId="10" xfId="2" applyNumberFormat="1" applyFont="1" applyBorder="1" applyAlignment="1" applyProtection="1"/>
    <xf numFmtId="164" fontId="3" fillId="0" borderId="0" xfId="1" applyFont="1" applyBorder="1" applyAlignment="1" applyProtection="1"/>
    <xf numFmtId="164" fontId="3" fillId="0" borderId="4" xfId="1" applyFont="1" applyBorder="1" applyAlignment="1" applyProtection="1"/>
    <xf numFmtId="164" fontId="3" fillId="0" borderId="11" xfId="1" applyFont="1" applyBorder="1" applyAlignment="1" applyProtection="1"/>
    <xf numFmtId="10" fontId="3" fillId="0" borderId="0" xfId="1" applyNumberFormat="1" applyFont="1" applyBorder="1" applyAlignment="1" applyProtection="1"/>
    <xf numFmtId="0" fontId="3" fillId="0" borderId="0" xfId="0" applyFont="1" applyBorder="1"/>
    <xf numFmtId="0" fontId="0" fillId="0" borderId="0" xfId="0" applyBorder="1"/>
    <xf numFmtId="164" fontId="3" fillId="0" borderId="10" xfId="1" applyFont="1" applyBorder="1" applyAlignment="1" applyProtection="1"/>
    <xf numFmtId="164" fontId="3" fillId="0" borderId="8" xfId="1" applyFont="1" applyBorder="1" applyAlignment="1" applyProtection="1"/>
    <xf numFmtId="0" fontId="2" fillId="0" borderId="0" xfId="0" applyFont="1" applyBorder="1" applyAlignment="1"/>
    <xf numFmtId="0" fontId="3" fillId="0" borderId="11" xfId="0" applyFont="1" applyBorder="1"/>
    <xf numFmtId="2" fontId="3" fillId="0" borderId="0" xfId="2" applyNumberFormat="1" applyFont="1" applyBorder="1" applyAlignment="1" applyProtection="1"/>
    <xf numFmtId="2" fontId="3" fillId="0" borderId="4" xfId="2" applyNumberFormat="1" applyFont="1" applyBorder="1" applyAlignment="1" applyProtection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3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4" fontId="3" fillId="0" borderId="0" xfId="0" applyNumberFormat="1" applyFont="1"/>
    <xf numFmtId="0" fontId="2" fillId="0" borderId="0" xfId="0" applyFont="1"/>
    <xf numFmtId="0" fontId="5" fillId="0" borderId="0" xfId="0" applyFont="1"/>
    <xf numFmtId="165" fontId="0" fillId="0" borderId="0" xfId="1" applyNumberFormat="1" applyFont="1" applyBorder="1" applyAlignment="1" applyProtection="1"/>
    <xf numFmtId="164" fontId="0" fillId="0" borderId="0" xfId="1" applyFont="1" applyBorder="1" applyAlignment="1" applyProtection="1"/>
    <xf numFmtId="164" fontId="0" fillId="0" borderId="0" xfId="0" applyNumberFormat="1"/>
    <xf numFmtId="166" fontId="0" fillId="0" borderId="0" xfId="2" applyNumberFormat="1" applyFont="1" applyBorder="1" applyAlignment="1" applyProtection="1"/>
    <xf numFmtId="167" fontId="0" fillId="0" borderId="0" xfId="1" applyNumberFormat="1" applyFont="1" applyBorder="1" applyAlignment="1" applyProtection="1"/>
    <xf numFmtId="167" fontId="6" fillId="0" borderId="0" xfId="1" applyNumberFormat="1" applyFont="1" applyBorder="1" applyAlignment="1" applyProtection="1"/>
    <xf numFmtId="166" fontId="4" fillId="0" borderId="0" xfId="2" applyNumberFormat="1" applyFont="1" applyBorder="1" applyAlignment="1" applyProtection="1"/>
    <xf numFmtId="164" fontId="4" fillId="0" borderId="0" xfId="0" applyNumberFormat="1" applyFont="1"/>
    <xf numFmtId="0" fontId="0" fillId="3" borderId="0" xfId="0" applyFont="1" applyFill="1"/>
    <xf numFmtId="0" fontId="0" fillId="3" borderId="0" xfId="0" applyFill="1"/>
    <xf numFmtId="0" fontId="2" fillId="4" borderId="4" xfId="0" applyFont="1" applyFill="1" applyBorder="1" applyAlignment="1">
      <alignment horizontal="center" wrapText="1"/>
    </xf>
    <xf numFmtId="10" fontId="3" fillId="4" borderId="0" xfId="2" applyNumberFormat="1" applyFont="1" applyFill="1" applyBorder="1" applyAlignment="1" applyProtection="1"/>
    <xf numFmtId="10" fontId="3" fillId="4" borderId="4" xfId="2" applyNumberFormat="1" applyFont="1" applyFill="1" applyBorder="1" applyAlignment="1" applyProtection="1"/>
    <xf numFmtId="10" fontId="3" fillId="4" borderId="8" xfId="2" applyNumberFormat="1" applyFont="1" applyFill="1" applyBorder="1" applyAlignment="1" applyProtection="1"/>
    <xf numFmtId="10" fontId="3" fillId="4" borderId="10" xfId="2" applyNumberFormat="1" applyFont="1" applyFill="1" applyBorder="1" applyAlignment="1" applyProtection="1"/>
    <xf numFmtId="0" fontId="2" fillId="0" borderId="4" xfId="0" applyFont="1" applyFill="1" applyBorder="1" applyAlignment="1">
      <alignment horizontal="center" wrapText="1"/>
    </xf>
    <xf numFmtId="10" fontId="3" fillId="0" borderId="0" xfId="2" applyNumberFormat="1" applyFont="1" applyFill="1" applyBorder="1" applyAlignment="1" applyProtection="1"/>
    <xf numFmtId="10" fontId="3" fillId="0" borderId="4" xfId="2" applyNumberFormat="1" applyFont="1" applyFill="1" applyBorder="1" applyAlignment="1" applyProtection="1"/>
    <xf numFmtId="10" fontId="3" fillId="0" borderId="8" xfId="2" applyNumberFormat="1" applyFont="1" applyFill="1" applyBorder="1" applyAlignment="1" applyProtection="1"/>
    <xf numFmtId="10" fontId="3" fillId="0" borderId="10" xfId="2" applyNumberFormat="1" applyFont="1" applyFill="1" applyBorder="1" applyAlignment="1" applyProtection="1"/>
    <xf numFmtId="0" fontId="3" fillId="4" borderId="0" xfId="0" applyFont="1" applyFill="1" applyBorder="1"/>
    <xf numFmtId="0" fontId="3" fillId="0" borderId="0" xfId="0" applyFont="1" applyFill="1" applyBorder="1"/>
    <xf numFmtId="0" fontId="3" fillId="5" borderId="0" xfId="0" applyFont="1" applyFill="1"/>
    <xf numFmtId="0" fontId="2" fillId="6" borderId="4" xfId="0" applyFont="1" applyFill="1" applyBorder="1" applyAlignment="1">
      <alignment horizontal="center" wrapText="1"/>
    </xf>
    <xf numFmtId="10" fontId="3" fillId="6" borderId="0" xfId="2" applyNumberFormat="1" applyFont="1" applyFill="1" applyBorder="1" applyAlignment="1" applyProtection="1"/>
    <xf numFmtId="10" fontId="3" fillId="6" borderId="4" xfId="2" applyNumberFormat="1" applyFont="1" applyFill="1" applyBorder="1" applyAlignment="1" applyProtection="1"/>
    <xf numFmtId="10" fontId="3" fillId="6" borderId="8" xfId="2" applyNumberFormat="1" applyFont="1" applyFill="1" applyBorder="1" applyAlignment="1" applyProtection="1"/>
    <xf numFmtId="10" fontId="3" fillId="6" borderId="10" xfId="2" applyNumberFormat="1" applyFont="1" applyFill="1" applyBorder="1" applyAlignment="1" applyProtection="1"/>
    <xf numFmtId="0" fontId="1" fillId="2" borderId="12" xfId="0" applyFont="1" applyFill="1" applyBorder="1" applyAlignment="1"/>
    <xf numFmtId="0" fontId="2" fillId="6" borderId="13" xfId="0" applyFont="1" applyFill="1" applyBorder="1" applyAlignment="1">
      <alignment horizontal="center" wrapText="1"/>
    </xf>
    <xf numFmtId="10" fontId="3" fillId="6" borderId="14" xfId="2" applyNumberFormat="1" applyFont="1" applyFill="1" applyBorder="1" applyAlignment="1" applyProtection="1"/>
    <xf numFmtId="10" fontId="3" fillId="6" borderId="13" xfId="2" applyNumberFormat="1" applyFont="1" applyFill="1" applyBorder="1" applyAlignment="1" applyProtection="1"/>
    <xf numFmtId="10" fontId="3" fillId="6" borderId="15" xfId="2" applyNumberFormat="1" applyFont="1" applyFill="1" applyBorder="1" applyAlignment="1" applyProtection="1"/>
    <xf numFmtId="10" fontId="3" fillId="6" borderId="16" xfId="2" applyNumberFormat="1" applyFont="1" applyFill="1" applyBorder="1" applyAlignment="1" applyProtection="1"/>
    <xf numFmtId="164" fontId="3" fillId="6" borderId="17" xfId="1" applyFont="1" applyFill="1" applyBorder="1" applyAlignment="1" applyProtection="1"/>
    <xf numFmtId="164" fontId="3" fillId="6" borderId="13" xfId="1" applyFont="1" applyFill="1" applyBorder="1" applyAlignment="1" applyProtection="1"/>
    <xf numFmtId="164" fontId="3" fillId="6" borderId="14" xfId="1" applyFont="1" applyFill="1" applyBorder="1" applyAlignment="1" applyProtection="1"/>
    <xf numFmtId="10" fontId="3" fillId="6" borderId="14" xfId="1" applyNumberFormat="1" applyFont="1" applyFill="1" applyBorder="1" applyAlignment="1" applyProtection="1"/>
    <xf numFmtId="0" fontId="0" fillId="6" borderId="14" xfId="0" applyFill="1" applyBorder="1"/>
    <xf numFmtId="0" fontId="3" fillId="6" borderId="14" xfId="0" applyFont="1" applyFill="1" applyBorder="1"/>
    <xf numFmtId="164" fontId="3" fillId="6" borderId="16" xfId="1" applyFont="1" applyFill="1" applyBorder="1" applyAlignment="1" applyProtection="1"/>
    <xf numFmtId="164" fontId="3" fillId="6" borderId="15" xfId="1" applyFont="1" applyFill="1" applyBorder="1" applyAlignment="1" applyProtection="1"/>
    <xf numFmtId="164" fontId="3" fillId="6" borderId="8" xfId="1" applyFont="1" applyFill="1" applyBorder="1" applyAlignment="1" applyProtection="1"/>
    <xf numFmtId="0" fontId="0" fillId="6" borderId="0" xfId="0" applyFill="1" applyBorder="1"/>
    <xf numFmtId="164" fontId="3" fillId="6" borderId="0" xfId="1" applyFont="1" applyFill="1" applyBorder="1" applyAlignment="1" applyProtection="1"/>
    <xf numFmtId="0" fontId="3" fillId="6" borderId="0" xfId="0" applyFont="1" applyFill="1" applyBorder="1"/>
    <xf numFmtId="164" fontId="3" fillId="6" borderId="4" xfId="1" applyFont="1" applyFill="1" applyBorder="1" applyAlignment="1" applyProtection="1"/>
    <xf numFmtId="164" fontId="3" fillId="6" borderId="11" xfId="1" applyFont="1" applyFill="1" applyBorder="1" applyAlignment="1" applyProtection="1"/>
    <xf numFmtId="10" fontId="3" fillId="6" borderId="0" xfId="1" applyNumberFormat="1" applyFont="1" applyFill="1" applyBorder="1" applyAlignment="1" applyProtection="1"/>
    <xf numFmtId="164" fontId="3" fillId="6" borderId="10" xfId="1" applyFont="1" applyFill="1" applyBorder="1" applyAlignment="1" applyProtection="1"/>
    <xf numFmtId="0" fontId="2" fillId="6" borderId="0" xfId="0" applyFont="1" applyFill="1" applyBorder="1" applyAlignment="1"/>
    <xf numFmtId="0" fontId="3" fillId="6" borderId="11" xfId="0" applyFont="1" applyFill="1" applyBorder="1"/>
    <xf numFmtId="2" fontId="3" fillId="6" borderId="0" xfId="2" applyNumberFormat="1" applyFont="1" applyFill="1" applyBorder="1" applyAlignment="1" applyProtection="1"/>
    <xf numFmtId="2" fontId="3" fillId="6" borderId="4" xfId="2" applyNumberFormat="1" applyFont="1" applyFill="1" applyBorder="1" applyAlignment="1" applyProtection="1"/>
    <xf numFmtId="0" fontId="2" fillId="6" borderId="14" xfId="0" applyFont="1" applyFill="1" applyBorder="1" applyAlignment="1"/>
    <xf numFmtId="0" fontId="3" fillId="6" borderId="17" xfId="0" applyFont="1" applyFill="1" applyBorder="1"/>
    <xf numFmtId="2" fontId="3" fillId="6" borderId="14" xfId="2" applyNumberFormat="1" applyFont="1" applyFill="1" applyBorder="1" applyAlignment="1" applyProtection="1"/>
    <xf numFmtId="2" fontId="3" fillId="6" borderId="13" xfId="2" applyNumberFormat="1" applyFont="1" applyFill="1" applyBorder="1" applyAlignment="1" applyProtection="1"/>
    <xf numFmtId="164" fontId="3" fillId="4" borderId="0" xfId="1" applyFont="1" applyFill="1" applyBorder="1" applyAlignment="1" applyProtection="1"/>
    <xf numFmtId="164" fontId="3" fillId="4" borderId="4" xfId="1" applyFont="1" applyFill="1" applyBorder="1" applyAlignment="1" applyProtection="1"/>
    <xf numFmtId="164" fontId="3" fillId="4" borderId="11" xfId="1" applyFont="1" applyFill="1" applyBorder="1" applyAlignment="1" applyProtection="1"/>
    <xf numFmtId="10" fontId="3" fillId="4" borderId="0" xfId="1" applyNumberFormat="1" applyFont="1" applyFill="1" applyBorder="1" applyAlignment="1" applyProtection="1"/>
    <xf numFmtId="164" fontId="3" fillId="4" borderId="10" xfId="1" applyFont="1" applyFill="1" applyBorder="1" applyAlignment="1" applyProtection="1"/>
    <xf numFmtId="164" fontId="3" fillId="4" borderId="8" xfId="1" applyFont="1" applyFill="1" applyBorder="1" applyAlignment="1" applyProtection="1"/>
    <xf numFmtId="0" fontId="2" fillId="4" borderId="0" xfId="0" applyFont="1" applyFill="1" applyBorder="1" applyAlignment="1"/>
    <xf numFmtId="0" fontId="3" fillId="4" borderId="11" xfId="0" applyFont="1" applyFill="1" applyBorder="1"/>
    <xf numFmtId="2" fontId="3" fillId="4" borderId="0" xfId="2" applyNumberFormat="1" applyFont="1" applyFill="1" applyBorder="1" applyAlignment="1" applyProtection="1"/>
    <xf numFmtId="2" fontId="3" fillId="4" borderId="4" xfId="2" applyNumberFormat="1" applyFont="1" applyFill="1" applyBorder="1" applyAlignment="1" applyProtection="1"/>
    <xf numFmtId="0" fontId="0" fillId="4" borderId="0" xfId="0" applyFill="1" applyBorder="1"/>
    <xf numFmtId="0" fontId="0" fillId="0" borderId="0" xfId="0" applyFill="1"/>
    <xf numFmtId="168" fontId="3" fillId="0" borderId="0" xfId="1" applyNumberFormat="1" applyFont="1" applyBorder="1" applyAlignment="1" applyProtection="1"/>
    <xf numFmtId="0" fontId="8" fillId="0" borderId="0" xfId="0" applyFont="1"/>
    <xf numFmtId="0" fontId="9" fillId="2" borderId="1" xfId="0" applyFont="1" applyFill="1" applyBorder="1" applyAlignment="1"/>
    <xf numFmtId="0" fontId="10" fillId="0" borderId="3" xfId="0" applyFont="1" applyBorder="1" applyAlignment="1">
      <alignment horizontal="left"/>
    </xf>
    <xf numFmtId="0" fontId="10" fillId="0" borderId="5" xfId="0" applyFont="1" applyBorder="1"/>
    <xf numFmtId="0" fontId="10" fillId="0" borderId="6" xfId="0" applyFont="1" applyBorder="1"/>
    <xf numFmtId="0" fontId="10" fillId="0" borderId="3" xfId="0" applyFont="1" applyBorder="1"/>
    <xf numFmtId="0" fontId="10" fillId="0" borderId="7" xfId="0" applyFont="1" applyBorder="1"/>
    <xf numFmtId="0" fontId="10" fillId="0" borderId="9" xfId="0" applyFont="1" applyBorder="1"/>
    <xf numFmtId="0" fontId="10" fillId="0" borderId="3" xfId="0" applyFont="1" applyBorder="1" applyAlignment="1">
      <alignment wrapText="1"/>
    </xf>
    <xf numFmtId="0" fontId="10" fillId="0" borderId="6" xfId="0" applyFont="1" applyBorder="1" applyAlignment="1">
      <alignment horizontal="left" indent="15"/>
    </xf>
    <xf numFmtId="0" fontId="10" fillId="0" borderId="3" xfId="0" applyFont="1" applyBorder="1" applyAlignment="1">
      <alignment horizontal="left" indent="15"/>
    </xf>
    <xf numFmtId="0" fontId="10" fillId="0" borderId="9" xfId="0" applyFont="1" applyBorder="1" applyAlignment="1">
      <alignment horizontal="left" indent="15"/>
    </xf>
    <xf numFmtId="0" fontId="10" fillId="0" borderId="6" xfId="0" applyFont="1" applyBorder="1" applyAlignment="1"/>
    <xf numFmtId="0" fontId="8" fillId="0" borderId="0" xfId="0" applyFont="1" applyAlignment="1">
      <alignment horizontal="left"/>
    </xf>
    <xf numFmtId="164" fontId="3" fillId="0" borderId="0" xfId="1" applyFont="1" applyFill="1" applyBorder="1" applyAlignment="1" applyProtection="1"/>
    <xf numFmtId="164" fontId="3" fillId="0" borderId="4" xfId="1" applyFont="1" applyFill="1" applyBorder="1" applyAlignment="1" applyProtection="1"/>
    <xf numFmtId="164" fontId="3" fillId="0" borderId="11" xfId="1" applyFont="1" applyFill="1" applyBorder="1" applyAlignment="1" applyProtection="1"/>
    <xf numFmtId="10" fontId="3" fillId="0" borderId="0" xfId="1" applyNumberFormat="1" applyFont="1" applyFill="1" applyBorder="1" applyAlignment="1" applyProtection="1"/>
    <xf numFmtId="0" fontId="0" fillId="0" borderId="0" xfId="0" applyFill="1" applyBorder="1"/>
    <xf numFmtId="164" fontId="3" fillId="0" borderId="10" xfId="1" applyFont="1" applyFill="1" applyBorder="1" applyAlignment="1" applyProtection="1"/>
    <xf numFmtId="164" fontId="3" fillId="0" borderId="8" xfId="1" applyFont="1" applyFill="1" applyBorder="1" applyAlignment="1" applyProtection="1"/>
    <xf numFmtId="0" fontId="2" fillId="0" borderId="0" xfId="0" applyFont="1" applyFill="1" applyBorder="1" applyAlignment="1"/>
    <xf numFmtId="0" fontId="3" fillId="0" borderId="11" xfId="0" applyFont="1" applyFill="1" applyBorder="1"/>
    <xf numFmtId="2" fontId="3" fillId="0" borderId="0" xfId="2" applyNumberFormat="1" applyFont="1" applyFill="1" applyBorder="1" applyAlignment="1" applyProtection="1"/>
    <xf numFmtId="2" fontId="3" fillId="0" borderId="4" xfId="2" applyNumberFormat="1" applyFont="1" applyFill="1" applyBorder="1" applyAlignment="1" applyProtection="1"/>
    <xf numFmtId="0" fontId="10" fillId="0" borderId="3" xfId="0" applyFont="1" applyBorder="1" applyAlignment="1"/>
    <xf numFmtId="0" fontId="4" fillId="0" borderId="0" xfId="0" applyFont="1" applyFill="1"/>
    <xf numFmtId="166" fontId="0" fillId="0" borderId="0" xfId="0" applyNumberFormat="1"/>
    <xf numFmtId="167" fontId="0" fillId="0" borderId="0" xfId="0" applyNumberFormat="1"/>
    <xf numFmtId="0" fontId="11" fillId="0" borderId="18" xfId="0" applyFont="1" applyBorder="1" applyAlignment="1">
      <alignment horizontal="left"/>
    </xf>
    <xf numFmtId="0" fontId="12" fillId="0" borderId="0" xfId="0" applyFont="1" applyAlignment="1">
      <alignment horizontal="left" indent="1"/>
    </xf>
    <xf numFmtId="0" fontId="0" fillId="0" borderId="0" xfId="0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JOH-01\Common\TW%20Health\HQA\2014\Reports\2014%20Calcs\All%20Schemes\Spreadsheets\20140623%20HQA%20Indicators%20Summary%20Table%202013%20(risk%20adj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JOH-01\Common\TW%20Health\HQA\2014\Reports\2014%20Calcs\All%20Schemes\Spreadsheets\20140623%20HQA%20Indicators%20Summary%20Table%202012%20(risk%20adj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JOH-01\Common\TW%20Health\HQA\2014\Reports\2014%20Calcs\All%20Schemes\Spreadsheets\20140623%20HQA%20Indicators%20Summary%20Table%202011%20(risk%20adj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JOH-01\Common\TW%20Health\HQA\2013\Report\2013%20Calcs\All%20Schemes\Spreadsheets\20130905%20HQA%20Indicators%20Risk%20Adjusted%20Summary%2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 Data"/>
      <sheetName val="Option Indicators"/>
      <sheetName val="Scheme Data"/>
      <sheetName val="Scheme Indicators"/>
    </sheetNames>
    <sheetDataSet>
      <sheetData sheetId="0"/>
      <sheetData sheetId="1"/>
      <sheetData sheetId="2"/>
      <sheetData sheetId="3">
        <row r="3">
          <cell r="E3">
            <v>201546.25000100001</v>
          </cell>
          <cell r="F3">
            <v>618110.66667269997</v>
          </cell>
          <cell r="G3">
            <v>43277.083333329996</v>
          </cell>
          <cell r="H3">
            <v>2553949.3333417</v>
          </cell>
          <cell r="I3">
            <v>8093.8333333</v>
          </cell>
          <cell r="J3">
            <v>219141.583334</v>
          </cell>
          <cell r="K3">
            <v>50635.750000699998</v>
          </cell>
          <cell r="L3">
            <v>39543.083333000002</v>
          </cell>
          <cell r="M3">
            <v>498178.16665999999</v>
          </cell>
          <cell r="N3">
            <v>64784.333333299997</v>
          </cell>
          <cell r="O3">
            <v>38198.1666673</v>
          </cell>
          <cell r="P3">
            <v>57886.8333326633</v>
          </cell>
          <cell r="Q3">
            <v>86739.333333000002</v>
          </cell>
          <cell r="R3">
            <v>95738.83333329999</v>
          </cell>
        </row>
        <row r="6">
          <cell r="E6">
            <v>0.22078136615186317</v>
          </cell>
          <cell r="F6">
            <v>0.13049389726105717</v>
          </cell>
          <cell r="G6">
            <v>0.18031754032301234</v>
          </cell>
          <cell r="H6">
            <v>0.15956080621179652</v>
          </cell>
          <cell r="I6">
            <v>0.19415363698692464</v>
          </cell>
          <cell r="J6">
            <v>0.16851798172437518</v>
          </cell>
          <cell r="K6">
            <v>0.12709317303563761</v>
          </cell>
          <cell r="L6">
            <v>7.4820814639585592E-2</v>
          </cell>
          <cell r="M6">
            <v>0.18569326766384686</v>
          </cell>
          <cell r="N6">
            <v>0.15774339312490296</v>
          </cell>
          <cell r="O6">
            <v>0.18469372010264226</v>
          </cell>
          <cell r="P6">
            <v>9.5842045727147815E-2</v>
          </cell>
          <cell r="Q6">
            <v>4.1825675469393989E-2</v>
          </cell>
          <cell r="R6">
            <v>0.12618535060420646</v>
          </cell>
        </row>
        <row r="7">
          <cell r="E7">
            <v>4.7080201536312009E-3</v>
          </cell>
          <cell r="F7">
            <v>2.8130420966455435E-3</v>
          </cell>
          <cell r="G7">
            <v>1.1718750000028056E-2</v>
          </cell>
          <cell r="H7">
            <v>6.8401683360168166E-3</v>
          </cell>
          <cell r="I7">
            <v>3.2630863359146998E-3</v>
          </cell>
          <cell r="J7">
            <v>2.9380890601243769E-3</v>
          </cell>
          <cell r="K7">
            <v>3.0532894422976003E-3</v>
          </cell>
          <cell r="L7">
            <v>1.3985198998053381E-3</v>
          </cell>
          <cell r="M7">
            <v>3.2100301813366991E-3</v>
          </cell>
          <cell r="N7">
            <v>3.5054087361089548E-3</v>
          </cell>
          <cell r="O7">
            <v>1.8515661163172159E-3</v>
          </cell>
          <cell r="P7">
            <v>1.8510266342153009E-3</v>
          </cell>
          <cell r="Q7">
            <v>0</v>
          </cell>
          <cell r="R7">
            <v>2.5054241869362161E-3</v>
          </cell>
        </row>
        <row r="8">
          <cell r="E8">
            <v>4.8530716593312692E-2</v>
          </cell>
          <cell r="F8">
            <v>3.6988405650432911E-2</v>
          </cell>
          <cell r="G8">
            <v>2.2617705015160409E-2</v>
          </cell>
          <cell r="H8">
            <v>2.8439812203433178E-2</v>
          </cell>
          <cell r="I8">
            <v>2.2996471774113861E-2</v>
          </cell>
          <cell r="J8">
            <v>1.7562722230244354E-2</v>
          </cell>
          <cell r="K8">
            <v>5.7315679057690964E-2</v>
          </cell>
          <cell r="L8">
            <v>3.0460665405702355E-2</v>
          </cell>
          <cell r="M8">
            <v>2.2572268421133076E-2</v>
          </cell>
          <cell r="N8">
            <v>2.3156225218087224E-2</v>
          </cell>
          <cell r="O8">
            <v>4.0064605156252577E-2</v>
          </cell>
          <cell r="P8">
            <v>5.4900427170259981E-3</v>
          </cell>
          <cell r="Q8">
            <v>4.038932357146225E-2</v>
          </cell>
          <cell r="R8">
            <v>2.9159876011065999E-3</v>
          </cell>
        </row>
        <row r="9">
          <cell r="E9">
            <v>0.42898079913381304</v>
          </cell>
          <cell r="F9">
            <v>0.30190360692216622</v>
          </cell>
          <cell r="G9">
            <v>0.48902389377667804</v>
          </cell>
          <cell r="H9">
            <v>0.44635160536587681</v>
          </cell>
          <cell r="I9">
            <v>0.43868454566542336</v>
          </cell>
          <cell r="J9">
            <v>0.36852519863662903</v>
          </cell>
          <cell r="K9">
            <v>0.35703766701793965</v>
          </cell>
          <cell r="L9">
            <v>0.38913949607848231</v>
          </cell>
          <cell r="M9">
            <v>0.35017683189991411</v>
          </cell>
          <cell r="N9">
            <v>0.41752837277243138</v>
          </cell>
          <cell r="O9">
            <v>0.34950829472509221</v>
          </cell>
          <cell r="P9">
            <v>0.29983111079888081</v>
          </cell>
          <cell r="Q9">
            <v>0.23128554115474592</v>
          </cell>
          <cell r="R9">
            <v>0.23464411383024011</v>
          </cell>
        </row>
        <row r="11">
          <cell r="E11">
            <v>0.36845701335581715</v>
          </cell>
          <cell r="F11">
            <v>0.14387040004527982</v>
          </cell>
          <cell r="G11">
            <v>0.40431540895119567</v>
          </cell>
          <cell r="H11">
            <v>0.31856227652442715</v>
          </cell>
          <cell r="I11">
            <v>0.35004557885141296</v>
          </cell>
          <cell r="J11">
            <v>0.31041778413585558</v>
          </cell>
          <cell r="K11">
            <v>0.28508088162003609</v>
          </cell>
          <cell r="L11">
            <v>0.20795059822622888</v>
          </cell>
          <cell r="M11">
            <v>0.21575968297177309</v>
          </cell>
          <cell r="N11">
            <v>0.37196843320809714</v>
          </cell>
          <cell r="O11">
            <v>0.26699440583602296</v>
          </cell>
          <cell r="P11">
            <v>0.17430244574578022</v>
          </cell>
          <cell r="Q11">
            <v>7.8027425481233509E-2</v>
          </cell>
          <cell r="R11">
            <v>0.14219030520619177</v>
          </cell>
        </row>
        <row r="12">
          <cell r="E12">
            <v>8.9719238871739881E-2</v>
          </cell>
          <cell r="F12">
            <v>3.2185094923841473E-2</v>
          </cell>
          <cell r="G12">
            <v>0.11154929577439651</v>
          </cell>
          <cell r="H12">
            <v>5.3222580639903434E-2</v>
          </cell>
          <cell r="I12">
            <v>7.3248033806440904E-2</v>
          </cell>
          <cell r="J12">
            <v>7.5617509931204668E-2</v>
          </cell>
          <cell r="K12">
            <v>7.1082390954068903E-2</v>
          </cell>
          <cell r="L12">
            <v>3.3958259639313614E-2</v>
          </cell>
          <cell r="M12">
            <v>4.5627376426045634E-2</v>
          </cell>
          <cell r="N12">
            <v>9.2165898616874437E-2</v>
          </cell>
          <cell r="O12">
            <v>4.5594497215972737E-2</v>
          </cell>
          <cell r="P12">
            <v>4.1665374957270261E-2</v>
          </cell>
          <cell r="Q12">
            <v>1.102112382047222E-2</v>
          </cell>
          <cell r="R12">
            <v>1.3842281878969952E-2</v>
          </cell>
        </row>
        <row r="13">
          <cell r="E13">
            <v>3.1078393175458172E-2</v>
          </cell>
          <cell r="F13">
            <v>1.4313068174148971E-2</v>
          </cell>
          <cell r="G13">
            <v>4.7810018086026577E-2</v>
          </cell>
          <cell r="H13">
            <v>4.6467470930198679E-2</v>
          </cell>
          <cell r="I13">
            <v>2.659689087303798E-2</v>
          </cell>
          <cell r="J13">
            <v>2.2216022206459501E-2</v>
          </cell>
          <cell r="K13">
            <v>2.5987906060959114E-2</v>
          </cell>
          <cell r="L13">
            <v>1.8580294313782497E-2</v>
          </cell>
          <cell r="M13">
            <v>1.5113785567067984E-2</v>
          </cell>
          <cell r="N13">
            <v>3.8183041997266812E-2</v>
          </cell>
          <cell r="O13">
            <v>2.1260988793959684E-2</v>
          </cell>
          <cell r="P13">
            <v>1.0736164031652699E-2</v>
          </cell>
          <cell r="Q13">
            <v>6.5978776826666448E-3</v>
          </cell>
          <cell r="R13">
            <v>1.1169252772528795E-2</v>
          </cell>
        </row>
        <row r="14">
          <cell r="E14">
            <v>0.19909969439171948</v>
          </cell>
          <cell r="F14">
            <v>0.13133780989005084</v>
          </cell>
          <cell r="G14">
            <v>0.34513608871050372</v>
          </cell>
          <cell r="H14">
            <v>0.22901896947256303</v>
          </cell>
          <cell r="I14">
            <v>0.42256968050095361</v>
          </cell>
          <cell r="J14">
            <v>0.15109207419536164</v>
          </cell>
          <cell r="K14">
            <v>0.35246409999522921</v>
          </cell>
          <cell r="L14">
            <v>0.25732766156418219</v>
          </cell>
          <cell r="M14">
            <v>0.1409621949195681</v>
          </cell>
          <cell r="N14">
            <v>0.24997946049376985</v>
          </cell>
          <cell r="O14">
            <v>0.16201203517775639</v>
          </cell>
          <cell r="P14">
            <v>0.15610324615215707</v>
          </cell>
          <cell r="Q14">
            <v>0.32392001221187605</v>
          </cell>
          <cell r="R14">
            <v>9.9641397056125458E-2</v>
          </cell>
        </row>
        <row r="15">
          <cell r="E15">
            <v>0.36163641979256655</v>
          </cell>
          <cell r="F15">
            <v>0.23684595853887475</v>
          </cell>
          <cell r="G15">
            <v>0.34044378674966314</v>
          </cell>
          <cell r="H15">
            <v>0.27113693213196299</v>
          </cell>
          <cell r="I15">
            <v>0.39752360965205658</v>
          </cell>
          <cell r="J15">
            <v>0.35956319467435727</v>
          </cell>
          <cell r="K15">
            <v>0.29852662664871543</v>
          </cell>
          <cell r="L15">
            <v>0.31244043500398189</v>
          </cell>
          <cell r="M15">
            <v>0.26292926781352094</v>
          </cell>
          <cell r="N15">
            <v>0.22632920730648956</v>
          </cell>
          <cell r="O15">
            <v>0.23803857081455096</v>
          </cell>
          <cell r="P15">
            <v>0.20046718553244428</v>
          </cell>
          <cell r="Q15">
            <v>0.28458162421188021</v>
          </cell>
          <cell r="R15">
            <v>0.21649381046224725</v>
          </cell>
        </row>
        <row r="16">
          <cell r="E16">
            <v>6.2846968293221575E-2</v>
          </cell>
          <cell r="F16">
            <v>6.3338737910203044E-2</v>
          </cell>
          <cell r="G16">
            <v>6.048398589984854E-2</v>
          </cell>
          <cell r="H16">
            <v>3.8476308761632903E-2</v>
          </cell>
          <cell r="I16">
            <v>4.9115453368916304E-2</v>
          </cell>
          <cell r="J16">
            <v>1.9136275495591791E-2</v>
          </cell>
          <cell r="K16">
            <v>4.5332221813743176E-2</v>
          </cell>
          <cell r="L16">
            <v>7.1879206604064286E-2</v>
          </cell>
          <cell r="M16">
            <v>8.2879475110308201E-2</v>
          </cell>
          <cell r="N16">
            <v>1.8378663850013202E-2</v>
          </cell>
          <cell r="O16">
            <v>4.2369661892406603E-2</v>
          </cell>
          <cell r="P16">
            <v>2.4853162797543338E-2</v>
          </cell>
          <cell r="Q16">
            <v>6.6755975049491489E-2</v>
          </cell>
          <cell r="R16">
            <v>3.3270040043972049E-2</v>
          </cell>
        </row>
        <row r="18">
          <cell r="E18">
            <v>3.8332700210789556E-3</v>
          </cell>
          <cell r="F18">
            <v>3.2552624555924493E-3</v>
          </cell>
          <cell r="G18">
            <v>2.7042253521065819E-3</v>
          </cell>
          <cell r="H18">
            <v>2.7286108045815982E-3</v>
          </cell>
          <cell r="I18">
            <v>2.8172320694784961E-3</v>
          </cell>
          <cell r="J18">
            <v>2.5508155524019563E-3</v>
          </cell>
          <cell r="K18">
            <v>3.2310177706394959E-3</v>
          </cell>
          <cell r="L18">
            <v>0</v>
          </cell>
          <cell r="M18">
            <v>2.7501432366383674E-3</v>
          </cell>
          <cell r="N18">
            <v>3.9170506912171634E-3</v>
          </cell>
          <cell r="O18">
            <v>3.1444480838601885E-3</v>
          </cell>
          <cell r="P18">
            <v>2.97609821123359E-3</v>
          </cell>
          <cell r="Q18">
            <v>1.5028805209734845E-3</v>
          </cell>
          <cell r="R18">
            <v>9.3011380214422603E-4</v>
          </cell>
        </row>
        <row r="20">
          <cell r="E20">
            <v>0.10108555830973373</v>
          </cell>
          <cell r="F20">
            <v>0.101672782875966</v>
          </cell>
          <cell r="G20">
            <v>0.10579746761916893</v>
          </cell>
          <cell r="H20">
            <v>0.10347573805629963</v>
          </cell>
          <cell r="I20">
            <v>0.10154009412655564</v>
          </cell>
          <cell r="J20">
            <v>9.5065203740672108E-2</v>
          </cell>
          <cell r="K20">
            <v>9.9546958269695535E-2</v>
          </cell>
          <cell r="L20">
            <v>9.5476835129295265E-2</v>
          </cell>
          <cell r="M20">
            <v>0.13678876826352002</v>
          </cell>
          <cell r="N20">
            <v>5.9664078547703413E-2</v>
          </cell>
          <cell r="O20">
            <v>9.2627521903878005E-2</v>
          </cell>
          <cell r="P20">
            <v>8.309970313746963E-2</v>
          </cell>
          <cell r="Q20">
            <v>0.13539317457924896</v>
          </cell>
          <cell r="R20">
            <v>9.9735022542594157E-2</v>
          </cell>
        </row>
        <row r="21">
          <cell r="E21">
            <v>4.5880917994457343E-2</v>
          </cell>
          <cell r="F21">
            <v>3.7485421809749279E-2</v>
          </cell>
          <cell r="G21">
            <v>4.8409477306190829E-2</v>
          </cell>
          <cell r="H21">
            <v>5.8242774036051451E-2</v>
          </cell>
          <cell r="I21">
            <v>4.1281979391941406E-2</v>
          </cell>
          <cell r="J21">
            <v>4.8264764682366776E-2</v>
          </cell>
          <cell r="K21">
            <v>4.3298243332872167E-2</v>
          </cell>
          <cell r="L21">
            <v>4.812851887528781E-2</v>
          </cell>
          <cell r="M21">
            <v>5.7556505250688741E-2</v>
          </cell>
          <cell r="N21">
            <v>3.8250519714679604E-2</v>
          </cell>
          <cell r="O21">
            <v>5.0475193063947939E-2</v>
          </cell>
          <cell r="P21">
            <v>4.2476240700729487E-2</v>
          </cell>
          <cell r="Q21">
            <v>3.7077759065096728E-2</v>
          </cell>
          <cell r="R21">
            <v>3.712892435654213E-2</v>
          </cell>
        </row>
        <row r="22">
          <cell r="E22">
            <v>6.4220564008927741E-2</v>
          </cell>
          <cell r="F22">
            <v>6.9506791405386723E-2</v>
          </cell>
          <cell r="G22">
            <v>7.6459159975726471E-2</v>
          </cell>
          <cell r="H22">
            <v>1.7423941161291184E-2</v>
          </cell>
          <cell r="I22">
            <v>5.5951388838060903E-2</v>
          </cell>
          <cell r="J22">
            <v>7.9991008092524504E-2</v>
          </cell>
          <cell r="K22">
            <v>7.2647354594219171E-2</v>
          </cell>
          <cell r="L22">
            <v>6.8960451469603293E-2</v>
          </cell>
          <cell r="M22">
            <v>9.0933095433839095E-2</v>
          </cell>
          <cell r="N22">
            <v>5.1275181968823344E-2</v>
          </cell>
          <cell r="O22">
            <v>5.8619609513233202E-2</v>
          </cell>
          <cell r="P22">
            <v>9.6610790805730234E-2</v>
          </cell>
          <cell r="Q22">
            <v>6.7051462637483197E-2</v>
          </cell>
          <cell r="R22">
            <v>7.5349365021677758E-2</v>
          </cell>
        </row>
        <row r="23">
          <cell r="E23">
            <v>3.9159668422304096E-2</v>
          </cell>
          <cell r="F23">
            <v>4.0733879989965874E-2</v>
          </cell>
          <cell r="G23">
            <v>4.1312217009868583E-2</v>
          </cell>
          <cell r="H23">
            <v>4.7630455407703991E-2</v>
          </cell>
          <cell r="I23">
            <v>3.9799583757832484E-2</v>
          </cell>
          <cell r="J23">
            <v>4.5023499792701739E-2</v>
          </cell>
          <cell r="K23">
            <v>4.2643467109385706E-2</v>
          </cell>
          <cell r="L23">
            <v>5.0045154147466291E-2</v>
          </cell>
          <cell r="M23">
            <v>5.8843396671844503E-2</v>
          </cell>
          <cell r="N23">
            <v>3.7305692724118621E-2</v>
          </cell>
          <cell r="O23">
            <v>4.1356333215570827E-2</v>
          </cell>
          <cell r="P23">
            <v>6.5388843476776162E-2</v>
          </cell>
          <cell r="Q23">
            <v>3.3054812500781072E-2</v>
          </cell>
          <cell r="R23">
            <v>4.0094393933051038E-2</v>
          </cell>
        </row>
        <row r="25">
          <cell r="E25">
            <v>117.14501244822166</v>
          </cell>
          <cell r="F25">
            <v>114.22382874392565</v>
          </cell>
          <cell r="G25">
            <v>116.55588258862686</v>
          </cell>
          <cell r="H25">
            <v>173.66375849938223</v>
          </cell>
          <cell r="I25">
            <v>121.52088570014915</v>
          </cell>
          <cell r="J25">
            <v>123.82962730323055</v>
          </cell>
          <cell r="K25">
            <v>122.37162249393224</v>
          </cell>
          <cell r="L25">
            <v>343.4027240646675</v>
          </cell>
          <cell r="M25">
            <v>108.50959598599304</v>
          </cell>
          <cell r="N25">
            <v>165.22666829472973</v>
          </cell>
          <cell r="O25">
            <v>163.86649275413097</v>
          </cell>
          <cell r="P25">
            <v>71.942250520791163</v>
          </cell>
          <cell r="Q25">
            <v>102.14292166369269</v>
          </cell>
          <cell r="R25">
            <v>30.969206109392559</v>
          </cell>
        </row>
        <row r="26">
          <cell r="E26">
            <v>22.049954244775929</v>
          </cell>
          <cell r="F26">
            <v>21.039115298491971</v>
          </cell>
          <cell r="G26">
            <v>22.124933468672516</v>
          </cell>
          <cell r="H26">
            <v>47.288316520128106</v>
          </cell>
          <cell r="I26">
            <v>23.307580161039038</v>
          </cell>
          <cell r="J26">
            <v>23.435053023832726</v>
          </cell>
          <cell r="K26">
            <v>22.652634081203022</v>
          </cell>
          <cell r="L26">
            <v>109.43126544254163</v>
          </cell>
          <cell r="M26">
            <v>20.365149327800996</v>
          </cell>
          <cell r="N26">
            <v>35.026633578907493</v>
          </cell>
          <cell r="O26">
            <v>35.401590488649703</v>
          </cell>
          <cell r="P26">
            <v>10.712813954939323</v>
          </cell>
          <cell r="Q26">
            <v>19.578805988919619</v>
          </cell>
          <cell r="R26">
            <v>4.4507703001060825</v>
          </cell>
        </row>
        <row r="28">
          <cell r="E28">
            <v>2.0035271774907479</v>
          </cell>
          <cell r="F28">
            <v>1.1940958096730425</v>
          </cell>
          <cell r="G28">
            <v>1.2519796504749552</v>
          </cell>
          <cell r="H28">
            <v>1.9459023798656845</v>
          </cell>
          <cell r="I28">
            <v>1.7308036619604898</v>
          </cell>
          <cell r="J28">
            <v>1.920319035265541</v>
          </cell>
          <cell r="K28">
            <v>0.92154192132919255</v>
          </cell>
          <cell r="L28">
            <v>1.5613027843536658</v>
          </cell>
          <cell r="M28">
            <v>1.4093594440087898</v>
          </cell>
          <cell r="N28">
            <v>2.2014433071100465</v>
          </cell>
          <cell r="O28">
            <v>1.9579617542347785</v>
          </cell>
          <cell r="P28">
            <v>0.71486867370732532</v>
          </cell>
          <cell r="Q28">
            <v>0.67840615822717099</v>
          </cell>
          <cell r="R28">
            <v>0.3782705938424088</v>
          </cell>
        </row>
        <row r="29">
          <cell r="E29">
            <v>6.6742982399595627</v>
          </cell>
          <cell r="F29">
            <v>7.1501232130879178</v>
          </cell>
          <cell r="G29">
            <v>5.9280978933129598</v>
          </cell>
          <cell r="H29">
            <v>7.0162960308833133</v>
          </cell>
          <cell r="I29">
            <v>6.4531439167776217</v>
          </cell>
          <cell r="J29">
            <v>6.6746356663322075</v>
          </cell>
          <cell r="K29">
            <v>7.4642350194631284</v>
          </cell>
          <cell r="L29">
            <v>33.574554813069952</v>
          </cell>
          <cell r="M29">
            <v>6.4113419844646025</v>
          </cell>
          <cell r="N29">
            <v>7.4237715861825455</v>
          </cell>
          <cell r="O29">
            <v>5.5728100661346618</v>
          </cell>
          <cell r="P29">
            <v>4.1697455873397136</v>
          </cell>
          <cell r="Q29">
            <v>6.7775066260619772</v>
          </cell>
          <cell r="R29">
            <v>6.9156098569496498</v>
          </cell>
        </row>
        <row r="30">
          <cell r="E30">
            <v>5.7316965513009979E-2</v>
          </cell>
          <cell r="F30">
            <v>4.2507291048824919E-2</v>
          </cell>
          <cell r="G30">
            <v>0</v>
          </cell>
          <cell r="H30">
            <v>7.0217797522283715E-2</v>
          </cell>
          <cell r="I30">
            <v>3.9873774950076747E-2</v>
          </cell>
          <cell r="J30">
            <v>4.2832481156341605E-2</v>
          </cell>
          <cell r="K30">
            <v>3.0700185614491983E-2</v>
          </cell>
          <cell r="L30">
            <v>6.3930450004327649E-2</v>
          </cell>
          <cell r="M30">
            <v>4.0582467096638722E-2</v>
          </cell>
          <cell r="N30">
            <v>3.6278946783426073E-2</v>
          </cell>
          <cell r="O30">
            <v>3.737552518223386E-2</v>
          </cell>
          <cell r="P30">
            <v>5.8636387590474612E-3</v>
          </cell>
          <cell r="Q30">
            <v>6.5602417022062071E-2</v>
          </cell>
          <cell r="R30">
            <v>3.1025224519896054E-2</v>
          </cell>
        </row>
        <row r="31">
          <cell r="E31">
            <v>7.0797498943992176E-2</v>
          </cell>
          <cell r="F31">
            <v>6.5245762769471402E-2</v>
          </cell>
          <cell r="G31">
            <v>6.5799271221199843E-2</v>
          </cell>
          <cell r="H31">
            <v>7.3456966483672018E-2</v>
          </cell>
          <cell r="I31">
            <v>8.2525544228917058E-2</v>
          </cell>
          <cell r="J31">
            <v>7.1686171333830789E-2</v>
          </cell>
          <cell r="K31">
            <v>5.7836568519312931E-2</v>
          </cell>
          <cell r="L31">
            <v>0.11365646653569195</v>
          </cell>
          <cell r="M31">
            <v>6.8670698369282135E-2</v>
          </cell>
          <cell r="N31">
            <v>0.10126547598116589</v>
          </cell>
          <cell r="O31">
            <v>5.0044999356564382E-2</v>
          </cell>
          <cell r="P31">
            <v>5.4856394766739085E-2</v>
          </cell>
          <cell r="Q31">
            <v>8.4813947199358336E-2</v>
          </cell>
          <cell r="R31">
            <v>4.1213422261561154E-2</v>
          </cell>
        </row>
        <row r="32">
          <cell r="E32">
            <v>2.7294654371196163</v>
          </cell>
          <cell r="F32">
            <v>2.1443489057300407</v>
          </cell>
          <cell r="G32">
            <v>2.9471537060062367</v>
          </cell>
          <cell r="H32">
            <v>3.2054250313944714</v>
          </cell>
          <cell r="I32">
            <v>2.4573270146209008</v>
          </cell>
          <cell r="J32">
            <v>3.6797436040841878</v>
          </cell>
          <cell r="K32">
            <v>1.6969539824089395</v>
          </cell>
          <cell r="L32">
            <v>2.5990470154677978</v>
          </cell>
          <cell r="M32">
            <v>2.392057214309129</v>
          </cell>
          <cell r="N32">
            <v>3.8037493246083027</v>
          </cell>
          <cell r="O32">
            <v>3.7727188476085485</v>
          </cell>
          <cell r="P32">
            <v>1.9230432579072476</v>
          </cell>
          <cell r="Q32">
            <v>1.0658155263016607</v>
          </cell>
          <cell r="R32">
            <v>0.85082824218385755</v>
          </cell>
        </row>
        <row r="34">
          <cell r="E34">
            <v>0.19144719726799664</v>
          </cell>
          <cell r="F34">
            <v>1.8778250342562766E-2</v>
          </cell>
          <cell r="G34">
            <v>1.0075257313406782</v>
          </cell>
          <cell r="H34">
            <v>0.33750031267788178</v>
          </cell>
          <cell r="I34">
            <v>0.10800803275718562</v>
          </cell>
          <cell r="J34">
            <v>0.24223631568263759</v>
          </cell>
          <cell r="K34">
            <v>2.9165969384390786E-2</v>
          </cell>
          <cell r="L34">
            <v>0</v>
          </cell>
          <cell r="M34">
            <v>5.3792147323620032E-2</v>
          </cell>
          <cell r="N34">
            <v>0.98385007971507688</v>
          </cell>
          <cell r="O34">
            <v>0.68760968839454539</v>
          </cell>
          <cell r="P34">
            <v>7.5170062956801412E-2</v>
          </cell>
          <cell r="Q34">
            <v>0</v>
          </cell>
          <cell r="R34">
            <v>0</v>
          </cell>
        </row>
        <row r="35">
          <cell r="E35">
            <v>1.713632939676361</v>
          </cell>
          <cell r="F35">
            <v>1.8992909507360491</v>
          </cell>
          <cell r="G35">
            <v>1.7446413256154296</v>
          </cell>
          <cell r="H35">
            <v>2.2907444191796582</v>
          </cell>
          <cell r="I35">
            <v>1.5093938195552143</v>
          </cell>
          <cell r="J35">
            <v>1.8931333211106462</v>
          </cell>
          <cell r="K35">
            <v>1.8885068550692543</v>
          </cell>
          <cell r="L35">
            <v>0</v>
          </cell>
          <cell r="M35">
            <v>2.3707825595700682</v>
          </cell>
          <cell r="N35">
            <v>2.0771067101501175</v>
          </cell>
          <cell r="O35">
            <v>2.2121783237504697</v>
          </cell>
          <cell r="P35">
            <v>0.74093414624815068</v>
          </cell>
          <cell r="Q35">
            <v>0</v>
          </cell>
          <cell r="R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3.7721213588902666E-2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0.11793804078420751</v>
          </cell>
          <cell r="N36">
            <v>0.30728222004712424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E37">
            <v>6.2315326326643381E-3</v>
          </cell>
          <cell r="F37">
            <v>0</v>
          </cell>
          <cell r="G37">
            <v>0</v>
          </cell>
          <cell r="H37">
            <v>3.6176438236193965E-2</v>
          </cell>
          <cell r="I37">
            <v>0</v>
          </cell>
          <cell r="J37">
            <v>2.5184523915899971E-2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2.0168622530145109E-2</v>
          </cell>
          <cell r="P37">
            <v>0</v>
          </cell>
          <cell r="Q37">
            <v>0</v>
          </cell>
          <cell r="R37">
            <v>0</v>
          </cell>
        </row>
        <row r="38">
          <cell r="E38">
            <v>5.5265863127867652E-2</v>
          </cell>
          <cell r="F38">
            <v>3.9572716923630957E-3</v>
          </cell>
          <cell r="G38">
            <v>0.26018176475686694</v>
          </cell>
          <cell r="H38">
            <v>5.9432515252748334E-2</v>
          </cell>
          <cell r="I38">
            <v>2.1285093788133955E-2</v>
          </cell>
          <cell r="J38">
            <v>3.5588723421149299E-2</v>
          </cell>
          <cell r="K38">
            <v>8.2652568472474496E-3</v>
          </cell>
          <cell r="L38">
            <v>0</v>
          </cell>
          <cell r="M38">
            <v>1.103042304840525E-2</v>
          </cell>
          <cell r="N38">
            <v>0.21213331115314482</v>
          </cell>
          <cell r="O38">
            <v>0.16306795810929564</v>
          </cell>
          <cell r="P38">
            <v>1.0610663435801346E-2</v>
          </cell>
          <cell r="Q38">
            <v>0</v>
          </cell>
          <cell r="R38">
            <v>0</v>
          </cell>
        </row>
        <row r="40">
          <cell r="E40">
            <v>3.2726658452633148</v>
          </cell>
          <cell r="F40">
            <v>4.7264734792270291</v>
          </cell>
          <cell r="G40">
            <v>2.8648660647645738</v>
          </cell>
          <cell r="H40">
            <v>5.3412146338895994</v>
          </cell>
          <cell r="I40">
            <v>4.9663427703103631</v>
          </cell>
          <cell r="J40">
            <v>6.5643106013299546</v>
          </cell>
          <cell r="K40">
            <v>3.4995772897078936</v>
          </cell>
          <cell r="L40">
            <v>6.3953115467542858</v>
          </cell>
          <cell r="M40">
            <v>4.8229153993916585</v>
          </cell>
          <cell r="N40">
            <v>3.6540357589913612</v>
          </cell>
          <cell r="O40">
            <v>3.5290966245260948</v>
          </cell>
          <cell r="P40">
            <v>7.0092185251470083</v>
          </cell>
          <cell r="Q40">
            <v>3.2179581334404741</v>
          </cell>
          <cell r="R40">
            <v>0.71785168495544027</v>
          </cell>
        </row>
        <row r="41">
          <cell r="E41">
            <v>3.4725072199752085</v>
          </cell>
          <cell r="F41">
            <v>3.6647727663086731</v>
          </cell>
          <cell r="G41">
            <v>3.7907778018829967</v>
          </cell>
          <cell r="H41">
            <v>4.0871857438270149</v>
          </cell>
          <cell r="I41">
            <v>2.4745803740865595</v>
          </cell>
          <cell r="J41">
            <v>3.186601702112358</v>
          </cell>
          <cell r="K41">
            <v>3.1357167588724244</v>
          </cell>
          <cell r="L41">
            <v>12.870619668047615</v>
          </cell>
          <cell r="M41">
            <v>3.5461455550972243</v>
          </cell>
          <cell r="N41">
            <v>3.8509296560236814</v>
          </cell>
          <cell r="O41">
            <v>3.9566332229178101</v>
          </cell>
          <cell r="P41">
            <v>2.6886669179082712</v>
          </cell>
          <cell r="Q41">
            <v>3.4657274551976243</v>
          </cell>
          <cell r="R41">
            <v>2.7918670031930897</v>
          </cell>
        </row>
        <row r="42">
          <cell r="E42">
            <v>4.4642518464685373E-2</v>
          </cell>
          <cell r="F42">
            <v>4.7599495821193716E-2</v>
          </cell>
          <cell r="G42">
            <v>1.7992668576295865E-2</v>
          </cell>
          <cell r="H42">
            <v>7.2485906271891429E-2</v>
          </cell>
          <cell r="I42">
            <v>0.40080776348344016</v>
          </cell>
          <cell r="J42">
            <v>7.5746121925936716E-2</v>
          </cell>
          <cell r="K42">
            <v>5.8941578803531458E-2</v>
          </cell>
          <cell r="L42">
            <v>5.5098285682622275E-2</v>
          </cell>
          <cell r="M42">
            <v>5.854581491130071E-2</v>
          </cell>
          <cell r="N42">
            <v>8.5664439864305744E-3</v>
          </cell>
          <cell r="O42">
            <v>5.3020213477076833E-2</v>
          </cell>
          <cell r="P42">
            <v>3.6920914550438284E-2</v>
          </cell>
          <cell r="Q42">
            <v>3.1434796640348109E-2</v>
          </cell>
          <cell r="R42">
            <v>0</v>
          </cell>
        </row>
        <row r="43">
          <cell r="E43">
            <v>3.2847227830863704E-2</v>
          </cell>
          <cell r="F43">
            <v>2.3543906090849831E-2</v>
          </cell>
          <cell r="G43">
            <v>0</v>
          </cell>
          <cell r="H43">
            <v>2.1176744735885024E-2</v>
          </cell>
          <cell r="I43">
            <v>0.11007948190104543</v>
          </cell>
          <cell r="J43">
            <v>9.0469492530516147E-3</v>
          </cell>
          <cell r="K43">
            <v>2.3544265447686865E-2</v>
          </cell>
          <cell r="L43">
            <v>4.1939811136666574E-2</v>
          </cell>
          <cell r="M43">
            <v>2.5718147956118639E-2</v>
          </cell>
          <cell r="N43">
            <v>1.1079654328323231E-2</v>
          </cell>
          <cell r="O43">
            <v>1.1016501728485607E-2</v>
          </cell>
          <cell r="P43">
            <v>1.012656578395134E-2</v>
          </cell>
          <cell r="Q43">
            <v>0</v>
          </cell>
          <cell r="R43">
            <v>0</v>
          </cell>
        </row>
        <row r="44">
          <cell r="E44">
            <v>0.94473413687213237</v>
          </cell>
          <cell r="F44">
            <v>0.99604272830763685</v>
          </cell>
          <cell r="G44">
            <v>0.73981823524313295</v>
          </cell>
          <cell r="H44">
            <v>0.9405674847472516</v>
          </cell>
          <cell r="I44">
            <v>0.97871490621186608</v>
          </cell>
          <cell r="J44">
            <v>0.96441127657885073</v>
          </cell>
          <cell r="K44">
            <v>0.99173474315275256</v>
          </cell>
          <cell r="L44">
            <v>1</v>
          </cell>
          <cell r="M44">
            <v>0.98896957695159471</v>
          </cell>
          <cell r="N44">
            <v>0.78786668884685518</v>
          </cell>
          <cell r="O44">
            <v>0.83693204189070447</v>
          </cell>
          <cell r="P44">
            <v>0.9893893365641987</v>
          </cell>
          <cell r="Q44">
            <v>1</v>
          </cell>
          <cell r="R44">
            <v>1</v>
          </cell>
        </row>
        <row r="46">
          <cell r="E46">
            <v>0.60191813159283203</v>
          </cell>
          <cell r="F46">
            <v>1.0494534426167468</v>
          </cell>
          <cell r="G46">
            <v>0.53498491923256064</v>
          </cell>
          <cell r="H46">
            <v>1.0342853524475306</v>
          </cell>
          <cell r="I46">
            <v>0.39245346858457714</v>
          </cell>
          <cell r="J46">
            <v>0.9377390512450634</v>
          </cell>
          <cell r="K46">
            <v>0.82931349636397589</v>
          </cell>
          <cell r="L46">
            <v>0.29790502119570711</v>
          </cell>
          <cell r="M46">
            <v>1.2656373281796882</v>
          </cell>
          <cell r="N46">
            <v>0.64417549345996883</v>
          </cell>
          <cell r="O46">
            <v>0.4803733982465313</v>
          </cell>
          <cell r="P46">
            <v>0.22553821641409841</v>
          </cell>
          <cell r="Q46">
            <v>0.34222528029860511</v>
          </cell>
          <cell r="R46">
            <v>9.9859347340891594E-2</v>
          </cell>
        </row>
        <row r="47">
          <cell r="E47">
            <v>8.1413462663184895</v>
          </cell>
          <cell r="F47">
            <v>8.1760988632445279</v>
          </cell>
          <cell r="G47">
            <v>8.780498756125052</v>
          </cell>
          <cell r="H47">
            <v>8.3902008057818946</v>
          </cell>
          <cell r="I47">
            <v>6.4512850202107153</v>
          </cell>
          <cell r="J47">
            <v>8.1613973141233398</v>
          </cell>
          <cell r="K47">
            <v>8.2936320436001072</v>
          </cell>
          <cell r="L47">
            <v>44.355871915433156</v>
          </cell>
          <cell r="M47">
            <v>8.6911780518477535</v>
          </cell>
          <cell r="N47">
            <v>8.1991985812719701</v>
          </cell>
          <cell r="O47">
            <v>6.4501967337373305</v>
          </cell>
          <cell r="P47">
            <v>7.1430087822749284</v>
          </cell>
          <cell r="Q47">
            <v>7.2483612029461337</v>
          </cell>
          <cell r="R47">
            <v>8.0786011846581083</v>
          </cell>
        </row>
        <row r="48">
          <cell r="E48">
            <v>6.075706909920281E-2</v>
          </cell>
          <cell r="F48">
            <v>4.8274517929798276E-2</v>
          </cell>
          <cell r="G48">
            <v>5.7532236550043678E-2</v>
          </cell>
          <cell r="H48">
            <v>8.7063623226058942E-2</v>
          </cell>
          <cell r="I48">
            <v>3.5467019437637748E-2</v>
          </cell>
          <cell r="J48">
            <v>5.434679857639562E-2</v>
          </cell>
          <cell r="K48">
            <v>1.1722595368091827E-2</v>
          </cell>
          <cell r="L48">
            <v>9.3575116355783541E-2</v>
          </cell>
          <cell r="M48">
            <v>7.5075537005918361E-2</v>
          </cell>
          <cell r="N48">
            <v>7.1555398890634198E-2</v>
          </cell>
          <cell r="O48">
            <v>2.7291117808775221E-2</v>
          </cell>
          <cell r="P48">
            <v>0.24133799035013492</v>
          </cell>
          <cell r="Q48">
            <v>2.7770766066644945E-2</v>
          </cell>
          <cell r="R48">
            <v>9.0511720395112655E-2</v>
          </cell>
        </row>
        <row r="49">
          <cell r="E49">
            <v>5.6377920444716054E-2</v>
          </cell>
          <cell r="F49">
            <v>3.8649588956514186E-2</v>
          </cell>
          <cell r="G49">
            <v>2.9610467094264358E-2</v>
          </cell>
          <cell r="H49">
            <v>7.2668817864419075E-2</v>
          </cell>
          <cell r="I49">
            <v>0.10421741566525466</v>
          </cell>
          <cell r="J49">
            <v>4.9050618257723992E-2</v>
          </cell>
          <cell r="K49">
            <v>3.5931222102623131E-2</v>
          </cell>
          <cell r="L49">
            <v>0.13951741484685157</v>
          </cell>
          <cell r="M49">
            <v>5.5902128879781854E-2</v>
          </cell>
          <cell r="N49">
            <v>4.0845514096590832E-2</v>
          </cell>
          <cell r="O49">
            <v>5.2121328017879852E-2</v>
          </cell>
          <cell r="P49">
            <v>0.10240201165886589</v>
          </cell>
          <cell r="Q49">
            <v>0.11251618578107822</v>
          </cell>
          <cell r="R49">
            <v>0</v>
          </cell>
        </row>
        <row r="50">
          <cell r="E50">
            <v>3.3059189163134217E-2</v>
          </cell>
          <cell r="F50">
            <v>2.1575341717613716E-2</v>
          </cell>
          <cell r="G50">
            <v>3.0356123144261556E-2</v>
          </cell>
          <cell r="H50">
            <v>3.9163350108284666E-2</v>
          </cell>
          <cell r="I50">
            <v>7.6582663879068522E-2</v>
          </cell>
          <cell r="J50">
            <v>2.0269645641150098E-2</v>
          </cell>
          <cell r="K50">
            <v>6.242385445708222E-2</v>
          </cell>
          <cell r="L50">
            <v>0</v>
          </cell>
          <cell r="M50">
            <v>1.2074238421471192E-2</v>
          </cell>
          <cell r="N50">
            <v>3.6778056915239908E-2</v>
          </cell>
          <cell r="O50">
            <v>3.6183492422331154E-2</v>
          </cell>
          <cell r="P50">
            <v>0</v>
          </cell>
          <cell r="Q50">
            <v>0.13978891070934707</v>
          </cell>
          <cell r="R50">
            <v>4.4501381428319803E-2</v>
          </cell>
        </row>
        <row r="51">
          <cell r="E51">
            <v>3.5614338093727355E-2</v>
          </cell>
          <cell r="F51">
            <v>2.9107365521695194E-2</v>
          </cell>
          <cell r="G51">
            <v>6.6939897801761364E-3</v>
          </cell>
          <cell r="H51">
            <v>3.1877442114931633E-2</v>
          </cell>
          <cell r="I51">
            <v>0</v>
          </cell>
          <cell r="J51">
            <v>3.032349220761809E-2</v>
          </cell>
          <cell r="K51">
            <v>6.7537594736203632E-3</v>
          </cell>
          <cell r="L51">
            <v>0.11798794915839306</v>
          </cell>
          <cell r="M51">
            <v>3.3358033848824631E-2</v>
          </cell>
          <cell r="N51">
            <v>1.2938198408587016E-2</v>
          </cell>
          <cell r="O51">
            <v>0</v>
          </cell>
          <cell r="P51">
            <v>7.1840900997209522E-2</v>
          </cell>
          <cell r="Q51">
            <v>0</v>
          </cell>
          <cell r="R51">
            <v>5.022065815655923E-3</v>
          </cell>
        </row>
        <row r="53">
          <cell r="E53">
            <v>0.73736437398472499</v>
          </cell>
          <cell r="F53">
            <v>0.71676329229259739</v>
          </cell>
          <cell r="G53">
            <v>0.34899516039816419</v>
          </cell>
          <cell r="H53">
            <v>1.517350117335118</v>
          </cell>
          <cell r="I53">
            <v>0.15693907700222617</v>
          </cell>
          <cell r="J53">
            <v>0.27259466615470623</v>
          </cell>
          <cell r="K53">
            <v>1.6908456130950493</v>
          </cell>
          <cell r="L53">
            <v>0.29933532665653012</v>
          </cell>
          <cell r="M53">
            <v>0.93010029148945528</v>
          </cell>
          <cell r="N53">
            <v>0.5342785997722802</v>
          </cell>
          <cell r="O53">
            <v>0.41357158360830226</v>
          </cell>
          <cell r="P53">
            <v>8.2222730450358106E-2</v>
          </cell>
          <cell r="Q53">
            <v>0.1599386991420042</v>
          </cell>
          <cell r="R53">
            <v>0.1269012330547967</v>
          </cell>
        </row>
        <row r="54">
          <cell r="E54">
            <v>5.8692247729771445</v>
          </cell>
          <cell r="F54">
            <v>6.4878494120724364</v>
          </cell>
          <cell r="G54">
            <v>5.9802318366026928</v>
          </cell>
          <cell r="H54">
            <v>6.6442483647850281</v>
          </cell>
          <cell r="I54">
            <v>5.9355268610810432</v>
          </cell>
          <cell r="J54">
            <v>6.3528264762556663</v>
          </cell>
          <cell r="K54">
            <v>5.7965586449285471</v>
          </cell>
          <cell r="L54">
            <v>37.167358420856822</v>
          </cell>
          <cell r="M54">
            <v>6.166169267767093</v>
          </cell>
          <cell r="N54">
            <v>6.7115586952588915</v>
          </cell>
          <cell r="O54">
            <v>5.6923558156506679</v>
          </cell>
          <cell r="P54">
            <v>5.703755503953194</v>
          </cell>
          <cell r="Q54">
            <v>7.0177231461427008</v>
          </cell>
          <cell r="R54">
            <v>8.1480812093486996</v>
          </cell>
        </row>
        <row r="55">
          <cell r="E55">
            <v>5.6950059081583002E-2</v>
          </cell>
          <cell r="F55">
            <v>4.6066606953855067E-2</v>
          </cell>
          <cell r="G55">
            <v>2.943427919273213E-2</v>
          </cell>
          <cell r="H55">
            <v>8.292038026549102E-2</v>
          </cell>
          <cell r="I55">
            <v>0.14612742200990064</v>
          </cell>
          <cell r="J55">
            <v>5.4469977738427197E-2</v>
          </cell>
          <cell r="K55">
            <v>1.247470721852063E-2</v>
          </cell>
          <cell r="L55">
            <v>6.6688659928311037E-2</v>
          </cell>
          <cell r="M55">
            <v>2.8801903722490644E-2</v>
          </cell>
          <cell r="N55">
            <v>6.0798625740244278E-2</v>
          </cell>
          <cell r="O55">
            <v>8.6847437330643734E-2</v>
          </cell>
          <cell r="P55">
            <v>0</v>
          </cell>
          <cell r="Q55">
            <v>7.3025296278818791E-2</v>
          </cell>
          <cell r="R55">
            <v>0.11221102313558844</v>
          </cell>
        </row>
        <row r="56">
          <cell r="E56">
            <v>0.10269561760161226</v>
          </cell>
          <cell r="F56">
            <v>7.0795894269809159E-2</v>
          </cell>
          <cell r="G56">
            <v>2.2684278885133816E-2</v>
          </cell>
          <cell r="H56">
            <v>0.1011737371257765</v>
          </cell>
          <cell r="I56">
            <v>0</v>
          </cell>
          <cell r="J56">
            <v>5.9156378716442741E-2</v>
          </cell>
          <cell r="K56">
            <v>6.2059087529302691E-2</v>
          </cell>
          <cell r="L56">
            <v>7.0102311903456824E-2</v>
          </cell>
          <cell r="M56">
            <v>2.580337700638578E-2</v>
          </cell>
          <cell r="N56">
            <v>0.10345820244667073</v>
          </cell>
          <cell r="O56">
            <v>8.198276081356029E-2</v>
          </cell>
          <cell r="P56">
            <v>3.2848779455712913E-2</v>
          </cell>
          <cell r="Q56">
            <v>4.5653470069258184E-2</v>
          </cell>
          <cell r="R56">
            <v>7.5879878165013293E-2</v>
          </cell>
        </row>
        <row r="57">
          <cell r="E57">
            <v>1.5899928752823048E-2</v>
          </cell>
          <cell r="F57">
            <v>1.4115537290343295E-2</v>
          </cell>
          <cell r="G57">
            <v>2.2631141488625887E-2</v>
          </cell>
          <cell r="H57">
            <v>2.5015246713551355E-2</v>
          </cell>
          <cell r="I57">
            <v>0</v>
          </cell>
          <cell r="J57">
            <v>7.6328903714658562E-3</v>
          </cell>
          <cell r="K57">
            <v>0</v>
          </cell>
          <cell r="L57">
            <v>4.7991147212092161E-2</v>
          </cell>
          <cell r="M57">
            <v>9.5453508362365116E-3</v>
          </cell>
          <cell r="N57">
            <v>2.4797682157382418E-2</v>
          </cell>
          <cell r="O57">
            <v>0</v>
          </cell>
          <cell r="P57">
            <v>2.6475005367977408E-2</v>
          </cell>
          <cell r="Q57">
            <v>0</v>
          </cell>
          <cell r="R57">
            <v>0</v>
          </cell>
        </row>
        <row r="58">
          <cell r="E58">
            <v>2.1274245883617218E-2</v>
          </cell>
          <cell r="F58">
            <v>2.8020234966308687E-2</v>
          </cell>
          <cell r="G58">
            <v>0</v>
          </cell>
          <cell r="H58">
            <v>2.7698352348356034E-2</v>
          </cell>
          <cell r="I58">
            <v>9.7861093822460749E-2</v>
          </cell>
          <cell r="J58">
            <v>2.578688302290269E-2</v>
          </cell>
          <cell r="K58">
            <v>2.4853074231282194E-2</v>
          </cell>
          <cell r="L58">
            <v>7.121236596531412E-2</v>
          </cell>
          <cell r="M58">
            <v>2.1451700824447653E-2</v>
          </cell>
          <cell r="N58">
            <v>1.6394236011627202E-2</v>
          </cell>
          <cell r="O58">
            <v>2.4874105790807306E-2</v>
          </cell>
          <cell r="P58">
            <v>0</v>
          </cell>
          <cell r="Q58">
            <v>0</v>
          </cell>
          <cell r="R58">
            <v>0.11888658017754843</v>
          </cell>
        </row>
        <row r="61">
          <cell r="E61">
            <v>0.31305591097763091</v>
          </cell>
          <cell r="F61">
            <v>1.1764940004703559</v>
          </cell>
          <cell r="G61">
            <v>0.45580002110541629</v>
          </cell>
          <cell r="H61">
            <v>1.6598876138401299</v>
          </cell>
          <cell r="I61">
            <v>0.76227234807436461</v>
          </cell>
          <cell r="J61">
            <v>0.56714489691413394</v>
          </cell>
          <cell r="K61">
            <v>0.35273536946454481</v>
          </cell>
          <cell r="L61">
            <v>0.23338005440051662</v>
          </cell>
          <cell r="M61">
            <v>0.35540986837130972</v>
          </cell>
          <cell r="N61">
            <v>0.8635994107626831</v>
          </cell>
          <cell r="O61">
            <v>0.19015133213996399</v>
          </cell>
          <cell r="P61">
            <v>0.51597925986965143</v>
          </cell>
          <cell r="Q61">
            <v>4.0202302031548599E-2</v>
          </cell>
          <cell r="R61">
            <v>0.24585920646255341</v>
          </cell>
        </row>
        <row r="62">
          <cell r="E62">
            <v>0.11912684919822679</v>
          </cell>
          <cell r="F62">
            <v>7.9725915075143858E-2</v>
          </cell>
          <cell r="G62">
            <v>0.11948395894441706</v>
          </cell>
          <cell r="H62">
            <v>9.8624728818724805E-2</v>
          </cell>
          <cell r="I62">
            <v>0.12832194425269852</v>
          </cell>
          <cell r="J62">
            <v>9.4460214651720151E-2</v>
          </cell>
          <cell r="K62">
            <v>0.11180481660475841</v>
          </cell>
          <cell r="L62">
            <v>5.4785426871882294E-2</v>
          </cell>
          <cell r="M62">
            <v>6.0583166683435587E-2</v>
          </cell>
          <cell r="N62">
            <v>0.10150715293586633</v>
          </cell>
          <cell r="O62">
            <v>7.6853111838678337E-2</v>
          </cell>
          <cell r="P62">
            <v>4.7009349190576179E-2</v>
          </cell>
          <cell r="Q62">
            <v>9.9136964093764601E-2</v>
          </cell>
          <cell r="R62">
            <v>6.8520350585572876E-2</v>
          </cell>
        </row>
        <row r="63">
          <cell r="E63">
            <v>0.21482570113476296</v>
          </cell>
          <cell r="F63">
            <v>0.16283667155832482</v>
          </cell>
          <cell r="G63">
            <v>0.22196673905280831</v>
          </cell>
          <cell r="H63">
            <v>0.20491109939705762</v>
          </cell>
          <cell r="I63">
            <v>0.22996663134071077</v>
          </cell>
          <cell r="J63">
            <v>0.14291492415445325</v>
          </cell>
          <cell r="K63">
            <v>0.18723154700790426</v>
          </cell>
          <cell r="L63">
            <v>9.2598665401647434E-2</v>
          </cell>
          <cell r="M63">
            <v>0.16304585359971793</v>
          </cell>
          <cell r="N63">
            <v>9.8620565890796916E-2</v>
          </cell>
          <cell r="O63">
            <v>0.16564372288952706</v>
          </cell>
          <cell r="P63">
            <v>0.18774917694345553</v>
          </cell>
          <cell r="Q63">
            <v>0.23542531428298877</v>
          </cell>
          <cell r="R63">
            <v>0.14652758065154137</v>
          </cell>
        </row>
        <row r="65">
          <cell r="E65">
            <v>2.5138513165508254E-2</v>
          </cell>
          <cell r="F65">
            <v>0.11338644464634837</v>
          </cell>
          <cell r="G65">
            <v>1.4978238858102566E-2</v>
          </cell>
          <cell r="H65">
            <v>0.63268417663311338</v>
          </cell>
          <cell r="I65">
            <v>2.0753585431188517E-2</v>
          </cell>
          <cell r="J65">
            <v>0.97857265670545512</v>
          </cell>
          <cell r="K65">
            <v>7.5329094348105627E-2</v>
          </cell>
          <cell r="L65">
            <v>4.5325339622120958E-2</v>
          </cell>
          <cell r="M65">
            <v>3.0537508722461543E-2</v>
          </cell>
          <cell r="N65">
            <v>3.3199136949645755E-2</v>
          </cell>
          <cell r="O65">
            <v>2.6616776491782936E-2</v>
          </cell>
          <cell r="P65">
            <v>4.8377223799131515E-2</v>
          </cell>
          <cell r="Q65">
            <v>2.0263354571391282E-2</v>
          </cell>
          <cell r="R65">
            <v>2.295070595973623E-2</v>
          </cell>
        </row>
        <row r="66">
          <cell r="E66">
            <v>0.20196707824537338</v>
          </cell>
          <cell r="F66">
            <v>0.11261650115889045</v>
          </cell>
          <cell r="G66">
            <v>0.20009481541812599</v>
          </cell>
          <cell r="H66">
            <v>0.13821643119470897</v>
          </cell>
          <cell r="I66">
            <v>0.38915294506246451</v>
          </cell>
          <cell r="J66">
            <v>0.10461581699843558</v>
          </cell>
          <cell r="K66">
            <v>0.17920759163246824</v>
          </cell>
          <cell r="L66">
            <v>0</v>
          </cell>
          <cell r="M66">
            <v>0.10618835659715194</v>
          </cell>
          <cell r="N66">
            <v>8.2387006742696695E-2</v>
          </cell>
          <cell r="O66">
            <v>0.16658992249692656</v>
          </cell>
          <cell r="P66">
            <v>0.1317697962180524</v>
          </cell>
          <cell r="Q66">
            <v>0.29962166463979811</v>
          </cell>
          <cell r="R66">
            <v>6.8406500461862349E-2</v>
          </cell>
        </row>
        <row r="67">
          <cell r="E67">
            <v>0.1752385212375614</v>
          </cell>
          <cell r="F67">
            <v>0.14375477665924832</v>
          </cell>
          <cell r="G67">
            <v>0.34040241159705392</v>
          </cell>
          <cell r="H67">
            <v>0.17195650203934776</v>
          </cell>
          <cell r="I67">
            <v>0.42393774620711455</v>
          </cell>
          <cell r="J67">
            <v>0.14685894932956939</v>
          </cell>
          <cell r="K67">
            <v>0.21908017054017476</v>
          </cell>
          <cell r="L67">
            <v>0</v>
          </cell>
          <cell r="M67">
            <v>9.1434695852943185E-2</v>
          </cell>
          <cell r="N67">
            <v>0.10997121150844455</v>
          </cell>
          <cell r="O67">
            <v>0.21935583308968279</v>
          </cell>
          <cell r="P67">
            <v>0.16623837549122139</v>
          </cell>
          <cell r="Q67">
            <v>0.25947977774556019</v>
          </cell>
          <cell r="R67">
            <v>0.15761225312434052</v>
          </cell>
        </row>
        <row r="70">
          <cell r="E70">
            <v>19.107202672491894</v>
          </cell>
          <cell r="F70">
            <v>14.067562077006954</v>
          </cell>
          <cell r="G70">
            <v>20.3451355454653</v>
          </cell>
          <cell r="H70">
            <v>18.222527070862952</v>
          </cell>
          <cell r="I70">
            <v>18.572949366554717</v>
          </cell>
          <cell r="J70">
            <v>31.345914595212363</v>
          </cell>
          <cell r="K70">
            <v>18.687589209392829</v>
          </cell>
          <cell r="L70">
            <v>23.183704588614564</v>
          </cell>
          <cell r="M70">
            <v>12.054012156953471</v>
          </cell>
          <cell r="N70">
            <v>25.437919262709308</v>
          </cell>
          <cell r="O70">
            <v>28.00210628223142</v>
          </cell>
          <cell r="P70">
            <v>16.089680864845825</v>
          </cell>
          <cell r="Q70">
            <v>10.259800837648333</v>
          </cell>
          <cell r="R70">
            <v>2.0803670459096066</v>
          </cell>
        </row>
        <row r="71">
          <cell r="E71">
            <v>1.5783037234857673</v>
          </cell>
          <cell r="F71">
            <v>1.3232862274123083</v>
          </cell>
          <cell r="G71">
            <v>1.1578439641120832</v>
          </cell>
          <cell r="H71">
            <v>1.5098933144940816</v>
          </cell>
          <cell r="I71">
            <v>1.3297147320863918</v>
          </cell>
          <cell r="J71">
            <v>1.3699662378812469</v>
          </cell>
          <cell r="K71">
            <v>1.4170164431505432</v>
          </cell>
          <cell r="L71">
            <v>2.5703310717324475</v>
          </cell>
          <cell r="M71">
            <v>1.6129461153648381</v>
          </cell>
          <cell r="N71">
            <v>1.7154361146256794</v>
          </cell>
          <cell r="O71">
            <v>3.2262152454156467</v>
          </cell>
          <cell r="P71">
            <v>0.70595430286538452</v>
          </cell>
          <cell r="Q71">
            <v>1.6550453655172748</v>
          </cell>
          <cell r="R71">
            <v>0.15241489065667577</v>
          </cell>
        </row>
        <row r="73">
          <cell r="E73">
            <v>3.736180292686023</v>
          </cell>
          <cell r="F73">
            <v>2.206322650323032</v>
          </cell>
          <cell r="G73">
            <v>3.1399014657009232</v>
          </cell>
          <cell r="H73">
            <v>3.5082012233322284</v>
          </cell>
          <cell r="I73">
            <v>5.9978001948732684</v>
          </cell>
          <cell r="J73">
            <v>4.3086617594931491</v>
          </cell>
          <cell r="K73">
            <v>3.3226439110603945</v>
          </cell>
          <cell r="L73">
            <v>4.4662323391466714</v>
          </cell>
          <cell r="M73">
            <v>2.1419553502900777</v>
          </cell>
          <cell r="N73">
            <v>3.8756631841636953</v>
          </cell>
          <cell r="O73">
            <v>4.2319287975126363</v>
          </cell>
          <cell r="P73">
            <v>2.0183576040785218</v>
          </cell>
          <cell r="Q73">
            <v>4.3071884914613783</v>
          </cell>
          <cell r="R73">
            <v>0.39406664811209829</v>
          </cell>
        </row>
        <row r="75">
          <cell r="E75">
            <v>50.596473142352281</v>
          </cell>
          <cell r="F75">
            <v>41.617375567398533</v>
          </cell>
          <cell r="G75">
            <v>54.679284963099462</v>
          </cell>
          <cell r="H75">
            <v>42.883532797875183</v>
          </cell>
          <cell r="I75">
            <v>33.228497196318493</v>
          </cell>
          <cell r="J75">
            <v>38.472144656518871</v>
          </cell>
          <cell r="K75">
            <v>45.306164524852768</v>
          </cell>
          <cell r="L75">
            <v>45.251095319610727</v>
          </cell>
          <cell r="M75">
            <v>41.559979364531905</v>
          </cell>
          <cell r="N75">
            <v>31.004127434686431</v>
          </cell>
          <cell r="O75">
            <v>39.845519293764632</v>
          </cell>
          <cell r="P75">
            <v>28.603763260246179</v>
          </cell>
          <cell r="Q75">
            <v>22.361645588011616</v>
          </cell>
          <cell r="R75">
            <v>27.030365923366109</v>
          </cell>
        </row>
        <row r="78">
          <cell r="E78">
            <v>14.428054112854147</v>
          </cell>
          <cell r="F78">
            <v>12.349300069830532</v>
          </cell>
          <cell r="G78">
            <v>13.980835591865084</v>
          </cell>
          <cell r="H78">
            <v>11.325141466136937</v>
          </cell>
          <cell r="I78">
            <v>9.4352522903126594</v>
          </cell>
          <cell r="J78">
            <v>9.426857273986192</v>
          </cell>
          <cell r="K78">
            <v>13.658855061531266</v>
          </cell>
          <cell r="L78">
            <v>11.412133198546744</v>
          </cell>
          <cell r="M78">
            <v>13.301249407722249</v>
          </cell>
          <cell r="N78">
            <v>5.5139945827679462</v>
          </cell>
          <cell r="O78">
            <v>11.225014496266478</v>
          </cell>
          <cell r="P78">
            <v>6.1684637291661319</v>
          </cell>
          <cell r="Q78">
            <v>6.7812682626366589</v>
          </cell>
          <cell r="R78">
            <v>8.3512465101441915</v>
          </cell>
        </row>
        <row r="79">
          <cell r="E79">
            <v>1.973152482069692</v>
          </cell>
          <cell r="F79">
            <v>2.0430661887928445</v>
          </cell>
          <cell r="G79">
            <v>2.0837869686643948</v>
          </cell>
          <cell r="H79">
            <v>2.6797702178487879</v>
          </cell>
          <cell r="I79">
            <v>1.6994426066917132</v>
          </cell>
          <cell r="J79">
            <v>2.1108688050308055</v>
          </cell>
          <cell r="K79">
            <v>2.1040456123975355</v>
          </cell>
          <cell r="L79">
            <v>11.675605949242394</v>
          </cell>
          <cell r="M79">
            <v>1.93744764481632</v>
          </cell>
          <cell r="N79">
            <v>0.36149959519508806</v>
          </cell>
          <cell r="O79">
            <v>2.4381596879883092</v>
          </cell>
          <cell r="P79">
            <v>1.4882129862722391</v>
          </cell>
          <cell r="Q79">
            <v>3.1747109792062003</v>
          </cell>
          <cell r="R79">
            <v>1.7121475050319579</v>
          </cell>
        </row>
        <row r="81">
          <cell r="E81">
            <v>36.823644011916578</v>
          </cell>
          <cell r="F81">
            <v>29.680499940127802</v>
          </cell>
          <cell r="G81">
            <v>41.409339316583448</v>
          </cell>
          <cell r="H81">
            <v>32.036633824261472</v>
          </cell>
          <cell r="I81">
            <v>24.203473266454214</v>
          </cell>
          <cell r="J81">
            <v>29.420693203178146</v>
          </cell>
          <cell r="K81">
            <v>32.626623599808646</v>
          </cell>
          <cell r="L81">
            <v>34.747390634381134</v>
          </cell>
          <cell r="M81">
            <v>28.572842759482359</v>
          </cell>
          <cell r="N81">
            <v>25.780343093116798</v>
          </cell>
          <cell r="O81">
            <v>29.080008314889181</v>
          </cell>
          <cell r="P81">
            <v>22.783519257726521</v>
          </cell>
          <cell r="Q81">
            <v>15.646536040132389</v>
          </cell>
          <cell r="R81">
            <v>18.876782052515271</v>
          </cell>
        </row>
        <row r="82">
          <cell r="E82">
            <v>3.0923599828868071</v>
          </cell>
          <cell r="F82">
            <v>3.3284606945052224</v>
          </cell>
          <cell r="G82">
            <v>3.5524356033761628</v>
          </cell>
          <cell r="H82">
            <v>3.7024986334393701</v>
          </cell>
          <cell r="I82">
            <v>2.7365984551951779</v>
          </cell>
          <cell r="J82">
            <v>3.144460317946332</v>
          </cell>
          <cell r="K82">
            <v>3.3889862493902161</v>
          </cell>
          <cell r="L82">
            <v>13.248224213878144</v>
          </cell>
          <cell r="M82">
            <v>3.2398979058396593</v>
          </cell>
          <cell r="N82">
            <v>0.51672415797802418</v>
          </cell>
          <cell r="O82">
            <v>3.6928624923079196</v>
          </cell>
          <cell r="P82">
            <v>2.4063469060708638</v>
          </cell>
          <cell r="Q82">
            <v>3.2444956910354548</v>
          </cell>
          <cell r="R82">
            <v>2.8543910893403828</v>
          </cell>
        </row>
        <row r="83">
          <cell r="E83">
            <v>0.71848632063410889</v>
          </cell>
          <cell r="F83">
            <v>0.70617752007136481</v>
          </cell>
          <cell r="G83">
            <v>0.74759358288770061</v>
          </cell>
          <cell r="H83">
            <v>0.73882200647249185</v>
          </cell>
          <cell r="I83">
            <v>0.7195121951219513</v>
          </cell>
          <cell r="J83">
            <v>0.75733715103793842</v>
          </cell>
          <cell r="K83">
            <v>0.7048997772828508</v>
          </cell>
          <cell r="L83">
            <v>0.75276752767527677</v>
          </cell>
          <cell r="M83">
            <v>0.68235133660665581</v>
          </cell>
          <cell r="N83">
            <v>0.8238021638330757</v>
          </cell>
          <cell r="O83">
            <v>0.72149837133550487</v>
          </cell>
          <cell r="P83">
            <v>0.78694158075601373</v>
          </cell>
          <cell r="Q83">
            <v>0.69764011799410031</v>
          </cell>
          <cell r="R83">
            <v>0.69328493647912892</v>
          </cell>
        </row>
        <row r="85">
          <cell r="E85">
            <v>6.7340067340067337E-3</v>
          </cell>
          <cell r="F85">
            <v>6.5315315315315316E-3</v>
          </cell>
          <cell r="G85">
            <v>9.7508125677139759E-3</v>
          </cell>
          <cell r="H85">
            <v>2.3037252284091206E-3</v>
          </cell>
          <cell r="I85">
            <v>1.2345679012345678E-2</v>
          </cell>
          <cell r="J85">
            <v>3.2526201662450307E-3</v>
          </cell>
          <cell r="K85">
            <v>9.1012514220705342E-3</v>
          </cell>
          <cell r="L85">
            <v>1.2547051442910916E-2</v>
          </cell>
          <cell r="M85">
            <v>5.3593513810636251E-3</v>
          </cell>
          <cell r="N85">
            <v>3.1201248049921998E-3</v>
          </cell>
          <cell r="O85">
            <v>1.3179571663920923E-2</v>
          </cell>
          <cell r="P85">
            <v>3.4782608695652175E-3</v>
          </cell>
          <cell r="Q85">
            <v>1.1834319526627219E-2</v>
          </cell>
          <cell r="R85">
            <v>1.8281535648994515E-3</v>
          </cell>
        </row>
        <row r="87">
          <cell r="E87">
            <v>3.9151145170542088</v>
          </cell>
          <cell r="F87">
            <v>9.787234777995149</v>
          </cell>
          <cell r="G87">
            <v>4.3710539095799694</v>
          </cell>
          <cell r="H87">
            <v>5.06417050672413</v>
          </cell>
          <cell r="I87">
            <v>1.7079419299743808</v>
          </cell>
          <cell r="J87">
            <v>2.7210531771549298</v>
          </cell>
          <cell r="K87">
            <v>3.7832105700133378</v>
          </cell>
          <cell r="L87">
            <v>7.9198829235607322</v>
          </cell>
          <cell r="M87">
            <v>6.4597303303621789</v>
          </cell>
          <cell r="N87">
            <v>0.26786910129892599</v>
          </cell>
          <cell r="O87">
            <v>7.0961828449695785</v>
          </cell>
          <cell r="P87">
            <v>2.4903498941805955</v>
          </cell>
          <cell r="Q87">
            <v>4.290311047586008</v>
          </cell>
          <cell r="R87">
            <v>2.2868904007792685</v>
          </cell>
        </row>
        <row r="90">
          <cell r="E90">
            <v>3.2893032893032893E-2</v>
          </cell>
          <cell r="F90">
            <v>3.8513513513513516E-2</v>
          </cell>
          <cell r="G90">
            <v>3.2502708559046588E-3</v>
          </cell>
          <cell r="H90">
            <v>3.7435534961648212E-2</v>
          </cell>
          <cell r="I90">
            <v>1.2345679012345678E-2</v>
          </cell>
          <cell r="J90">
            <v>3.7224430791470905E-2</v>
          </cell>
          <cell r="K90">
            <v>3.2992036405005691E-2</v>
          </cell>
          <cell r="L90">
            <v>3.5131744040150563E-2</v>
          </cell>
          <cell r="M90">
            <v>3.449223581146077E-2</v>
          </cell>
          <cell r="N90">
            <v>4.8361934477379097E-2</v>
          </cell>
          <cell r="O90">
            <v>6.4250411861614495E-2</v>
          </cell>
          <cell r="P90">
            <v>1.7391304347826088E-3</v>
          </cell>
          <cell r="Q90">
            <v>4.7337278106508875E-2</v>
          </cell>
          <cell r="R90">
            <v>3.6563071297989032E-2</v>
          </cell>
        </row>
        <row r="92">
          <cell r="E92">
            <v>0.13934213934213935</v>
          </cell>
          <cell r="F92">
            <v>0.14403153153153153</v>
          </cell>
          <cell r="G92">
            <v>8.6673889490790895E-3</v>
          </cell>
          <cell r="H92">
            <v>0.14421843503756643</v>
          </cell>
          <cell r="I92">
            <v>0.14814814814814814</v>
          </cell>
          <cell r="J92">
            <v>0.14383809179616913</v>
          </cell>
          <cell r="K92">
            <v>0.16382252559726962</v>
          </cell>
          <cell r="L92">
            <v>0.15307402760351319</v>
          </cell>
          <cell r="M92">
            <v>0.1234025010306445</v>
          </cell>
          <cell r="N92">
            <v>0.15132605304212168</v>
          </cell>
          <cell r="O92">
            <v>0.1186161449752883</v>
          </cell>
          <cell r="P92">
            <v>1.0434782608695653E-2</v>
          </cell>
          <cell r="Q92">
            <v>0.13313609467455623</v>
          </cell>
          <cell r="R92">
            <v>0.1170018281535649</v>
          </cell>
        </row>
        <row r="93">
          <cell r="E93">
            <v>0.64651144832289631</v>
          </cell>
          <cell r="F93">
            <v>0.19497607068302658</v>
          </cell>
          <cell r="G93">
            <v>4.0172166427961613E-2</v>
          </cell>
          <cell r="H93">
            <v>8.0205234471525874E-2</v>
          </cell>
          <cell r="I93">
            <v>0.57765042980108205</v>
          </cell>
          <cell r="J93">
            <v>0.65518560455518549</v>
          </cell>
          <cell r="K93">
            <v>0.49500282858917871</v>
          </cell>
          <cell r="L93">
            <v>0.24760095634102067</v>
          </cell>
          <cell r="M93">
            <v>0.37595047516628</v>
          </cell>
          <cell r="N93">
            <v>0.79468202672291544</v>
          </cell>
          <cell r="O93">
            <v>0.24404694086762213</v>
          </cell>
          <cell r="P93">
            <v>4.7085201793711409E-2</v>
          </cell>
          <cell r="Q93">
            <v>0.21846387832646458</v>
          </cell>
          <cell r="R93">
            <v>0.53663309352968913</v>
          </cell>
        </row>
        <row r="95">
          <cell r="E95">
            <v>0.2931882931882932</v>
          </cell>
          <cell r="F95">
            <v>0.3158783783783784</v>
          </cell>
          <cell r="G95">
            <v>0.29902491874322862</v>
          </cell>
          <cell r="H95">
            <v>0.22657661195319248</v>
          </cell>
          <cell r="I95">
            <v>0.30864197530864196</v>
          </cell>
          <cell r="J95">
            <v>0.16516082399710877</v>
          </cell>
          <cell r="K95">
            <v>0.31399317406143346</v>
          </cell>
          <cell r="L95">
            <v>0.33500627352572143</v>
          </cell>
          <cell r="M95">
            <v>0.35275525628693144</v>
          </cell>
          <cell r="N95">
            <v>0.15756630265210608</v>
          </cell>
          <cell r="O95">
            <v>0.33937397034596378</v>
          </cell>
          <cell r="P95">
            <v>0.16695652173913045</v>
          </cell>
          <cell r="Q95">
            <v>0.35059171597633138</v>
          </cell>
          <cell r="R95">
            <v>0.35283363802559414</v>
          </cell>
        </row>
        <row r="96">
          <cell r="E96">
            <v>0.4252784252784253</v>
          </cell>
          <cell r="F96">
            <v>0.42150900900900901</v>
          </cell>
          <cell r="G96">
            <v>0.33477789815817982</v>
          </cell>
          <cell r="H96">
            <v>0.3064478127699678</v>
          </cell>
          <cell r="I96">
            <v>0.41975308641975306</v>
          </cell>
          <cell r="J96">
            <v>0.19696422117817131</v>
          </cell>
          <cell r="K96">
            <v>0.39931740614334471</v>
          </cell>
          <cell r="L96">
            <v>0.41781681304893348</v>
          </cell>
          <cell r="M96">
            <v>0.48206678576336404</v>
          </cell>
          <cell r="N96">
            <v>0.1669266770670827</v>
          </cell>
          <cell r="O96">
            <v>0.39044481054365732</v>
          </cell>
          <cell r="P96">
            <v>0.21565217391304348</v>
          </cell>
          <cell r="Q96">
            <v>0.48372781065088755</v>
          </cell>
          <cell r="R96">
            <v>0.45886654478976235</v>
          </cell>
        </row>
        <row r="98">
          <cell r="E98">
            <v>0.33204454725900862</v>
          </cell>
          <cell r="F98">
            <v>0.34328251359296863</v>
          </cell>
          <cell r="G98">
            <v>0.30622250036253257</v>
          </cell>
          <cell r="H98">
            <v>0.20078471929840427</v>
          </cell>
          <cell r="I98">
            <v>0.44767621440787297</v>
          </cell>
          <cell r="J98">
            <v>0.36806721985605789</v>
          </cell>
          <cell r="K98">
            <v>0.30014367319117224</v>
          </cell>
          <cell r="L98">
            <v>0.31166428179653549</v>
          </cell>
          <cell r="M98">
            <v>0.34878335026590268</v>
          </cell>
          <cell r="N98">
            <v>0.22301945429256198</v>
          </cell>
          <cell r="O98">
            <v>0.30030237052842346</v>
          </cell>
          <cell r="P98">
            <v>0.26608670365699089</v>
          </cell>
          <cell r="Q98">
            <v>0.3100621402028686</v>
          </cell>
          <cell r="R98">
            <v>0.51597662391001775</v>
          </cell>
        </row>
        <row r="101">
          <cell r="E101">
            <v>8.1441191122526759E-3</v>
          </cell>
          <cell r="F101">
            <v>7.353591481862958E-3</v>
          </cell>
          <cell r="G101">
            <v>5.5649159966499268E-3</v>
          </cell>
          <cell r="H101">
            <v>2.1325468737992022E-3</v>
          </cell>
          <cell r="I101">
            <v>1.4136276589642881E-2</v>
          </cell>
          <cell r="J101">
            <v>1.0425908060168328E-2</v>
          </cell>
          <cell r="K101">
            <v>7.8847454612893213E-3</v>
          </cell>
          <cell r="L101">
            <v>6.9712992370513276E-3</v>
          </cell>
          <cell r="M101">
            <v>5.8200396177715543E-3</v>
          </cell>
          <cell r="N101">
            <v>4.2937335672792775E-3</v>
          </cell>
          <cell r="O101">
            <v>7.9475891075391891E-3</v>
          </cell>
          <cell r="P101">
            <v>6.884121605234569E-3</v>
          </cell>
          <cell r="Q101">
            <v>1.1124326526186213E-2</v>
          </cell>
          <cell r="R101">
            <v>2.1563872549115588E-2</v>
          </cell>
        </row>
        <row r="102">
          <cell r="E102">
            <v>0.8486111418159934</v>
          </cell>
          <cell r="F102">
            <v>0.86537273456184449</v>
          </cell>
          <cell r="G102">
            <v>0.84941482763089871</v>
          </cell>
          <cell r="H102">
            <v>0.81463494042368767</v>
          </cell>
          <cell r="I102">
            <v>0.85963499236859631</v>
          </cell>
          <cell r="J102">
            <v>0.86862117774960246</v>
          </cell>
          <cell r="K102">
            <v>0.86390464793083022</v>
          </cell>
          <cell r="L102">
            <v>0.86118156261585066</v>
          </cell>
          <cell r="M102">
            <v>0.87415620979715936</v>
          </cell>
          <cell r="N102">
            <v>0.72866936189614073</v>
          </cell>
          <cell r="O102">
            <v>0.79732593175936939</v>
          </cell>
          <cell r="P102">
            <v>0.78451142951541553</v>
          </cell>
          <cell r="Q102">
            <v>0.78931304905749622</v>
          </cell>
          <cell r="R102">
            <v>0.89301794798731615</v>
          </cell>
        </row>
        <row r="104">
          <cell r="E104">
            <v>0.19860892522074874</v>
          </cell>
          <cell r="F104">
            <v>0.10010266940540571</v>
          </cell>
          <cell r="G104">
            <v>0.20346020761527278</v>
          </cell>
          <cell r="H104">
            <v>0.26035466744224345</v>
          </cell>
          <cell r="I104">
            <v>0.27093954842619261</v>
          </cell>
          <cell r="J104">
            <v>0.16456942772732247</v>
          </cell>
          <cell r="K104">
            <v>0.13274890419636379</v>
          </cell>
          <cell r="L104">
            <v>8.3434099152558241E-2</v>
          </cell>
          <cell r="M104">
            <v>0.11381599747062476</v>
          </cell>
          <cell r="N104">
            <v>0.17255841821429291</v>
          </cell>
          <cell r="O104">
            <v>0.13175953884175873</v>
          </cell>
          <cell r="P104">
            <v>8.2810539522380822E-2</v>
          </cell>
          <cell r="Q104">
            <v>3.0054408843803816E-2</v>
          </cell>
          <cell r="R104">
            <v>0.15936062000482062</v>
          </cell>
        </row>
        <row r="105">
          <cell r="E105">
            <v>4.3535563792253695</v>
          </cell>
          <cell r="F105">
            <v>5.0416544441632469</v>
          </cell>
          <cell r="G105">
            <v>4.3598615917558456</v>
          </cell>
          <cell r="H105">
            <v>4.1853206236572209</v>
          </cell>
          <cell r="I105">
            <v>5.6023306626190141</v>
          </cell>
          <cell r="J105">
            <v>3.4879089615931722</v>
          </cell>
          <cell r="K105">
            <v>4.1678146525047044</v>
          </cell>
          <cell r="L105">
            <v>2.3688029020269794</v>
          </cell>
          <cell r="M105">
            <v>6.3978386456972407</v>
          </cell>
          <cell r="N105">
            <v>2.8759736369048818</v>
          </cell>
          <cell r="O105">
            <v>2.9580016469974835</v>
          </cell>
          <cell r="P105">
            <v>3.1392722709848</v>
          </cell>
          <cell r="Q105">
            <v>6.1684083254593212</v>
          </cell>
          <cell r="R105">
            <v>3.8769677888102865</v>
          </cell>
        </row>
        <row r="106">
          <cell r="E106">
            <v>1.6863481748804678</v>
          </cell>
          <cell r="F106">
            <v>0.98716632444407781</v>
          </cell>
          <cell r="G106">
            <v>2.1633217993379006</v>
          </cell>
          <cell r="H106">
            <v>1.5749804917627392</v>
          </cell>
          <cell r="I106">
            <v>2.2374362708743645</v>
          </cell>
          <cell r="J106">
            <v>1.2084473137104716</v>
          </cell>
          <cell r="K106">
            <v>1.7232310582471375</v>
          </cell>
          <cell r="L106">
            <v>1.7412333736186068</v>
          </cell>
          <cell r="M106">
            <v>1.1216049205287022</v>
          </cell>
          <cell r="N106">
            <v>2.2899940083855124</v>
          </cell>
          <cell r="O106">
            <v>1.4592368926724779</v>
          </cell>
          <cell r="P106">
            <v>1.0564617314824947</v>
          </cell>
          <cell r="Q106">
            <v>1.187667328793075</v>
          </cell>
          <cell r="R106">
            <v>0.66263017679815994</v>
          </cell>
        </row>
        <row r="108">
          <cell r="E108">
            <v>0.18785695573115471</v>
          </cell>
          <cell r="F108">
            <v>0.21653878882480729</v>
          </cell>
          <cell r="G108">
            <v>0.17948276516476921</v>
          </cell>
          <cell r="H108">
            <v>0.23841982345951226</v>
          </cell>
          <cell r="I108">
            <v>0.20042813043183519</v>
          </cell>
          <cell r="J108">
            <v>0.18880795331727679</v>
          </cell>
          <cell r="K108">
            <v>0.20051442633659147</v>
          </cell>
          <cell r="L108">
            <v>0.26021819548591196</v>
          </cell>
          <cell r="M108">
            <v>0.15539539156260379</v>
          </cell>
          <cell r="N108">
            <v>0.20830932617590436</v>
          </cell>
          <cell r="O108">
            <v>0.20176318685324968</v>
          </cell>
          <cell r="P108">
            <v>0.23020917835107765</v>
          </cell>
          <cell r="Q108">
            <v>0.21207297391562102</v>
          </cell>
          <cell r="R108">
            <v>6.6565489260192526E-2</v>
          </cell>
        </row>
        <row r="109">
          <cell r="E109">
            <v>0.38898670429163351</v>
          </cell>
          <cell r="F109">
            <v>0.42433290108007582</v>
          </cell>
          <cell r="G109">
            <v>0.44444762973362884</v>
          </cell>
          <cell r="H109">
            <v>0.49711061391196326</v>
          </cell>
          <cell r="I109">
            <v>0.42866668707443634</v>
          </cell>
          <cell r="J109">
            <v>0.3870861924157879</v>
          </cell>
          <cell r="K109">
            <v>0.45143822877715095</v>
          </cell>
          <cell r="L109">
            <v>0.66494702802464778</v>
          </cell>
          <cell r="M109">
            <v>0.35508418741443842</v>
          </cell>
          <cell r="N109">
            <v>0.5311700853412562</v>
          </cell>
          <cell r="O109">
            <v>0.44176528816706134</v>
          </cell>
          <cell r="P109">
            <v>0.32334821614752046</v>
          </cell>
          <cell r="Q109">
            <v>0.39945712724686516</v>
          </cell>
          <cell r="R109">
            <v>0.13784654057037057</v>
          </cell>
        </row>
        <row r="110">
          <cell r="E110">
            <v>3.5095057839383291E-2</v>
          </cell>
          <cell r="F110">
            <v>4.7182419900872248E-2</v>
          </cell>
          <cell r="G110">
            <v>2.1506697541162967E-2</v>
          </cell>
          <cell r="H110">
            <v>9.4615132907740637E-2</v>
          </cell>
          <cell r="I110">
            <v>3.6724400445374117E-2</v>
          </cell>
          <cell r="J110">
            <v>4.0159258807503387E-2</v>
          </cell>
          <cell r="K110">
            <v>4.2444517101768144E-2</v>
          </cell>
          <cell r="L110">
            <v>7.063498705195724E-2</v>
          </cell>
          <cell r="M110">
            <v>3.1262593328041821E-2</v>
          </cell>
          <cell r="N110">
            <v>5.237816540654161E-2</v>
          </cell>
          <cell r="O110">
            <v>4.4263106050216793E-2</v>
          </cell>
          <cell r="P110">
            <v>5.2090366946143975E-2</v>
          </cell>
          <cell r="Q110">
            <v>4.993251352418971E-2</v>
          </cell>
          <cell r="R110">
            <v>1.3310123042654817E-2</v>
          </cell>
        </row>
        <row r="111">
          <cell r="E111">
            <v>0.16012678047569354</v>
          </cell>
          <cell r="F111">
            <v>0.16956461103597681</v>
          </cell>
          <cell r="G111">
            <v>0.15710641761327565</v>
          </cell>
          <cell r="H111">
            <v>0.26231542908714678</v>
          </cell>
          <cell r="I111">
            <v>0.17140177723281008</v>
          </cell>
          <cell r="J111">
            <v>0.15082567672736666</v>
          </cell>
          <cell r="K111">
            <v>0.16135693755707201</v>
          </cell>
          <cell r="L111">
            <v>0.27931210955418512</v>
          </cell>
          <cell r="M111">
            <v>0.13690517752095649</v>
          </cell>
          <cell r="N111">
            <v>0.2340857652892962</v>
          </cell>
          <cell r="O111">
            <v>0.20309539908289956</v>
          </cell>
          <cell r="P111">
            <v>9.5217126304479954E-2</v>
          </cell>
          <cell r="Q111">
            <v>0.13498236619604159</v>
          </cell>
          <cell r="R111">
            <v>4.0390331345846013E-2</v>
          </cell>
        </row>
        <row r="114">
          <cell r="E114">
            <v>1.8864569960085266E-2</v>
          </cell>
          <cell r="F114">
            <v>1.8664268318549851E-2</v>
          </cell>
          <cell r="G114">
            <v>1.6407837096385998E-2</v>
          </cell>
          <cell r="H114">
            <v>1.7687606175506746E-2</v>
          </cell>
          <cell r="I114">
            <v>3.3430801226997639E-2</v>
          </cell>
          <cell r="J114">
            <v>3.333993738419997E-2</v>
          </cell>
          <cell r="K114">
            <v>1.7229263250923301E-2</v>
          </cell>
          <cell r="L114">
            <v>2.0741090414301205E-2</v>
          </cell>
          <cell r="M114">
            <v>1.5993775988657255E-2</v>
          </cell>
          <cell r="N114">
            <v>2.0622269787459221E-2</v>
          </cell>
          <cell r="O114">
            <v>1.9612634113964772E-2</v>
          </cell>
          <cell r="P114">
            <v>1.8654213249624966E-2</v>
          </cell>
          <cell r="Q114">
            <v>1.8650708252383196E-2</v>
          </cell>
          <cell r="R114">
            <v>3.2304028493499268E-2</v>
          </cell>
        </row>
        <row r="115">
          <cell r="E115">
            <v>0.88354702201096191</v>
          </cell>
          <cell r="F115">
            <v>0.9039663148009297</v>
          </cell>
          <cell r="G115">
            <v>0.86355310114729822</v>
          </cell>
          <cell r="H115">
            <v>0.95746989183949782</v>
          </cell>
          <cell r="I115">
            <v>0.91976649762859664</v>
          </cell>
          <cell r="J115">
            <v>0.90746370009485866</v>
          </cell>
          <cell r="K115">
            <v>0.82866684936363011</v>
          </cell>
          <cell r="L115">
            <v>0.90491615601411046</v>
          </cell>
          <cell r="M115">
            <v>0.91092972614893275</v>
          </cell>
          <cell r="N115">
            <v>0.72730531412705435</v>
          </cell>
          <cell r="O115">
            <v>0.8448235316800593</v>
          </cell>
          <cell r="P115">
            <v>0.8252157396953741</v>
          </cell>
          <cell r="Q115">
            <v>0.85710760322682489</v>
          </cell>
          <cell r="R115">
            <v>0.94525753695689174</v>
          </cell>
        </row>
        <row r="117">
          <cell r="E117">
            <v>0.51761095890365127</v>
          </cell>
          <cell r="F117">
            <v>0.50257514139785664</v>
          </cell>
          <cell r="G117">
            <v>0.42671047998660516</v>
          </cell>
          <cell r="H117">
            <v>0.68159806964883363</v>
          </cell>
          <cell r="I117">
            <v>0.58392362181193624</v>
          </cell>
          <cell r="J117">
            <v>0.4745306476288158</v>
          </cell>
          <cell r="K117">
            <v>0.53300219696042406</v>
          </cell>
          <cell r="L117">
            <v>0.45478561267850115</v>
          </cell>
          <cell r="M117">
            <v>0.46248941043581937</v>
          </cell>
          <cell r="N117">
            <v>0.47080838323353291</v>
          </cell>
          <cell r="O117">
            <v>0.45383759732834777</v>
          </cell>
          <cell r="P117">
            <v>0.43432628492064651</v>
          </cell>
          <cell r="Q117">
            <v>0.51244011744707152</v>
          </cell>
          <cell r="R117">
            <v>0.61401665186030385</v>
          </cell>
        </row>
        <row r="118">
          <cell r="E118">
            <v>0.55153972602690893</v>
          </cell>
          <cell r="F118">
            <v>0.43895145154169474</v>
          </cell>
          <cell r="G118">
            <v>0.52951531509888961</v>
          </cell>
          <cell r="H118">
            <v>0.50171284996820931</v>
          </cell>
          <cell r="I118">
            <v>0.58392362181193624</v>
          </cell>
          <cell r="J118">
            <v>0.48260601774998685</v>
          </cell>
          <cell r="K118">
            <v>0.50434616486577766</v>
          </cell>
          <cell r="L118">
            <v>0.52550294655344232</v>
          </cell>
          <cell r="M118">
            <v>0.45119387530984278</v>
          </cell>
          <cell r="N118">
            <v>0.5</v>
          </cell>
          <cell r="O118">
            <v>0.44716351501469559</v>
          </cell>
          <cell r="P118">
            <v>0.41765704584053642</v>
          </cell>
          <cell r="Q118">
            <v>0.44815329933549686</v>
          </cell>
          <cell r="R118">
            <v>0.43068466575983394</v>
          </cell>
        </row>
        <row r="119">
          <cell r="E119">
            <v>0.50682739725982517</v>
          </cell>
          <cell r="F119">
            <v>0.44051170551636903</v>
          </cell>
          <cell r="G119">
            <v>0.45487618823654613</v>
          </cell>
          <cell r="H119">
            <v>0.79181816671871152</v>
          </cell>
          <cell r="I119">
            <v>0.5728364644357602</v>
          </cell>
          <cell r="J119">
            <v>0.52106667883556435</v>
          </cell>
          <cell r="K119">
            <v>0.46766644378463018</v>
          </cell>
          <cell r="L119">
            <v>0.44015444015265126</v>
          </cell>
          <cell r="M119">
            <v>0.37124658780709735</v>
          </cell>
          <cell r="N119">
            <v>0.52020958083832336</v>
          </cell>
          <cell r="O119">
            <v>0.43248053392466079</v>
          </cell>
          <cell r="P119">
            <v>0.39450532489593904</v>
          </cell>
          <cell r="Q119">
            <v>0.43022716736207695</v>
          </cell>
          <cell r="R119">
            <v>0.5713361894877077</v>
          </cell>
        </row>
        <row r="120">
          <cell r="E120">
            <v>0.37216438356131432</v>
          </cell>
          <cell r="F120">
            <v>0.3590317757278238</v>
          </cell>
          <cell r="G120">
            <v>0.30700621992435623</v>
          </cell>
          <cell r="H120">
            <v>0.48871843402524517</v>
          </cell>
          <cell r="I120">
            <v>0.45457345242321617</v>
          </cell>
          <cell r="J120">
            <v>0.39336633437704543</v>
          </cell>
          <cell r="K120">
            <v>0.39659948418990693</v>
          </cell>
          <cell r="L120">
            <v>0.3474903474889352</v>
          </cell>
          <cell r="M120">
            <v>0.34451382134228609</v>
          </cell>
          <cell r="N120">
            <v>0.34281437125748504</v>
          </cell>
          <cell r="O120">
            <v>0.32569521690622605</v>
          </cell>
          <cell r="P120">
            <v>0.33153264392663423</v>
          </cell>
          <cell r="Q120">
            <v>0.39993818575181578</v>
          </cell>
          <cell r="R120">
            <v>0.5208956430473668</v>
          </cell>
        </row>
        <row r="121">
          <cell r="E121">
            <v>0.13282191780810157</v>
          </cell>
          <cell r="F121">
            <v>7.3158575256949132E-2</v>
          </cell>
          <cell r="G121">
            <v>0.11547940382475784</v>
          </cell>
          <cell r="H121">
            <v>0.14081342387256351</v>
          </cell>
          <cell r="I121">
            <v>0.14413304589028805</v>
          </cell>
          <cell r="J121">
            <v>0.12728973241845939</v>
          </cell>
          <cell r="K121">
            <v>5.7312064189292911E-2</v>
          </cell>
          <cell r="L121">
            <v>5.8524690103399613E-2</v>
          </cell>
          <cell r="M121">
            <v>9.0991810737033663E-2</v>
          </cell>
          <cell r="N121">
            <v>0.11826347305389222</v>
          </cell>
          <cell r="O121">
            <v>8.6763070077478244E-2</v>
          </cell>
          <cell r="P121">
            <v>5.7416267942601462E-2</v>
          </cell>
          <cell r="Q121">
            <v>2.4725699273682584E-2</v>
          </cell>
          <cell r="R121">
            <v>0.11090453480151881</v>
          </cell>
        </row>
        <row r="122">
          <cell r="E122">
            <v>3.9907068493115347</v>
          </cell>
          <cell r="F122">
            <v>4.9669818475991692</v>
          </cell>
          <cell r="G122">
            <v>3.5685952352675168</v>
          </cell>
          <cell r="H122">
            <v>3.2203129063967237</v>
          </cell>
          <cell r="I122">
            <v>5.199876809426546</v>
          </cell>
          <cell r="J122">
            <v>3.1417295891756094</v>
          </cell>
          <cell r="K122">
            <v>3.7459165154121847</v>
          </cell>
          <cell r="L122">
            <v>2.6250762040129034</v>
          </cell>
          <cell r="M122">
            <v>6.7612563145179001</v>
          </cell>
          <cell r="N122">
            <v>1.6287425149700598</v>
          </cell>
          <cell r="O122">
            <v>2.8418242491530954</v>
          </cell>
          <cell r="P122">
            <v>2.6791171477088067</v>
          </cell>
          <cell r="Q122">
            <v>6.2821820429609021</v>
          </cell>
          <cell r="R122">
            <v>3.7190202894666742</v>
          </cell>
        </row>
        <row r="123">
          <cell r="E123">
            <v>1.7834958904093796</v>
          </cell>
          <cell r="F123">
            <v>1.1483469253602632</v>
          </cell>
          <cell r="G123">
            <v>2.1870672456079139</v>
          </cell>
          <cell r="H123">
            <v>1.3732020609436975</v>
          </cell>
          <cell r="I123">
            <v>2.1841700031066726</v>
          </cell>
          <cell r="J123">
            <v>1.2902799005471146</v>
          </cell>
          <cell r="K123">
            <v>1.6505874486516359</v>
          </cell>
          <cell r="L123">
            <v>1.9154643365091832</v>
          </cell>
          <cell r="M123">
            <v>1.3390229362116031</v>
          </cell>
          <cell r="N123">
            <v>1.5501497005988023</v>
          </cell>
          <cell r="O123">
            <v>1.5657397107827997</v>
          </cell>
          <cell r="P123">
            <v>1.2131501774969018</v>
          </cell>
          <cell r="Q123">
            <v>1.473651676711482</v>
          </cell>
          <cell r="R123">
            <v>0.92345000406162603</v>
          </cell>
        </row>
        <row r="125">
          <cell r="E125">
            <v>0.28139786601167721</v>
          </cell>
          <cell r="F125">
            <v>0.27861916693010463</v>
          </cell>
          <cell r="G125">
            <v>0.26213242580857277</v>
          </cell>
          <cell r="H125">
            <v>0.25387110084903552</v>
          </cell>
          <cell r="I125">
            <v>0.2680546596931902</v>
          </cell>
          <cell r="J125">
            <v>0.24292076560991885</v>
          </cell>
          <cell r="K125">
            <v>0.31681439121291533</v>
          </cell>
          <cell r="L125">
            <v>0.40330385659917495</v>
          </cell>
          <cell r="M125">
            <v>0.24260020556982792</v>
          </cell>
          <cell r="N125">
            <v>0.35347398747101894</v>
          </cell>
          <cell r="O125">
            <v>0.30543809692667229</v>
          </cell>
          <cell r="P125">
            <v>0.29479376508868238</v>
          </cell>
          <cell r="Q125">
            <v>0.28844893559464835</v>
          </cell>
          <cell r="R125">
            <v>0.12349505088411714</v>
          </cell>
        </row>
        <row r="126">
          <cell r="E126">
            <v>0.38905345302806532</v>
          </cell>
          <cell r="F126">
            <v>0.42666202036035716</v>
          </cell>
          <cell r="G126">
            <v>0.37497245746874625</v>
          </cell>
          <cell r="H126">
            <v>0.43577528599450382</v>
          </cell>
          <cell r="I126">
            <v>0.40499548142023123</v>
          </cell>
          <cell r="J126">
            <v>0.36925403364702231</v>
          </cell>
          <cell r="K126">
            <v>0.46114326162518665</v>
          </cell>
          <cell r="L126">
            <v>0.69132393686954074</v>
          </cell>
          <cell r="M126">
            <v>0.38810392275891081</v>
          </cell>
          <cell r="N126">
            <v>0.52710420813617798</v>
          </cell>
          <cell r="O126">
            <v>0.46825978918379063</v>
          </cell>
          <cell r="P126">
            <v>0.31496448776382602</v>
          </cell>
          <cell r="Q126">
            <v>0.40605310948635559</v>
          </cell>
          <cell r="R126">
            <v>0.1648558281620553</v>
          </cell>
        </row>
        <row r="127">
          <cell r="E127">
            <v>5.7322637756409299E-2</v>
          </cell>
          <cell r="F127">
            <v>5.8093547673334515E-2</v>
          </cell>
          <cell r="G127">
            <v>4.974178503112707E-2</v>
          </cell>
          <cell r="H127">
            <v>8.3262338542517758E-2</v>
          </cell>
          <cell r="I127">
            <v>5.9404453609323546E-2</v>
          </cell>
          <cell r="J127">
            <v>4.5747621726658715E-2</v>
          </cell>
          <cell r="K127">
            <v>7.3915292237932292E-2</v>
          </cell>
          <cell r="L127">
            <v>6.1403402340966001E-2</v>
          </cell>
          <cell r="M127">
            <v>4.5611951124856102E-2</v>
          </cell>
          <cell r="N127">
            <v>8.5398657696714828E-2</v>
          </cell>
          <cell r="O127">
            <v>6.9617881600303591E-2</v>
          </cell>
          <cell r="P127">
            <v>6.614250622918677E-2</v>
          </cell>
          <cell r="Q127">
            <v>7.3956890914653045E-2</v>
          </cell>
          <cell r="R127">
            <v>2.4704041023862762E-2</v>
          </cell>
        </row>
        <row r="128">
          <cell r="E128">
            <v>0.14944723864207105</v>
          </cell>
          <cell r="F128">
            <v>0.16408670966991079</v>
          </cell>
          <cell r="G128">
            <v>0.1323788287747224</v>
          </cell>
          <cell r="H128">
            <v>0.19095371707667549</v>
          </cell>
          <cell r="I128">
            <v>0.19587311364577606</v>
          </cell>
          <cell r="J128">
            <v>0.13741816273992818</v>
          </cell>
          <cell r="K128">
            <v>0.17652115770302218</v>
          </cell>
          <cell r="L128">
            <v>0.31213168055146462</v>
          </cell>
          <cell r="M128">
            <v>0.15399579555081422</v>
          </cell>
          <cell r="N128">
            <v>0.19311377245508982</v>
          </cell>
          <cell r="O128">
            <v>0.18286985539406952</v>
          </cell>
          <cell r="P128">
            <v>8.3346195400550507E-2</v>
          </cell>
          <cell r="Q128">
            <v>0.15391747797867408</v>
          </cell>
          <cell r="R128">
            <v>5.2703904293433135E-2</v>
          </cell>
        </row>
        <row r="131">
          <cell r="E131">
            <v>4.5971251428993234E-2</v>
          </cell>
          <cell r="F131">
            <v>6.3055186449755884E-2</v>
          </cell>
          <cell r="G131">
            <v>2.3509363115592243E-2</v>
          </cell>
          <cell r="H131">
            <v>2.9582288763804431E-2</v>
          </cell>
          <cell r="I131">
            <v>9.7615468566594379E-2</v>
          </cell>
          <cell r="J131">
            <v>4.7616856529807808E-2</v>
          </cell>
          <cell r="K131">
            <v>4.0305844519964378E-2</v>
          </cell>
          <cell r="L131">
            <v>4.6421940627176028E-2</v>
          </cell>
          <cell r="M131">
            <v>5.7852127200848855E-2</v>
          </cell>
          <cell r="N131">
            <v>2.0640278256482091E-2</v>
          </cell>
          <cell r="O131">
            <v>4.0758936946385368E-2</v>
          </cell>
          <cell r="P131">
            <v>3.7970638113257321E-2</v>
          </cell>
          <cell r="Q131">
            <v>6.5469145101666557E-2</v>
          </cell>
          <cell r="R131">
            <v>0.11356241720169753</v>
          </cell>
        </row>
        <row r="132">
          <cell r="E132">
            <v>0.86205835103641448</v>
          </cell>
          <cell r="F132">
            <v>0.87429163807625121</v>
          </cell>
          <cell r="G132">
            <v>0.81215861731698946</v>
          </cell>
          <cell r="H132">
            <v>0.85690479856328816</v>
          </cell>
          <cell r="I132">
            <v>0.85904921200054774</v>
          </cell>
          <cell r="J132">
            <v>0.88063723726212328</v>
          </cell>
          <cell r="K132">
            <v>0.8033615701146507</v>
          </cell>
          <cell r="L132">
            <v>0.88063517216602383</v>
          </cell>
          <cell r="M132">
            <v>0.87499400602824084</v>
          </cell>
          <cell r="N132">
            <v>0.67936223975148691</v>
          </cell>
          <cell r="O132">
            <v>0.82100732490885131</v>
          </cell>
          <cell r="P132">
            <v>0.77288705722260564</v>
          </cell>
          <cell r="Q132">
            <v>0.79891275260682626</v>
          </cell>
          <cell r="R132">
            <v>0.88814641906591862</v>
          </cell>
        </row>
        <row r="134">
          <cell r="E134">
            <v>0.53004029356551097</v>
          </cell>
          <cell r="F134">
            <v>0.39766431972260974</v>
          </cell>
          <cell r="G134">
            <v>0.37840937013666037</v>
          </cell>
          <cell r="H134">
            <v>0.53059054509896431</v>
          </cell>
          <cell r="I134">
            <v>0.59740533699228948</v>
          </cell>
          <cell r="J134">
            <v>0.47207270520227829</v>
          </cell>
          <cell r="K134">
            <v>0.53162386182332033</v>
          </cell>
          <cell r="L134">
            <v>0.57581260213227148</v>
          </cell>
          <cell r="M134">
            <v>0.42070504962252525</v>
          </cell>
          <cell r="N134">
            <v>0.56462669824536771</v>
          </cell>
          <cell r="O134">
            <v>0.45089118450120813</v>
          </cell>
          <cell r="P134">
            <v>0.41264786169301099</v>
          </cell>
          <cell r="Q134">
            <v>0.4298481179837112</v>
          </cell>
          <cell r="R134">
            <v>0.40947971916234183</v>
          </cell>
        </row>
        <row r="135">
          <cell r="E135">
            <v>0.51233990502046034</v>
          </cell>
          <cell r="F135">
            <v>0.35245594941799402</v>
          </cell>
          <cell r="G135">
            <v>0.41870751085251251</v>
          </cell>
          <cell r="H135">
            <v>0.48065120998637439</v>
          </cell>
          <cell r="I135">
            <v>0.54551207678745073</v>
          </cell>
          <cell r="J135">
            <v>0.45185197016417827</v>
          </cell>
          <cell r="K135">
            <v>0.48115634314331851</v>
          </cell>
          <cell r="L135">
            <v>0.52079171962010551</v>
          </cell>
          <cell r="M135">
            <v>0.38302375610581907</v>
          </cell>
          <cell r="N135">
            <v>0.51676430263251538</v>
          </cell>
          <cell r="O135">
            <v>0.40014986886645681</v>
          </cell>
          <cell r="P135">
            <v>0.33985441310328468</v>
          </cell>
          <cell r="Q135">
            <v>0.35535989434294518</v>
          </cell>
          <cell r="R135">
            <v>0.36707851733533386</v>
          </cell>
        </row>
        <row r="136">
          <cell r="E136">
            <v>0.36998129227093701</v>
          </cell>
          <cell r="F136">
            <v>0.31684345340051018</v>
          </cell>
          <cell r="G136">
            <v>0.31550495536069606</v>
          </cell>
          <cell r="H136">
            <v>0.31937084996864096</v>
          </cell>
          <cell r="I136">
            <v>0.3619871321605822</v>
          </cell>
          <cell r="J136">
            <v>0.29957354373981365</v>
          </cell>
          <cell r="K136">
            <v>0.32926381119379844</v>
          </cell>
          <cell r="L136">
            <v>0.36771381876942594</v>
          </cell>
          <cell r="M136">
            <v>0.34981841734385971</v>
          </cell>
          <cell r="N136">
            <v>0.34775021812463047</v>
          </cell>
          <cell r="O136">
            <v>0.31729379650085016</v>
          </cell>
          <cell r="P136">
            <v>0.25978161965458574</v>
          </cell>
          <cell r="Q136">
            <v>0.34180057230904687</v>
          </cell>
          <cell r="R136">
            <v>0.31364012631257543</v>
          </cell>
        </row>
        <row r="137">
          <cell r="E137">
            <v>0.18142898258676929</v>
          </cell>
          <cell r="F137">
            <v>0.11438076890918086</v>
          </cell>
          <cell r="G137">
            <v>0.38627242198365591</v>
          </cell>
          <cell r="H137">
            <v>0.26911385144690653</v>
          </cell>
          <cell r="I137">
            <v>0.51007277713536581</v>
          </cell>
          <cell r="J137">
            <v>0.14374930121872057</v>
          </cell>
          <cell r="K137">
            <v>0.38757094442603357</v>
          </cell>
          <cell r="L137">
            <v>0.30452151806238387</v>
          </cell>
          <cell r="M137">
            <v>9.7360690246664397E-2</v>
          </cell>
          <cell r="N137">
            <v>0.32232332045530265</v>
          </cell>
          <cell r="O137">
            <v>0.14194722475038035</v>
          </cell>
          <cell r="P137">
            <v>0.15514103730685419</v>
          </cell>
          <cell r="Q137">
            <v>0.3690953114681928</v>
          </cell>
          <cell r="R137">
            <v>0.1190176901608424</v>
          </cell>
        </row>
        <row r="138">
          <cell r="E138">
            <v>4.6625413728426136E-2</v>
          </cell>
          <cell r="F138">
            <v>1.5497080399539084E-2</v>
          </cell>
          <cell r="G138">
            <v>5.1109837005471011E-2</v>
          </cell>
          <cell r="H138">
            <v>2.8920606207529551E-2</v>
          </cell>
          <cell r="I138">
            <v>5.0627570931549952E-2</v>
          </cell>
          <cell r="J138">
            <v>1.3608267182038879E-2</v>
          </cell>
          <cell r="K138">
            <v>4.5077783675341453E-2</v>
          </cell>
          <cell r="L138">
            <v>8.1714181948761323E-3</v>
          </cell>
          <cell r="M138">
            <v>1.0305105133021856E-2</v>
          </cell>
          <cell r="N138">
            <v>4.4870995887049091E-2</v>
          </cell>
          <cell r="O138">
            <v>1.027672215387369E-2</v>
          </cell>
          <cell r="P138">
            <v>1.455868971794526E-2</v>
          </cell>
          <cell r="Q138">
            <v>6.6916134712744881E-3</v>
          </cell>
          <cell r="R138">
            <v>7.2661495538690491E-3</v>
          </cell>
        </row>
        <row r="139">
          <cell r="E139">
            <v>0.44920132392988327</v>
          </cell>
          <cell r="F139">
            <v>0.3262084109267217</v>
          </cell>
          <cell r="G139">
            <v>0.41084445900551697</v>
          </cell>
          <cell r="H139">
            <v>0.54106020162535151</v>
          </cell>
          <cell r="I139">
            <v>0.43919417783119585</v>
          </cell>
          <cell r="J139">
            <v>0.46402274433402996</v>
          </cell>
          <cell r="K139">
            <v>0.41549957126836468</v>
          </cell>
          <cell r="L139">
            <v>0.42763755219851757</v>
          </cell>
          <cell r="M139">
            <v>0.27206171497651299</v>
          </cell>
          <cell r="N139">
            <v>0.54069550043894155</v>
          </cell>
          <cell r="O139">
            <v>0.41941872290496995</v>
          </cell>
          <cell r="P139">
            <v>0.34986351228437201</v>
          </cell>
          <cell r="Q139">
            <v>0.30253136693814658</v>
          </cell>
          <cell r="R139">
            <v>0.41297482907432947</v>
          </cell>
        </row>
        <row r="140">
          <cell r="E140">
            <v>3.8625701539650801</v>
          </cell>
          <cell r="F140">
            <v>4.8383988915627185</v>
          </cell>
          <cell r="G140">
            <v>3.8469981161425681</v>
          </cell>
          <cell r="H140">
            <v>3.7108512937982572</v>
          </cell>
          <cell r="I140">
            <v>4.8298702668698654</v>
          </cell>
          <cell r="J140">
            <v>3.2119343864310919</v>
          </cell>
          <cell r="K140">
            <v>3.5719243803612954</v>
          </cell>
          <cell r="L140">
            <v>2.4922825494372205</v>
          </cell>
          <cell r="M140">
            <v>6.7395734543199737</v>
          </cell>
          <cell r="N140">
            <v>2.0775271095703731</v>
          </cell>
          <cell r="O140">
            <v>2.664240218391754</v>
          </cell>
          <cell r="P140">
            <v>2.9608735213871173</v>
          </cell>
          <cell r="Q140">
            <v>5.8079683028835571</v>
          </cell>
          <cell r="R140">
            <v>3.6749241193017448</v>
          </cell>
        </row>
        <row r="141">
          <cell r="E141">
            <v>1.3545114404901575</v>
          </cell>
          <cell r="F141">
            <v>0.77800988237619806</v>
          </cell>
          <cell r="G141">
            <v>1.4890654435247805</v>
          </cell>
          <cell r="H141">
            <v>0.99032891398332656</v>
          </cell>
          <cell r="I141">
            <v>1.5061702352136113</v>
          </cell>
          <cell r="J141">
            <v>0.97826191122713291</v>
          </cell>
          <cell r="K141">
            <v>1.2117104242295589</v>
          </cell>
          <cell r="L141">
            <v>1.7121844924330456</v>
          </cell>
          <cell r="M141">
            <v>0.93408665079488673</v>
          </cell>
          <cell r="N141">
            <v>1.8172753334254883</v>
          </cell>
          <cell r="O141">
            <v>1.2190761655032665</v>
          </cell>
          <cell r="P141">
            <v>0.77707006369532827</v>
          </cell>
          <cell r="Q141">
            <v>0.91657495047325555</v>
          </cell>
          <cell r="R141">
            <v>0.53824692644609717</v>
          </cell>
        </row>
        <row r="143">
          <cell r="E143">
            <v>5.4635628774637179E-2</v>
          </cell>
          <cell r="F143">
            <v>6.5389982802487506E-2</v>
          </cell>
          <cell r="G143">
            <v>3.5118682931668282E-2</v>
          </cell>
          <cell r="H143">
            <v>6.9717104139978767E-2</v>
          </cell>
          <cell r="I143">
            <v>5.7242048792554082E-2</v>
          </cell>
          <cell r="J143">
            <v>5.2087493949905445E-2</v>
          </cell>
          <cell r="K143">
            <v>6.8685251929960153E-2</v>
          </cell>
          <cell r="L143">
            <v>0.10363770656176215</v>
          </cell>
          <cell r="M143">
            <v>6.3869707954467239E-2</v>
          </cell>
          <cell r="N143">
            <v>7.3122903872104503E-2</v>
          </cell>
          <cell r="O143">
            <v>7.4197503939526746E-2</v>
          </cell>
          <cell r="P143">
            <v>5.6051572526960886E-2</v>
          </cell>
          <cell r="Q143">
            <v>6.8643358235536023E-2</v>
          </cell>
          <cell r="R143">
            <v>1.5818059590078162E-2</v>
          </cell>
        </row>
        <row r="144">
          <cell r="E144">
            <v>0.23148199609217629</v>
          </cell>
          <cell r="F144">
            <v>0.24949666972505494</v>
          </cell>
          <cell r="G144">
            <v>0.24419196793546644</v>
          </cell>
          <cell r="H144">
            <v>0.34426977394395614</v>
          </cell>
          <cell r="I144">
            <v>0.23298615846316581</v>
          </cell>
          <cell r="J144">
            <v>0.22741687784691961</v>
          </cell>
          <cell r="K144">
            <v>0.24912821622783465</v>
          </cell>
          <cell r="L144">
            <v>0.49866257082298016</v>
          </cell>
          <cell r="M144">
            <v>0.22766486540486322</v>
          </cell>
          <cell r="N144">
            <v>0.34092906589889682</v>
          </cell>
          <cell r="O144">
            <v>0.30255160859007979</v>
          </cell>
          <cell r="P144">
            <v>0.16793129735220283</v>
          </cell>
          <cell r="Q144">
            <v>0.23315158443568715</v>
          </cell>
          <cell r="R144">
            <v>6.50294824029925E-2</v>
          </cell>
        </row>
        <row r="145">
          <cell r="E145">
            <v>6.0386538806295109E-3</v>
          </cell>
          <cell r="F145">
            <v>7.9102174423339982E-3</v>
          </cell>
          <cell r="G145">
            <v>4.5173691120917597E-3</v>
          </cell>
          <cell r="H145">
            <v>1.1249939533934201E-2</v>
          </cell>
          <cell r="I145">
            <v>1.0323539861066452E-2</v>
          </cell>
          <cell r="J145">
            <v>5.8097698925373307E-3</v>
          </cell>
          <cell r="K145">
            <v>1.2787985395878873E-2</v>
          </cell>
          <cell r="L145">
            <v>1.3506585239112051E-2</v>
          </cell>
          <cell r="M145">
            <v>8.3696338256225543E-3</v>
          </cell>
          <cell r="N145">
            <v>1.0796947274374993E-2</v>
          </cell>
          <cell r="O145">
            <v>1.043968697473947E-2</v>
          </cell>
          <cell r="P145">
            <v>8.1281014128419694E-3</v>
          </cell>
          <cell r="Q145">
            <v>1.1646545020976925E-2</v>
          </cell>
          <cell r="R145">
            <v>1.7121124029065972E-3</v>
          </cell>
        </row>
        <row r="146">
          <cell r="E146">
            <v>7.2873503490307051E-2</v>
          </cell>
          <cell r="F146">
            <v>7.3924608904281749E-2</v>
          </cell>
          <cell r="G146">
            <v>8.2107525419925068E-2</v>
          </cell>
          <cell r="H146">
            <v>0.14086528013254643</v>
          </cell>
          <cell r="I146">
            <v>6.5682629200851494E-2</v>
          </cell>
          <cell r="J146">
            <v>7.2841873894828546E-2</v>
          </cell>
          <cell r="K146">
            <v>9.5276428164997651E-2</v>
          </cell>
          <cell r="L146">
            <v>0.20841206368562099</v>
          </cell>
          <cell r="M146">
            <v>7.1251935985982243E-2</v>
          </cell>
          <cell r="N146">
            <v>0.14618529404671141</v>
          </cell>
          <cell r="O146">
            <v>0.10000078990454593</v>
          </cell>
          <cell r="P146">
            <v>4.2481494204948442E-2</v>
          </cell>
          <cell r="Q146">
            <v>6.8955999115859257E-2</v>
          </cell>
          <cell r="R146">
            <v>1.754667135821213E-2</v>
          </cell>
        </row>
        <row r="147">
          <cell r="E147">
            <v>5.5735840259345561E-3</v>
          </cell>
          <cell r="F147">
            <v>6.1294904288891503E-3</v>
          </cell>
          <cell r="G147">
            <v>1.7227890758067046E-3</v>
          </cell>
          <cell r="H147">
            <v>5.7891348848994328E-3</v>
          </cell>
          <cell r="I147">
            <v>4.8154051785565932E-3</v>
          </cell>
          <cell r="J147">
            <v>4.6993797662520116E-3</v>
          </cell>
          <cell r="K147">
            <v>7.5628748485758778E-3</v>
          </cell>
          <cell r="L147">
            <v>5.0090572718090084E-3</v>
          </cell>
          <cell r="M147">
            <v>5.7368141641342208E-3</v>
          </cell>
          <cell r="N147">
            <v>6.7259939535554139E-3</v>
          </cell>
          <cell r="O147">
            <v>5.8516735558193133E-3</v>
          </cell>
          <cell r="P147">
            <v>5.2528639463714569E-3</v>
          </cell>
          <cell r="Q147">
            <v>1.2733560077202688E-2</v>
          </cell>
          <cell r="R147">
            <v>1.7069269387006965E-3</v>
          </cell>
        </row>
        <row r="148">
          <cell r="E148">
            <v>1.1666719241783483</v>
          </cell>
          <cell r="F148">
            <v>2.6733795819204182</v>
          </cell>
          <cell r="G148">
            <v>2.9307016105557491</v>
          </cell>
          <cell r="H148">
            <v>3.0130420690667035</v>
          </cell>
          <cell r="I148">
            <v>3.6359125995744508</v>
          </cell>
          <cell r="J148">
            <v>2.102387881186107</v>
          </cell>
          <cell r="K148">
            <v>3.305073344118898</v>
          </cell>
          <cell r="L148">
            <v>2.1544807078454222</v>
          </cell>
          <cell r="M148">
            <v>2.8206580060394635</v>
          </cell>
          <cell r="N148">
            <v>2.7158652698386074</v>
          </cell>
          <cell r="O148">
            <v>2.2754667439538299</v>
          </cell>
          <cell r="P148">
            <v>2.4154549497757585</v>
          </cell>
          <cell r="Q148">
            <v>3.1428097001911186</v>
          </cell>
          <cell r="R148">
            <v>0.94167080659259716</v>
          </cell>
        </row>
        <row r="149">
          <cell r="E149">
            <v>6.2598935098349901E-3</v>
          </cell>
          <cell r="F149">
            <v>1.1699782553294407E-2</v>
          </cell>
          <cell r="G149">
            <v>3.9315259234977704E-3</v>
          </cell>
          <cell r="H149">
            <v>1.2309457104348961E-2</v>
          </cell>
          <cell r="I149">
            <v>8.8598249130212425E-3</v>
          </cell>
          <cell r="J149">
            <v>6.5166349885819987E-3</v>
          </cell>
          <cell r="K149">
            <v>8.3295904617478773E-3</v>
          </cell>
          <cell r="L149">
            <v>1.1439985472826585E-2</v>
          </cell>
          <cell r="M149">
            <v>1.1970576669671851E-2</v>
          </cell>
          <cell r="N149">
            <v>7.4784993145081821E-3</v>
          </cell>
          <cell r="O149">
            <v>8.3498367500223734E-3</v>
          </cell>
          <cell r="P149">
            <v>4.0946314831721044E-3</v>
          </cell>
          <cell r="Q149">
            <v>1.1093990755007704E-2</v>
          </cell>
          <cell r="R149">
            <v>6.2544072109252573E-3</v>
          </cell>
        </row>
        <row r="152">
          <cell r="E152">
            <v>6.5738426456613611E-2</v>
          </cell>
          <cell r="F152">
            <v>6.612515989472928E-2</v>
          </cell>
          <cell r="G152">
            <v>7.140422664020192E-2</v>
          </cell>
          <cell r="H152">
            <v>3.5646524180630475E-2</v>
          </cell>
          <cell r="I152">
            <v>8.4055762617565033E-2</v>
          </cell>
          <cell r="J152">
            <v>5.6536508550624129E-2</v>
          </cell>
          <cell r="K152">
            <v>5.077275771830099E-2</v>
          </cell>
          <cell r="L152">
            <v>6.4901784342098603E-2</v>
          </cell>
          <cell r="M152">
            <v>8.2285989384350583E-2</v>
          </cell>
          <cell r="N152">
            <v>2.5170694560992201E-2</v>
          </cell>
          <cell r="O152">
            <v>5.9304765933682002E-2</v>
          </cell>
          <cell r="P152">
            <v>3.9892491384564646E-2</v>
          </cell>
          <cell r="Q152">
            <v>6.0189917685402966E-2</v>
          </cell>
          <cell r="R152">
            <v>6.5181666095076099E-2</v>
          </cell>
        </row>
        <row r="153">
          <cell r="E153">
            <v>0.43458994441743204</v>
          </cell>
          <cell r="F153">
            <v>0.46145487955623388</v>
          </cell>
          <cell r="G153">
            <v>0.47187151786857373</v>
          </cell>
          <cell r="H153">
            <v>0.26051214270813222</v>
          </cell>
          <cell r="I153">
            <v>0.46229739920519547</v>
          </cell>
          <cell r="J153">
            <v>0.42793734296954317</v>
          </cell>
          <cell r="K153">
            <v>0.4186030960492555</v>
          </cell>
          <cell r="L153">
            <v>0.49806544522137669</v>
          </cell>
          <cell r="M153">
            <v>0.4865603047801359</v>
          </cell>
          <cell r="N153">
            <v>0.36491249102063228</v>
          </cell>
          <cell r="O153">
            <v>0.40127391633044984</v>
          </cell>
          <cell r="P153">
            <v>0.35212667797449543</v>
          </cell>
          <cell r="Q153">
            <v>0.3928241712873905</v>
          </cell>
          <cell r="R153">
            <v>0.40161071152864652</v>
          </cell>
        </row>
        <row r="155">
          <cell r="E155">
            <v>0.13910133843250383</v>
          </cell>
          <cell r="F155">
            <v>8.9644261038997419E-2</v>
          </cell>
          <cell r="G155">
            <v>0.18607410603567459</v>
          </cell>
          <cell r="H155">
            <v>0.12813131308451545</v>
          </cell>
          <cell r="I155">
            <v>0.14404703576748676</v>
          </cell>
          <cell r="J155">
            <v>0.11921385043825566</v>
          </cell>
          <cell r="K155">
            <v>0.12796991993759946</v>
          </cell>
          <cell r="L155">
            <v>0.15508004026164782</v>
          </cell>
          <cell r="M155">
            <v>7.7500879213426258E-2</v>
          </cell>
          <cell r="N155">
            <v>0.23671300081717761</v>
          </cell>
          <cell r="O155">
            <v>0.11035903472793346</v>
          </cell>
          <cell r="P155">
            <v>0.1160549962107402</v>
          </cell>
          <cell r="Q155">
            <v>0.11741420590432672</v>
          </cell>
          <cell r="R155">
            <v>8.5731454897555751E-2</v>
          </cell>
        </row>
        <row r="156">
          <cell r="E156">
            <v>7.9324745899382265E-2</v>
          </cell>
          <cell r="F156">
            <v>4.8883524442117042E-2</v>
          </cell>
          <cell r="G156">
            <v>7.2487999568680184E-2</v>
          </cell>
          <cell r="H156">
            <v>9.0817805107824584E-2</v>
          </cell>
          <cell r="I156">
            <v>7.9372856443309034E-2</v>
          </cell>
          <cell r="J156">
            <v>9.7582630453521391E-2</v>
          </cell>
          <cell r="K156">
            <v>5.095458818184051E-2</v>
          </cell>
          <cell r="L156">
            <v>7.6371075103726066E-2</v>
          </cell>
          <cell r="M156">
            <v>4.9496154839169616E-2</v>
          </cell>
          <cell r="N156">
            <v>0.11896974652469548</v>
          </cell>
          <cell r="O156">
            <v>6.2683931725466199E-2</v>
          </cell>
          <cell r="P156">
            <v>3.4643282450967219E-2</v>
          </cell>
          <cell r="Q156">
            <v>2.2410215482555017E-2</v>
          </cell>
          <cell r="R156">
            <v>0.1073646257595558</v>
          </cell>
        </row>
        <row r="157">
          <cell r="E157">
            <v>3.746301700724775</v>
          </cell>
          <cell r="F157">
            <v>4.4191635812354884</v>
          </cell>
          <cell r="G157">
            <v>3.6321665498163678</v>
          </cell>
          <cell r="H157">
            <v>3.4442553728864054</v>
          </cell>
          <cell r="I157">
            <v>4.4198922097227831</v>
          </cell>
          <cell r="J157">
            <v>3.1290205415977366</v>
          </cell>
          <cell r="K157">
            <v>3.4691906259071414</v>
          </cell>
          <cell r="L157">
            <v>2.352696691205602</v>
          </cell>
          <cell r="M157">
            <v>5.6000422835605201</v>
          </cell>
          <cell r="N157">
            <v>2.3769419460294827</v>
          </cell>
          <cell r="O157">
            <v>2.520600353186</v>
          </cell>
          <cell r="P157">
            <v>3.1062033127598485</v>
          </cell>
          <cell r="Q157">
            <v>5.8287629688002713</v>
          </cell>
          <cell r="R157">
            <v>3.7008746745028973</v>
          </cell>
        </row>
        <row r="158">
          <cell r="E158">
            <v>1.0139378081943877</v>
          </cell>
          <cell r="F158">
            <v>0.66127322253330301</v>
          </cell>
          <cell r="G158">
            <v>1.4106035273208792</v>
          </cell>
          <cell r="H158">
            <v>0.86086887272805235</v>
          </cell>
          <cell r="I158">
            <v>1.3243508084337303</v>
          </cell>
          <cell r="J158">
            <v>0.84668469268605406</v>
          </cell>
          <cell r="K158">
            <v>0.95335645521901602</v>
          </cell>
          <cell r="L158">
            <v>1.5180699418577386</v>
          </cell>
          <cell r="M158">
            <v>0.62298314553115508</v>
          </cell>
          <cell r="N158">
            <v>1.3859362224010916</v>
          </cell>
          <cell r="O158">
            <v>0.96983519718907918</v>
          </cell>
          <cell r="P158">
            <v>0.60192703258555547</v>
          </cell>
          <cell r="Q158">
            <v>0.7303431763673699</v>
          </cell>
          <cell r="R158">
            <v>0.4866662215399567</v>
          </cell>
        </row>
        <row r="160">
          <cell r="E160">
            <v>3.7200478094146408E-2</v>
          </cell>
          <cell r="F160">
            <v>5.3524621729652229E-2</v>
          </cell>
          <cell r="G160">
            <v>2.1479469165733699E-2</v>
          </cell>
          <cell r="H160">
            <v>4.3746312805883349E-2</v>
          </cell>
          <cell r="I160">
            <v>3.7140339910044458E-2</v>
          </cell>
          <cell r="J160">
            <v>4.494845665777774E-2</v>
          </cell>
          <cell r="K160">
            <v>4.6217556278486609E-2</v>
          </cell>
          <cell r="L160">
            <v>6.8013880164379981E-2</v>
          </cell>
          <cell r="M160">
            <v>4.0366133000785467E-2</v>
          </cell>
          <cell r="N160">
            <v>4.0601643780076378E-2</v>
          </cell>
          <cell r="O160">
            <v>6.5177425944431266E-2</v>
          </cell>
          <cell r="P160">
            <v>5.9098015272930356E-2</v>
          </cell>
          <cell r="Q160">
            <v>4.4977564892812488E-2</v>
          </cell>
          <cell r="R160">
            <v>8.6531544965115278E-3</v>
          </cell>
        </row>
        <row r="161">
          <cell r="E161">
            <v>0.18616383535920905</v>
          </cell>
          <cell r="F161">
            <v>0.19663715338149898</v>
          </cell>
          <cell r="G161">
            <v>0.17432037222995506</v>
          </cell>
          <cell r="H161">
            <v>0.26678917360060428</v>
          </cell>
          <cell r="I161">
            <v>0.20877982481287904</v>
          </cell>
          <cell r="J161">
            <v>0.19823866886046848</v>
          </cell>
          <cell r="K161">
            <v>0.20151781384338949</v>
          </cell>
          <cell r="L161">
            <v>0.48728203981685403</v>
          </cell>
          <cell r="M161">
            <v>0.18203396557932611</v>
          </cell>
          <cell r="N161">
            <v>0.28693976777595565</v>
          </cell>
          <cell r="O161">
            <v>0.27942732250118263</v>
          </cell>
          <cell r="P161">
            <v>0.14686232806486355</v>
          </cell>
          <cell r="Q161">
            <v>0.19976928508987368</v>
          </cell>
          <cell r="R161">
            <v>5.7760561676030622E-2</v>
          </cell>
        </row>
        <row r="162">
          <cell r="E162">
            <v>8.5937478108607697E-3</v>
          </cell>
          <cell r="F162">
            <v>6.7069148709225784E-3</v>
          </cell>
          <cell r="G162">
            <v>1.9191507876381462E-3</v>
          </cell>
          <cell r="H162">
            <v>9.7796246173129844E-3</v>
          </cell>
          <cell r="I162">
            <v>5.4374464403553827E-3</v>
          </cell>
          <cell r="J162">
            <v>1.0268587296784945E-2</v>
          </cell>
          <cell r="K162">
            <v>9.4938872471575734E-3</v>
          </cell>
          <cell r="L162">
            <v>7.2774245347345416E-3</v>
          </cell>
          <cell r="M162">
            <v>7.457320031815237E-3</v>
          </cell>
          <cell r="N162">
            <v>6.4023851099999328E-3</v>
          </cell>
          <cell r="O162">
            <v>9.6128212573699731E-3</v>
          </cell>
          <cell r="P162">
            <v>7.357319905357416E-3</v>
          </cell>
          <cell r="Q162">
            <v>7.4448405396983471E-3</v>
          </cell>
          <cell r="R162">
            <v>7.959915785259934E-4</v>
          </cell>
        </row>
        <row r="163">
          <cell r="E163">
            <v>4.8547264085635235E-2</v>
          </cell>
          <cell r="F163">
            <v>5.2521040194702641E-2</v>
          </cell>
          <cell r="G163">
            <v>4.5586337025742357E-2</v>
          </cell>
          <cell r="H163">
            <v>9.600321101151503E-2</v>
          </cell>
          <cell r="I163">
            <v>5.5510964121700861E-2</v>
          </cell>
          <cell r="J163">
            <v>5.3986408006713671E-2</v>
          </cell>
          <cell r="K163">
            <v>5.0792592822912791E-2</v>
          </cell>
          <cell r="L163">
            <v>0.20124547093186546</v>
          </cell>
          <cell r="M163">
            <v>4.8192464939437539E-2</v>
          </cell>
          <cell r="N163">
            <v>9.1604324444822291E-2</v>
          </cell>
          <cell r="O163">
            <v>8.3872303950217261E-2</v>
          </cell>
          <cell r="P163">
            <v>3.8147782708045204E-2</v>
          </cell>
          <cell r="Q163">
            <v>5.738771426905212E-2</v>
          </cell>
          <cell r="R163">
            <v>1.3112840646125699E-2</v>
          </cell>
        </row>
        <row r="166">
          <cell r="E166">
            <v>1.5298804451309322E-2</v>
          </cell>
          <cell r="F166">
            <v>3.7840311227560708E-2</v>
          </cell>
          <cell r="G166">
            <v>1.5431569826210212E-2</v>
          </cell>
          <cell r="H166">
            <v>1.218612663674405E-2</v>
          </cell>
          <cell r="I166">
            <v>3.0228774993843993E-2</v>
          </cell>
          <cell r="J166">
            <v>6.4961807415632091E-3</v>
          </cell>
          <cell r="K166">
            <v>1.469317626360259E-2</v>
          </cell>
          <cell r="L166">
            <v>2.9634343974438298E-2</v>
          </cell>
          <cell r="M166">
            <v>4.6307395379582166E-2</v>
          </cell>
          <cell r="N166">
            <v>4.4815361738709883E-3</v>
          </cell>
          <cell r="O166">
            <v>1.5504670817277803E-2</v>
          </cell>
          <cell r="P166">
            <v>1.3595492354423306E-2</v>
          </cell>
          <cell r="Q166">
            <v>3.2420893251206381E-2</v>
          </cell>
          <cell r="R166">
            <v>1.8526094427412258E-2</v>
          </cell>
        </row>
        <row r="167">
          <cell r="E167">
            <v>0.40377604600440936</v>
          </cell>
          <cell r="F167">
            <v>0.39796089441787796</v>
          </cell>
          <cell r="G167">
            <v>0.43601713369804634</v>
          </cell>
          <cell r="H167">
            <v>0.16308953544084082</v>
          </cell>
          <cell r="I167">
            <v>0.35814259562633011</v>
          </cell>
          <cell r="J167">
            <v>0.3887652569378498</v>
          </cell>
          <cell r="K167">
            <v>0.3158183846541997</v>
          </cell>
          <cell r="L167">
            <v>0.35724971781586251</v>
          </cell>
          <cell r="M167">
            <v>0.45475552852149848</v>
          </cell>
          <cell r="N167">
            <v>0.38776123737484852</v>
          </cell>
          <cell r="O167">
            <v>0.38333040337049024</v>
          </cell>
          <cell r="P167">
            <v>0.29399618375593634</v>
          </cell>
          <cell r="Q167">
            <v>0.36281589108101492</v>
          </cell>
          <cell r="R167">
            <v>0.32547992061806974</v>
          </cell>
        </row>
        <row r="169">
          <cell r="E169">
            <v>0.75987135482989077</v>
          </cell>
          <cell r="F169">
            <v>0.88984373330027122</v>
          </cell>
          <cell r="G169">
            <v>0.69478412777673804</v>
          </cell>
          <cell r="H169">
            <v>0.76436047585941169</v>
          </cell>
          <cell r="I169">
            <v>0.86239782015173838</v>
          </cell>
          <cell r="J169">
            <v>0.69261839255562285</v>
          </cell>
          <cell r="K169">
            <v>0.84139784946236562</v>
          </cell>
          <cell r="L169">
            <v>0.93870004269488549</v>
          </cell>
          <cell r="M169">
            <v>0.83205698764351033</v>
          </cell>
          <cell r="N169">
            <v>0.1618828932261954</v>
          </cell>
          <cell r="O169">
            <v>0.75643731532292102</v>
          </cell>
          <cell r="P169">
            <v>0.72681067344715022</v>
          </cell>
          <cell r="Q169">
            <v>0.8797487109572929</v>
          </cell>
          <cell r="R169">
            <v>0.88742717532480186</v>
          </cell>
        </row>
        <row r="170">
          <cell r="E170">
            <v>0.75176346585389953</v>
          </cell>
          <cell r="F170">
            <v>0.87436670300888131</v>
          </cell>
          <cell r="G170">
            <v>0.69178936860528661</v>
          </cell>
          <cell r="H170">
            <v>0.75652055168816879</v>
          </cell>
          <cell r="I170">
            <v>0.85013623977043407</v>
          </cell>
          <cell r="J170">
            <v>0.68137914886303663</v>
          </cell>
          <cell r="K170">
            <v>0.84677419354838712</v>
          </cell>
          <cell r="L170">
            <v>0.9318731332934681</v>
          </cell>
          <cell r="M170">
            <v>0.82932608948140862</v>
          </cell>
          <cell r="N170">
            <v>0.14810562571758301</v>
          </cell>
          <cell r="O170">
            <v>0.74630645842127485</v>
          </cell>
          <cell r="P170">
            <v>0.71283354511162811</v>
          </cell>
          <cell r="Q170">
            <v>0.87548153855167954</v>
          </cell>
          <cell r="R170">
            <v>0.88517196013973243</v>
          </cell>
        </row>
        <row r="171">
          <cell r="E171">
            <v>8.292068429237947</v>
          </cell>
          <cell r="F171">
            <v>10.461115635179153</v>
          </cell>
          <cell r="G171">
            <v>9.1362962962962957</v>
          </cell>
          <cell r="H171">
            <v>8.5946556726217747</v>
          </cell>
          <cell r="I171">
            <v>9.3719999999999999</v>
          </cell>
          <cell r="J171">
            <v>7.3841504365345871</v>
          </cell>
          <cell r="K171">
            <v>8.7675606641123878</v>
          </cell>
          <cell r="L171">
            <v>8.5528196981731526</v>
          </cell>
          <cell r="M171">
            <v>9.5360364193328788</v>
          </cell>
          <cell r="N171">
            <v>4.4256756756756754</v>
          </cell>
          <cell r="O171">
            <v>8.4909090909090903</v>
          </cell>
          <cell r="P171">
            <v>6.0359281437125745</v>
          </cell>
          <cell r="Q171">
            <v>8.8413886997957789</v>
          </cell>
          <cell r="R171">
            <v>8.4356486210418797</v>
          </cell>
        </row>
        <row r="172">
          <cell r="E172">
            <v>4.6448474365658106</v>
          </cell>
          <cell r="F172">
            <v>5.7851172534758568</v>
          </cell>
          <cell r="G172">
            <v>4.7062640379359646</v>
          </cell>
          <cell r="H172">
            <v>5.0088440128314691</v>
          </cell>
          <cell r="I172">
            <v>6.1389645775730379</v>
          </cell>
          <cell r="J172">
            <v>4.1655446935647502</v>
          </cell>
          <cell r="K172">
            <v>4.157258064516129</v>
          </cell>
          <cell r="L172">
            <v>3.3025174229356424</v>
          </cell>
          <cell r="M172">
            <v>7.8077245406283629</v>
          </cell>
          <cell r="N172">
            <v>2.1079219288176931</v>
          </cell>
          <cell r="O172">
            <v>2.9531447868298861</v>
          </cell>
          <cell r="P172">
            <v>4.0749682338199484</v>
          </cell>
          <cell r="Q172">
            <v>7.4831980086440071</v>
          </cell>
          <cell r="R172">
            <v>5.0984777296456052</v>
          </cell>
        </row>
        <row r="173">
          <cell r="E173">
            <v>1.5213642874549798</v>
          </cell>
          <cell r="F173">
            <v>0.87782979542214812</v>
          </cell>
          <cell r="G173">
            <v>1.843274270028372</v>
          </cell>
          <cell r="H173">
            <v>0.9214802676519428</v>
          </cell>
          <cell r="I173">
            <v>1.5245231607421725</v>
          </cell>
          <cell r="J173">
            <v>1.0880992799884988</v>
          </cell>
          <cell r="K173">
            <v>1.2258064516129032</v>
          </cell>
          <cell r="L173">
            <v>1.9635898165826651</v>
          </cell>
          <cell r="M173">
            <v>1.0947000346938895</v>
          </cell>
          <cell r="N173">
            <v>1.9701492537315695</v>
          </cell>
          <cell r="O173">
            <v>1.2173913043478262</v>
          </cell>
          <cell r="P173">
            <v>0.62897077509849542</v>
          </cell>
          <cell r="Q173">
            <v>0.81182955016794656</v>
          </cell>
          <cell r="R173">
            <v>0.66923510616933912</v>
          </cell>
        </row>
        <row r="174">
          <cell r="E174">
            <v>1.042674522312462</v>
          </cell>
          <cell r="F174">
            <v>1.0500438230843541</v>
          </cell>
          <cell r="G174">
            <v>1.0107312203648668</v>
          </cell>
          <cell r="H174">
            <v>1.0521242499481456</v>
          </cell>
          <cell r="I174">
            <v>1.0217983651086948</v>
          </cell>
          <cell r="J174">
            <v>1.0459521161413006</v>
          </cell>
          <cell r="K174">
            <v>1.0524193548387097</v>
          </cell>
          <cell r="L174">
            <v>1.0743848670480554</v>
          </cell>
          <cell r="M174">
            <v>1.0188417524132882</v>
          </cell>
          <cell r="N174">
            <v>1.0195177956373156</v>
          </cell>
          <cell r="O174">
            <v>1.0215280709159984</v>
          </cell>
          <cell r="P174">
            <v>1.060991105469179</v>
          </cell>
          <cell r="Q174">
            <v>1.0447460439743439</v>
          </cell>
          <cell r="R174">
            <v>1.1039278330914626</v>
          </cell>
        </row>
        <row r="176">
          <cell r="E176">
            <v>3.8969993334655895E-2</v>
          </cell>
          <cell r="F176">
            <v>4.3252130305011308E-2</v>
          </cell>
          <cell r="G176">
            <v>8.0459337690199473E-2</v>
          </cell>
          <cell r="H176">
            <v>4.7575394871822177E-2</v>
          </cell>
          <cell r="I176">
            <v>3.279309012447236E-2</v>
          </cell>
          <cell r="J176">
            <v>2.7328831451872364E-2</v>
          </cell>
          <cell r="K176">
            <v>3.4963196382797213E-2</v>
          </cell>
          <cell r="L176">
            <v>8.6295587561862563E-2</v>
          </cell>
          <cell r="M176">
            <v>4.0644627039157152E-2</v>
          </cell>
          <cell r="N176">
            <v>8.317700341142778E-3</v>
          </cell>
          <cell r="O176">
            <v>9.7474108101370499E-2</v>
          </cell>
          <cell r="P176">
            <v>3.9807341271900797E-2</v>
          </cell>
          <cell r="Q176">
            <v>6.7238575113214655E-2</v>
          </cell>
          <cell r="R176">
            <v>1.7768423746479096E-2</v>
          </cell>
        </row>
        <row r="177">
          <cell r="E177">
            <v>0.27648003859173093</v>
          </cell>
          <cell r="F177">
            <v>0.22946024233912768</v>
          </cell>
          <cell r="G177">
            <v>0.30755509239177248</v>
          </cell>
          <cell r="H177">
            <v>0.27901719586443141</v>
          </cell>
          <cell r="I177">
            <v>0.26660612655195842</v>
          </cell>
          <cell r="J177">
            <v>0.23192894858378121</v>
          </cell>
          <cell r="K177">
            <v>0.23465926468694723</v>
          </cell>
          <cell r="L177">
            <v>0.42924605138317118</v>
          </cell>
          <cell r="M177">
            <v>0.25764827598405293</v>
          </cell>
          <cell r="N177">
            <v>0.33596846685737164</v>
          </cell>
          <cell r="O177">
            <v>0.29082480944199501</v>
          </cell>
          <cell r="P177">
            <v>0.19745469980407632</v>
          </cell>
          <cell r="Q177">
            <v>0.29902320297697982</v>
          </cell>
          <cell r="R177">
            <v>9.5006382203340248E-2</v>
          </cell>
        </row>
        <row r="178">
          <cell r="E178">
            <v>3.5397756147615405E-3</v>
          </cell>
          <cell r="F178">
            <v>5.2388435039085416E-3</v>
          </cell>
          <cell r="G178">
            <v>1.3061527095131913E-2</v>
          </cell>
          <cell r="H178">
            <v>7.8017122359026149E-3</v>
          </cell>
          <cell r="I178">
            <v>0</v>
          </cell>
          <cell r="J178">
            <v>2.450821842638964E-3</v>
          </cell>
          <cell r="K178">
            <v>2.409399963917121E-3</v>
          </cell>
          <cell r="L178">
            <v>1.1285687741584642E-2</v>
          </cell>
          <cell r="M178">
            <v>4.6993045361760789E-3</v>
          </cell>
          <cell r="N178">
            <v>0</v>
          </cell>
          <cell r="O178">
            <v>1.5775274029356919E-2</v>
          </cell>
          <cell r="P178">
            <v>1.0463735674110229E-2</v>
          </cell>
          <cell r="Q178">
            <v>7.5853796199372783E-3</v>
          </cell>
          <cell r="R178">
            <v>1.0840580675716384E-4</v>
          </cell>
        </row>
        <row r="179">
          <cell r="E179">
            <v>7.99927688559985E-2</v>
          </cell>
          <cell r="F179">
            <v>6.4132225454115718E-2</v>
          </cell>
          <cell r="G179">
            <v>8.0218014312453345E-2</v>
          </cell>
          <cell r="H179">
            <v>0.10087375691743893</v>
          </cell>
          <cell r="I179">
            <v>8.5980941775698233E-2</v>
          </cell>
          <cell r="J179">
            <v>6.8620007634058774E-2</v>
          </cell>
          <cell r="K179">
            <v>6.5233320217293639E-2</v>
          </cell>
          <cell r="L179">
            <v>0.15969222799721031</v>
          </cell>
          <cell r="M179">
            <v>7.2825107977853451E-2</v>
          </cell>
          <cell r="N179">
            <v>9.5742890198200856E-2</v>
          </cell>
          <cell r="O179">
            <v>9.4001827499430229E-2</v>
          </cell>
          <cell r="P179">
            <v>5.1417172406487022E-2</v>
          </cell>
          <cell r="Q179">
            <v>9.2896534747872225E-2</v>
          </cell>
          <cell r="R179">
            <v>1.7306284227533608E-2</v>
          </cell>
        </row>
        <row r="182">
          <cell r="E182">
            <v>1.2687327763828962E-2</v>
          </cell>
          <cell r="F182">
            <v>8.4889059779248554E-3</v>
          </cell>
          <cell r="G182">
            <v>1.3203677851150876E-2</v>
          </cell>
          <cell r="H182">
            <v>9.6339682018877285E-3</v>
          </cell>
          <cell r="I182">
            <v>1.1757922698440204E-2</v>
          </cell>
          <cell r="J182">
            <v>1.3763172134989553E-2</v>
          </cell>
          <cell r="K182">
            <v>1.0733523251645064E-2</v>
          </cell>
          <cell r="L182">
            <v>1.3584339444307238E-2</v>
          </cell>
          <cell r="M182">
            <v>1.2587865987872315E-2</v>
          </cell>
          <cell r="N182">
            <v>1.0848816329004878E-2</v>
          </cell>
          <cell r="O182">
            <v>1.0257909410752783E-2</v>
          </cell>
          <cell r="P182">
            <v>5.9426294408454735E-3</v>
          </cell>
          <cell r="Q182">
            <v>4.7738818990030428E-3</v>
          </cell>
          <cell r="R182">
            <v>7.0695799160901528E-3</v>
          </cell>
        </row>
        <row r="183">
          <cell r="E183">
            <v>0.86594235456002244</v>
          </cell>
          <cell r="F183">
            <v>0.87888565925280171</v>
          </cell>
          <cell r="G183">
            <v>0.84941121075791159</v>
          </cell>
          <cell r="H183">
            <v>0.44056947406849412</v>
          </cell>
          <cell r="I183">
            <v>0.91392091163719158</v>
          </cell>
          <cell r="J183">
            <v>0.83095302488977596</v>
          </cell>
          <cell r="K183">
            <v>0.84373114899451174</v>
          </cell>
          <cell r="L183">
            <v>0.9445369347040049</v>
          </cell>
          <cell r="M183">
            <v>0.85980747992828888</v>
          </cell>
          <cell r="N183">
            <v>0.65407151419121379</v>
          </cell>
          <cell r="O183">
            <v>0.82586956079178508</v>
          </cell>
          <cell r="P183">
            <v>0.70863180919019864</v>
          </cell>
          <cell r="Q183">
            <v>0.7557828762114438</v>
          </cell>
          <cell r="R183">
            <v>0.82640018898421652</v>
          </cell>
        </row>
        <row r="185">
          <cell r="E185">
            <v>2.1029876338803568E-2</v>
          </cell>
          <cell r="F185">
            <v>6.4715713730342421E-3</v>
          </cell>
          <cell r="G185">
            <v>5.2828669758243595E-3</v>
          </cell>
          <cell r="H185">
            <v>7.1642928219183815E-3</v>
          </cell>
          <cell r="I185">
            <v>2.3531709940487686E-2</v>
          </cell>
          <cell r="J185">
            <v>4.8775474839299303E-3</v>
          </cell>
          <cell r="K185">
            <v>9.0689742946609871E-3</v>
          </cell>
          <cell r="L185">
            <v>3.3808293342616159E-3</v>
          </cell>
          <cell r="M185">
            <v>9.6457878914455175E-3</v>
          </cell>
          <cell r="N185">
            <v>0</v>
          </cell>
          <cell r="O185">
            <v>6.7922286146796943E-3</v>
          </cell>
          <cell r="P185">
            <v>2.8712161884426272E-2</v>
          </cell>
          <cell r="Q185">
            <v>0</v>
          </cell>
          <cell r="R185">
            <v>1.4439681621069213E-2</v>
          </cell>
        </row>
        <row r="186">
          <cell r="E186">
            <v>3.5418739096932328E-2</v>
          </cell>
          <cell r="F186">
            <v>1.9414714119102727E-2</v>
          </cell>
          <cell r="G186">
            <v>3.1697201854946157E-2</v>
          </cell>
          <cell r="H186">
            <v>2.2288911001523855E-2</v>
          </cell>
          <cell r="I186">
            <v>2.3531709940487686E-2</v>
          </cell>
          <cell r="J186">
            <v>8.7795854710738738E-3</v>
          </cell>
          <cell r="K186">
            <v>3.174141003131345E-2</v>
          </cell>
          <cell r="L186">
            <v>6.7616586685232318E-3</v>
          </cell>
          <cell r="M186">
            <v>3.0315333373114484E-2</v>
          </cell>
          <cell r="N186">
            <v>7.2538823972513773E-3</v>
          </cell>
          <cell r="O186">
            <v>2.0376685844039084E-2</v>
          </cell>
          <cell r="P186">
            <v>4.3068242826639409E-2</v>
          </cell>
          <cell r="Q186">
            <v>0</v>
          </cell>
          <cell r="R186">
            <v>2.1659522431603819E-2</v>
          </cell>
        </row>
        <row r="187">
          <cell r="E187">
            <v>1.0277334202379145</v>
          </cell>
          <cell r="F187">
            <v>0.76747399348790968</v>
          </cell>
          <cell r="G187">
            <v>1.146273880697757</v>
          </cell>
          <cell r="H187">
            <v>0.81143143577166355</v>
          </cell>
          <cell r="I187">
            <v>1.2714535901881909</v>
          </cell>
          <cell r="J187">
            <v>0.67140054706117624</v>
          </cell>
          <cell r="K187">
            <v>0.86660533579135191</v>
          </cell>
          <cell r="L187">
            <v>1.3738752714776674</v>
          </cell>
          <cell r="M187">
            <v>0.83415723170148304</v>
          </cell>
          <cell r="N187">
            <v>1.0628408821487447</v>
          </cell>
          <cell r="O187">
            <v>0.99532113994891824</v>
          </cell>
          <cell r="P187">
            <v>0.61627906976744184</v>
          </cell>
          <cell r="Q187">
            <v>0.98047896961948455</v>
          </cell>
          <cell r="R187">
            <v>0.54075350899618979</v>
          </cell>
        </row>
        <row r="188">
          <cell r="E188">
            <v>4.2133941665309331</v>
          </cell>
          <cell r="F188">
            <v>5.1234177717743918</v>
          </cell>
          <cell r="G188">
            <v>3.578824558819715</v>
          </cell>
          <cell r="H188">
            <v>3.7890779526950373</v>
          </cell>
          <cell r="I188">
            <v>5.1908931698592262</v>
          </cell>
          <cell r="J188">
            <v>2.8367916447681107</v>
          </cell>
          <cell r="K188">
            <v>3.8693652254123423</v>
          </cell>
          <cell r="L188">
            <v>2.4908470369066653</v>
          </cell>
          <cell r="M188">
            <v>6.6738957104130119</v>
          </cell>
          <cell r="N188">
            <v>2.2096276974257036</v>
          </cell>
          <cell r="O188">
            <v>2.5903870693542359</v>
          </cell>
          <cell r="P188">
            <v>2.7296511627906979</v>
          </cell>
          <cell r="Q188">
            <v>7.1048500704939004</v>
          </cell>
          <cell r="R188">
            <v>3.7690224083313661</v>
          </cell>
        </row>
        <row r="190">
          <cell r="E190">
            <v>0.15740022985270893</v>
          </cell>
          <cell r="F190">
            <v>0.15690662618179696</v>
          </cell>
          <cell r="G190">
            <v>0.13014772723934226</v>
          </cell>
          <cell r="H190">
            <v>0.15994244720167214</v>
          </cell>
          <cell r="I190">
            <v>0.14270627505694045</v>
          </cell>
          <cell r="J190">
            <v>0.13116023356784831</v>
          </cell>
          <cell r="K190">
            <v>0.19443311079391706</v>
          </cell>
          <cell r="L190">
            <v>0.16316481286075543</v>
          </cell>
          <cell r="M190">
            <v>0.12591998544180075</v>
          </cell>
          <cell r="N190">
            <v>0.15797670835132166</v>
          </cell>
          <cell r="O190">
            <v>0.16016430904211115</v>
          </cell>
          <cell r="P190">
            <v>0.11013145612168623</v>
          </cell>
          <cell r="Q190">
            <v>0.13973610406762788</v>
          </cell>
          <cell r="R190">
            <v>0.11057397255076051</v>
          </cell>
        </row>
        <row r="191">
          <cell r="E191">
            <v>0.35332307416213576</v>
          </cell>
          <cell r="F191">
            <v>0.38283853479065072</v>
          </cell>
          <cell r="G191">
            <v>0.33126642542564921</v>
          </cell>
          <cell r="H191">
            <v>0.45950919357085368</v>
          </cell>
          <cell r="I191">
            <v>0.44654132390807616</v>
          </cell>
          <cell r="J191">
            <v>0.33987964935410758</v>
          </cell>
          <cell r="K191">
            <v>0.40576284443483862</v>
          </cell>
          <cell r="L191">
            <v>0.55063992440627396</v>
          </cell>
          <cell r="M191">
            <v>0.34717207590658555</v>
          </cell>
          <cell r="N191">
            <v>0.39228990710989808</v>
          </cell>
          <cell r="O191">
            <v>0.37573904410884729</v>
          </cell>
          <cell r="P191">
            <v>0.20249096921975884</v>
          </cell>
          <cell r="Q191">
            <v>0.33625032766558433</v>
          </cell>
          <cell r="R191">
            <v>0.20464005268079094</v>
          </cell>
        </row>
        <row r="192">
          <cell r="E192">
            <v>2.842980565257424E-2</v>
          </cell>
          <cell r="F192">
            <v>2.0340906303567888E-2</v>
          </cell>
          <cell r="G192">
            <v>3.3148873056222834E-2</v>
          </cell>
          <cell r="H192">
            <v>3.9523102392894686E-2</v>
          </cell>
          <cell r="I192">
            <v>4.6010975425086129E-2</v>
          </cell>
          <cell r="J192">
            <v>1.2796359324401506E-2</v>
          </cell>
          <cell r="K192">
            <v>2.4161893374505708E-2</v>
          </cell>
          <cell r="L192">
            <v>1.4324185675773333E-2</v>
          </cell>
          <cell r="M192">
            <v>2.3317024607583444E-2</v>
          </cell>
          <cell r="N192">
            <v>5.6192985923757084E-3</v>
          </cell>
          <cell r="O192">
            <v>3.0101246508464179E-2</v>
          </cell>
          <cell r="P192">
            <v>1.601488757678227E-2</v>
          </cell>
          <cell r="Q192">
            <v>2.2365766893417478E-2</v>
          </cell>
          <cell r="R192">
            <v>1.2768241354528892E-2</v>
          </cell>
        </row>
        <row r="193">
          <cell r="E193">
            <v>0.11399484050533894</v>
          </cell>
          <cell r="F193">
            <v>0.12454963432794455</v>
          </cell>
          <cell r="G193">
            <v>0.11797605980506506</v>
          </cell>
          <cell r="H193">
            <v>0.20694105953103631</v>
          </cell>
          <cell r="I193">
            <v>0.16393739416547826</v>
          </cell>
          <cell r="J193">
            <v>9.752436842249998E-2</v>
          </cell>
          <cell r="K193">
            <v>0.16478875133224732</v>
          </cell>
          <cell r="L193">
            <v>0.24231393023216691</v>
          </cell>
          <cell r="M193">
            <v>0.11890697838915525</v>
          </cell>
          <cell r="N193">
            <v>0.11374678926461967</v>
          </cell>
          <cell r="O193">
            <v>0.15987543609147903</v>
          </cell>
          <cell r="P193">
            <v>5.0487745958121395E-2</v>
          </cell>
          <cell r="Q193">
            <v>9.0774175509054325E-2</v>
          </cell>
          <cell r="R193">
            <v>5.1969037853017382E-2</v>
          </cell>
        </row>
        <row r="196">
          <cell r="E196">
            <v>1.5637436402882031E-3</v>
          </cell>
          <cell r="F196">
            <v>1.8077938578184914E-3</v>
          </cell>
          <cell r="G196">
            <v>1.3421267992098469E-3</v>
          </cell>
          <cell r="H196">
            <v>8.0701809798262034E-4</v>
          </cell>
          <cell r="I196">
            <v>2.4195375079481066E-3</v>
          </cell>
          <cell r="J196">
            <v>1.9857786005029903E-3</v>
          </cell>
          <cell r="K196">
            <v>1.492687149532793E-3</v>
          </cell>
          <cell r="L196">
            <v>1.8819136090203884E-3</v>
          </cell>
          <cell r="M196">
            <v>2.4427338411651621E-3</v>
          </cell>
          <cell r="N196">
            <v>1.0907987013378188E-3</v>
          </cell>
          <cell r="O196">
            <v>1.1715221934540847E-3</v>
          </cell>
          <cell r="P196">
            <v>1.0077133257241895E-3</v>
          </cell>
          <cell r="Q196">
            <v>2.1405129545348151E-3</v>
          </cell>
          <cell r="R196">
            <v>3.5138997933974949E-3</v>
          </cell>
        </row>
        <row r="197">
          <cell r="E197">
            <v>0.83202470251732141</v>
          </cell>
          <cell r="F197">
            <v>0.85576393434392051</v>
          </cell>
          <cell r="G197">
            <v>0.74799806765913412</v>
          </cell>
          <cell r="H197">
            <v>0.57520967521104882</v>
          </cell>
          <cell r="I197">
            <v>0.83494815264215949</v>
          </cell>
          <cell r="J197">
            <v>0.83725348372012154</v>
          </cell>
          <cell r="K197">
            <v>0.7849216826029175</v>
          </cell>
          <cell r="L197">
            <v>0.93164412667731267</v>
          </cell>
          <cell r="M197">
            <v>0.83963584962985993</v>
          </cell>
          <cell r="N197">
            <v>0.72608608092505755</v>
          </cell>
          <cell r="O197">
            <v>0.7606185626922739</v>
          </cell>
          <cell r="P197">
            <v>0.65732806113363229</v>
          </cell>
          <cell r="Q197">
            <v>0.78343271892462085</v>
          </cell>
          <cell r="R197">
            <v>0.81870263392503939</v>
          </cell>
        </row>
        <row r="199">
          <cell r="E199">
            <v>2.8058999972492442E-2</v>
          </cell>
          <cell r="F199">
            <v>8.1620880187635823E-3</v>
          </cell>
          <cell r="G199">
            <v>0</v>
          </cell>
          <cell r="H199">
            <v>1.4263041710577658E-2</v>
          </cell>
          <cell r="I199">
            <v>0.17888676828967418</v>
          </cell>
          <cell r="J199">
            <v>0</v>
          </cell>
          <cell r="K199">
            <v>0</v>
          </cell>
          <cell r="L199">
            <v>0</v>
          </cell>
          <cell r="M199">
            <v>1.1120648075932436E-2</v>
          </cell>
          <cell r="N199">
            <v>4.5497315272491623E-2</v>
          </cell>
          <cell r="O199">
            <v>0</v>
          </cell>
          <cell r="P199">
            <v>0</v>
          </cell>
          <cell r="Q199">
            <v>0</v>
          </cell>
          <cell r="R199">
            <v>3.0494196746829481E-2</v>
          </cell>
        </row>
        <row r="200">
          <cell r="E200">
            <v>2.8058999972492442E-2</v>
          </cell>
          <cell r="F200">
            <v>2.1765568050036221E-2</v>
          </cell>
          <cell r="G200">
            <v>0</v>
          </cell>
          <cell r="H200">
            <v>2.8526083421155316E-2</v>
          </cell>
          <cell r="I200">
            <v>0.35777353657934835</v>
          </cell>
          <cell r="J200">
            <v>8.3325670119360623E-3</v>
          </cell>
          <cell r="K200">
            <v>4.027617646923011E-2</v>
          </cell>
          <cell r="L200">
            <v>0</v>
          </cell>
          <cell r="M200">
            <v>2.7801620189831091E-2</v>
          </cell>
          <cell r="N200">
            <v>4.5497315272491623E-2</v>
          </cell>
          <cell r="O200">
            <v>0</v>
          </cell>
          <cell r="P200">
            <v>0</v>
          </cell>
          <cell r="Q200">
            <v>3.6467621031346382E-2</v>
          </cell>
          <cell r="R200">
            <v>0.12197678698731793</v>
          </cell>
        </row>
        <row r="201">
          <cell r="E201">
            <v>0.72342675833734293</v>
          </cell>
          <cell r="F201">
            <v>0.54590200611708706</v>
          </cell>
          <cell r="G201">
            <v>1.1879483500724177</v>
          </cell>
          <cell r="H201">
            <v>0.46189301742519956</v>
          </cell>
          <cell r="I201">
            <v>0.97021276597396111</v>
          </cell>
          <cell r="J201">
            <v>0.67100727690797024</v>
          </cell>
          <cell r="K201">
            <v>0.72767364939681445</v>
          </cell>
          <cell r="L201">
            <v>0.92721164613246487</v>
          </cell>
          <cell r="M201">
            <v>0.71327809356391447</v>
          </cell>
          <cell r="N201">
            <v>1.1179245282966135</v>
          </cell>
          <cell r="O201">
            <v>0.33519553072625696</v>
          </cell>
          <cell r="P201">
            <v>0.70285714285754441</v>
          </cell>
          <cell r="Q201">
            <v>0.58168761220721421</v>
          </cell>
          <cell r="R201">
            <v>0.32994798117086993</v>
          </cell>
        </row>
        <row r="202">
          <cell r="E202">
            <v>3.2585933368967157</v>
          </cell>
          <cell r="F202">
            <v>4.6374822880307294</v>
          </cell>
          <cell r="G202">
            <v>2.8751793400303445</v>
          </cell>
          <cell r="H202">
            <v>2.9479642582725973</v>
          </cell>
          <cell r="I202">
            <v>4.8510638298698057</v>
          </cell>
          <cell r="J202">
            <v>2.9712753734315256</v>
          </cell>
          <cell r="K202">
            <v>2.4079382580040041</v>
          </cell>
          <cell r="L202">
            <v>1.9484882418725711</v>
          </cell>
          <cell r="M202">
            <v>6.6002876123333651</v>
          </cell>
          <cell r="N202">
            <v>1.6556603773506808</v>
          </cell>
          <cell r="O202">
            <v>2.1452513966480447</v>
          </cell>
          <cell r="P202">
            <v>2.2114285714298347</v>
          </cell>
          <cell r="Q202">
            <v>6.484739676828573</v>
          </cell>
          <cell r="R202">
            <v>3.1954421599881546</v>
          </cell>
        </row>
        <row r="204">
          <cell r="E204">
            <v>0.15784539308099776</v>
          </cell>
          <cell r="F204">
            <v>0.13322717940955828</v>
          </cell>
          <cell r="G204">
            <v>0.10675779523846277</v>
          </cell>
          <cell r="H204">
            <v>0.14034839930842316</v>
          </cell>
          <cell r="I204">
            <v>0.19969783393299828</v>
          </cell>
          <cell r="J204">
            <v>0.12887949956902039</v>
          </cell>
          <cell r="K204">
            <v>0.13036489537794155</v>
          </cell>
          <cell r="L204">
            <v>0.11771642412726832</v>
          </cell>
          <cell r="M204">
            <v>0.10811835789568525</v>
          </cell>
          <cell r="N204">
            <v>0.12073805069050009</v>
          </cell>
          <cell r="O204">
            <v>0.1739337512586773</v>
          </cell>
          <cell r="P204">
            <v>6.6108357932529088E-2</v>
          </cell>
          <cell r="Q204">
            <v>0.12585990961561686</v>
          </cell>
          <cell r="R204">
            <v>5.1103905332381336E-2</v>
          </cell>
        </row>
        <row r="205">
          <cell r="E205">
            <v>0.33924135376703984</v>
          </cell>
          <cell r="F205">
            <v>0.32893102332863111</v>
          </cell>
          <cell r="G205">
            <v>0.28057103524086485</v>
          </cell>
          <cell r="H205">
            <v>0.40820050940441932</v>
          </cell>
          <cell r="I205">
            <v>0.28545336402642563</v>
          </cell>
          <cell r="J205">
            <v>0.27578177566473927</v>
          </cell>
          <cell r="K205">
            <v>0.32849270086848176</v>
          </cell>
          <cell r="L205">
            <v>0.44627136634621983</v>
          </cell>
          <cell r="M205">
            <v>0.2955759233123269</v>
          </cell>
          <cell r="N205">
            <v>0.31102809718347368</v>
          </cell>
          <cell r="O205">
            <v>0.32783790888936498</v>
          </cell>
          <cell r="P205">
            <v>0.14194737944036467</v>
          </cell>
          <cell r="Q205">
            <v>0.29538512559930519</v>
          </cell>
          <cell r="R205">
            <v>9.7477705661545483E-2</v>
          </cell>
        </row>
        <row r="206">
          <cell r="E206">
            <v>2.8445458614668895E-2</v>
          </cell>
          <cell r="F206">
            <v>1.4352310401173815E-2</v>
          </cell>
          <cell r="G206">
            <v>7.9463682107076116E-3</v>
          </cell>
          <cell r="H206">
            <v>3.421263834221424E-2</v>
          </cell>
          <cell r="I206">
            <v>0.1187465360592506</v>
          </cell>
          <cell r="J206">
            <v>0</v>
          </cell>
          <cell r="K206">
            <v>2.0141927178280457E-2</v>
          </cell>
          <cell r="L206">
            <v>2.1854454177364653E-2</v>
          </cell>
          <cell r="M206">
            <v>1.0852057419243711E-2</v>
          </cell>
          <cell r="N206">
            <v>5.4299155280289682E-2</v>
          </cell>
          <cell r="O206">
            <v>1.4187626633098461E-2</v>
          </cell>
          <cell r="P206">
            <v>2.6421788129312496E-2</v>
          </cell>
          <cell r="Q206">
            <v>6.2672504610153086E-3</v>
          </cell>
          <cell r="R206">
            <v>3.4588634378689082E-3</v>
          </cell>
        </row>
        <row r="207">
          <cell r="E207">
            <v>0.11789974467795661</v>
          </cell>
          <cell r="F207">
            <v>0.10564542530710375</v>
          </cell>
          <cell r="G207">
            <v>0.11363578409553428</v>
          </cell>
          <cell r="H207">
            <v>0.19393784781765327</v>
          </cell>
          <cell r="I207">
            <v>0.14048954883738596</v>
          </cell>
          <cell r="J207">
            <v>8.4655015602451408E-2</v>
          </cell>
          <cell r="K207">
            <v>7.6044275099549974E-2</v>
          </cell>
          <cell r="L207">
            <v>0.22320077327558599</v>
          </cell>
          <cell r="M207">
            <v>9.171762089409341E-2</v>
          </cell>
          <cell r="N207">
            <v>0.13081185012590951</v>
          </cell>
          <cell r="O207">
            <v>0.12121871168799941</v>
          </cell>
          <cell r="P207">
            <v>7.5965710641841447E-2</v>
          </cell>
          <cell r="Q207">
            <v>6.7188529858356688E-2</v>
          </cell>
          <cell r="R207">
            <v>2.1801680867142632E-2</v>
          </cell>
        </row>
        <row r="210">
          <cell r="E210">
            <v>1.3927737843279506E-2</v>
          </cell>
          <cell r="F210">
            <v>1.9737161414219655E-2</v>
          </cell>
          <cell r="G210">
            <v>1.0055360323436003E-2</v>
          </cell>
          <cell r="H210">
            <v>5.0152717725240716E-3</v>
          </cell>
          <cell r="I210">
            <v>2.2486254967866427E-2</v>
          </cell>
          <cell r="J210">
            <v>2.4694841500674584E-2</v>
          </cell>
          <cell r="K210">
            <v>1.0935949403185395E-2</v>
          </cell>
          <cell r="L210">
            <v>1.133784458724419E-2</v>
          </cell>
          <cell r="M210">
            <v>2.8797930058808249E-2</v>
          </cell>
          <cell r="N210">
            <v>8.0111961226160718E-3</v>
          </cell>
          <cell r="O210">
            <v>1.2579137742187449E-2</v>
          </cell>
          <cell r="P210">
            <v>1.1939963319482556E-2</v>
          </cell>
          <cell r="Q210">
            <v>2.0561606038093296E-2</v>
          </cell>
          <cell r="R210">
            <v>3.8878337420771056E-2</v>
          </cell>
        </row>
        <row r="211">
          <cell r="E211">
            <v>0.89012662596177061</v>
          </cell>
          <cell r="F211">
            <v>0.91328828694698061</v>
          </cell>
          <cell r="G211">
            <v>0.87826947743410111</v>
          </cell>
          <cell r="H211">
            <v>0.93860600965254615</v>
          </cell>
          <cell r="I211">
            <v>0.88872293336135266</v>
          </cell>
          <cell r="J211">
            <v>0.90685474286779943</v>
          </cell>
          <cell r="K211">
            <v>0.81037035873599583</v>
          </cell>
          <cell r="L211">
            <v>0.95003557836868779</v>
          </cell>
          <cell r="M211">
            <v>0.90409387217290815</v>
          </cell>
          <cell r="N211">
            <v>0.69549571115075259</v>
          </cell>
          <cell r="O211">
            <v>0.89145276466420131</v>
          </cell>
          <cell r="P211">
            <v>0.80337929490831983</v>
          </cell>
          <cell r="Q211">
            <v>0.83369739021249756</v>
          </cell>
          <cell r="R211">
            <v>0.93907586991525305</v>
          </cell>
        </row>
        <row r="213">
          <cell r="E213">
            <v>0.12895947751331777</v>
          </cell>
          <cell r="F213">
            <v>5.9919260640734238E-2</v>
          </cell>
          <cell r="G213">
            <v>0.12409038682573169</v>
          </cell>
          <cell r="H213">
            <v>0.15731433590361737</v>
          </cell>
          <cell r="I213">
            <v>0.13736263736263737</v>
          </cell>
          <cell r="J213">
            <v>0.1323067446880557</v>
          </cell>
          <cell r="K213">
            <v>7.584650112866817E-2</v>
          </cell>
          <cell r="L213">
            <v>7.806691449872169E-2</v>
          </cell>
          <cell r="M213">
            <v>7.576760882286758E-2</v>
          </cell>
          <cell r="N213">
            <v>0.13872832369781815</v>
          </cell>
          <cell r="O213">
            <v>0.1144640998942742</v>
          </cell>
          <cell r="P213">
            <v>8.3916083915314965E-2</v>
          </cell>
          <cell r="Q213">
            <v>2.7474067844126718E-2</v>
          </cell>
          <cell r="R213">
            <v>0.10531500470336409</v>
          </cell>
        </row>
        <row r="214">
          <cell r="E214">
            <v>0.68220276087846277</v>
          </cell>
          <cell r="F214">
            <v>0.60788130904471283</v>
          </cell>
          <cell r="G214">
            <v>0.69628494829993892</v>
          </cell>
          <cell r="H214">
            <v>0.64635503074245571</v>
          </cell>
          <cell r="I214">
            <v>0.7142857142857143</v>
          </cell>
          <cell r="J214">
            <v>0.69590391130617002</v>
          </cell>
          <cell r="K214">
            <v>0.65914221218961622</v>
          </cell>
          <cell r="L214">
            <v>0.71152416357406334</v>
          </cell>
          <cell r="M214">
            <v>0.60105252150835986</v>
          </cell>
          <cell r="N214">
            <v>0.75915221579083825</v>
          </cell>
          <cell r="O214">
            <v>0.67221644119728308</v>
          </cell>
          <cell r="P214">
            <v>0.57728478417604612</v>
          </cell>
          <cell r="Q214">
            <v>0.57303055789178581</v>
          </cell>
          <cell r="R214">
            <v>0.61066583084374126</v>
          </cell>
        </row>
        <row r="215">
          <cell r="E215">
            <v>1.4231853941041559</v>
          </cell>
          <cell r="F215">
            <v>0.81649214123441005</v>
          </cell>
          <cell r="G215">
            <v>1.6476445806305486</v>
          </cell>
          <cell r="H215">
            <v>1.4515077583722353</v>
          </cell>
          <cell r="I215">
            <v>2.0604395604395602</v>
          </cell>
          <cell r="J215">
            <v>1.0597474591983231</v>
          </cell>
          <cell r="K215">
            <v>1.4338600451467269</v>
          </cell>
          <cell r="L215">
            <v>1.8022304832847749</v>
          </cell>
          <cell r="M215">
            <v>0.87317464188046201</v>
          </cell>
          <cell r="N215">
            <v>1.8651252408262218</v>
          </cell>
          <cell r="O215">
            <v>1.2466181061212771</v>
          </cell>
          <cell r="P215">
            <v>0.76247890040294808</v>
          </cell>
          <cell r="Q215">
            <v>0.90440145780768155</v>
          </cell>
          <cell r="R215">
            <v>0.64102449291384367</v>
          </cell>
        </row>
        <row r="216">
          <cell r="E216">
            <v>4.0127059522376003</v>
          </cell>
          <cell r="F216">
            <v>5.1560892641369431</v>
          </cell>
          <cell r="G216">
            <v>4.4925315971167681</v>
          </cell>
          <cell r="H216">
            <v>3.9792329462389446</v>
          </cell>
          <cell r="I216">
            <v>4.9890109890109891</v>
          </cell>
          <cell r="J216">
            <v>3.1799815214200429</v>
          </cell>
          <cell r="K216">
            <v>3.5720090293453723</v>
          </cell>
          <cell r="L216">
            <v>2.5249070632157986</v>
          </cell>
          <cell r="M216">
            <v>6.6368103717289211</v>
          </cell>
          <cell r="N216">
            <v>2.1984585741557017</v>
          </cell>
          <cell r="O216">
            <v>2.5723204994422346</v>
          </cell>
          <cell r="P216">
            <v>3.060043404842951</v>
          </cell>
          <cell r="Q216">
            <v>6.3594056630221472</v>
          </cell>
          <cell r="R216">
            <v>3.5554560516436746</v>
          </cell>
        </row>
        <row r="218">
          <cell r="E218">
            <v>8.6507078355515368E-2</v>
          </cell>
          <cell r="F218">
            <v>9.9442104752552468E-2</v>
          </cell>
          <cell r="G218">
            <v>0.10633624596297259</v>
          </cell>
          <cell r="H218">
            <v>0.30045060518610928</v>
          </cell>
          <cell r="I218">
            <v>0.1008296038063511</v>
          </cell>
          <cell r="J218">
            <v>7.4810398865116853E-2</v>
          </cell>
          <cell r="K218">
            <v>0.11779965700125335</v>
          </cell>
          <cell r="L218">
            <v>0.16334531719721765</v>
          </cell>
          <cell r="M218">
            <v>7.2135294487934556E-2</v>
          </cell>
          <cell r="N218">
            <v>0.11413290713619056</v>
          </cell>
          <cell r="O218">
            <v>0.10581122436380888</v>
          </cell>
          <cell r="P218">
            <v>9.3179889724100823E-2</v>
          </cell>
          <cell r="Q218">
            <v>7.6925108714646223E-2</v>
          </cell>
          <cell r="R218">
            <v>2.7698449589650943E-2</v>
          </cell>
        </row>
        <row r="219">
          <cell r="E219">
            <v>0.30548157069292453</v>
          </cell>
          <cell r="F219">
            <v>0.27961686130656688</v>
          </cell>
          <cell r="G219">
            <v>0.28660653921055851</v>
          </cell>
          <cell r="H219">
            <v>0.46710209598076463</v>
          </cell>
          <cell r="I219">
            <v>0.29467782122746783</v>
          </cell>
          <cell r="J219">
            <v>0.25902368973294876</v>
          </cell>
          <cell r="K219">
            <v>0.30810410308007474</v>
          </cell>
          <cell r="L219">
            <v>0.56953810834768481</v>
          </cell>
          <cell r="M219">
            <v>0.24859092982133046</v>
          </cell>
          <cell r="N219">
            <v>0.38198300720538964</v>
          </cell>
          <cell r="O219">
            <v>0.33143134146793246</v>
          </cell>
          <cell r="P219">
            <v>0.17993687949782236</v>
          </cell>
          <cell r="Q219">
            <v>0.24413389027225268</v>
          </cell>
          <cell r="R219">
            <v>7.2938353485871285E-2</v>
          </cell>
        </row>
        <row r="220">
          <cell r="E220">
            <v>2.353258419389289E-2</v>
          </cell>
          <cell r="F220">
            <v>2.3408334242571771E-2</v>
          </cell>
          <cell r="G220">
            <v>4.1318685915083628E-2</v>
          </cell>
          <cell r="H220">
            <v>0.12215670562700773</v>
          </cell>
          <cell r="I220">
            <v>1.4811829816181996E-2</v>
          </cell>
          <cell r="J220">
            <v>1.7765965599172189E-2</v>
          </cell>
          <cell r="K220">
            <v>1.885101012257193E-2</v>
          </cell>
          <cell r="L220">
            <v>1.370674764360191E-2</v>
          </cell>
          <cell r="M220">
            <v>1.4057159756570087E-2</v>
          </cell>
          <cell r="N220">
            <v>1.9180639089645062E-2</v>
          </cell>
          <cell r="O220">
            <v>1.1644506760341768E-2</v>
          </cell>
          <cell r="P220">
            <v>2.0351373890355205E-2</v>
          </cell>
          <cell r="Q220">
            <v>1.0048551317740059E-2</v>
          </cell>
          <cell r="R220">
            <v>4.8571424400445E-3</v>
          </cell>
        </row>
        <row r="221">
          <cell r="E221">
            <v>9.707469043582484E-2</v>
          </cell>
          <cell r="F221">
            <v>9.3915413315397572E-2</v>
          </cell>
          <cell r="G221">
            <v>0.11399012746257101</v>
          </cell>
          <cell r="H221">
            <v>0.24546051760380119</v>
          </cell>
          <cell r="I221">
            <v>0.13428897027578127</v>
          </cell>
          <cell r="J221">
            <v>7.7715565589987448E-2</v>
          </cell>
          <cell r="K221">
            <v>0.11241504098684008</v>
          </cell>
          <cell r="L221">
            <v>0.26673055270130858</v>
          </cell>
          <cell r="M221">
            <v>7.7842184544312965E-2</v>
          </cell>
          <cell r="N221">
            <v>0.14771656338459896</v>
          </cell>
          <cell r="O221">
            <v>0.10881599200294755</v>
          </cell>
          <cell r="P221">
            <v>6.0214856950191291E-2</v>
          </cell>
          <cell r="Q221">
            <v>8.2068941649334315E-2</v>
          </cell>
          <cell r="R221">
            <v>1.734578063863915E-2</v>
          </cell>
        </row>
        <row r="224">
          <cell r="E224">
            <v>0.15258284388594387</v>
          </cell>
          <cell r="F224">
            <v>0.17521929729769459</v>
          </cell>
          <cell r="G224">
            <v>0.10140278245738998</v>
          </cell>
          <cell r="H224">
            <v>0.10710278381853591</v>
          </cell>
          <cell r="I224">
            <v>0.2422111484102803</v>
          </cell>
          <cell r="J224">
            <v>0.19659854607072036</v>
          </cell>
          <cell r="K224">
            <v>0.13167409718504866</v>
          </cell>
          <cell r="L224">
            <v>0.12916502464635968</v>
          </cell>
          <cell r="M224">
            <v>0.14528821516198237</v>
          </cell>
          <cell r="N224">
            <v>7.58027918273841E-2</v>
          </cell>
          <cell r="O224">
            <v>0.13790365156921131</v>
          </cell>
          <cell r="P224">
            <v>0.12546606741401872</v>
          </cell>
          <cell r="Q224">
            <v>0.15546291955266531</v>
          </cell>
          <cell r="R224">
            <v>0.39033359852946836</v>
          </cell>
        </row>
        <row r="225">
          <cell r="E225">
            <v>0.70575019998112243</v>
          </cell>
          <cell r="F225">
            <v>0.68323346799177376</v>
          </cell>
          <cell r="G225">
            <v>0.68017543693067517</v>
          </cell>
          <cell r="H225">
            <v>0.57009664579481423</v>
          </cell>
          <cell r="I225">
            <v>0.7170934277560852</v>
          </cell>
          <cell r="J225">
            <v>0.7099624752111271</v>
          </cell>
          <cell r="K225">
            <v>0.61373120397318814</v>
          </cell>
          <cell r="L225">
            <v>0.74560069443464816</v>
          </cell>
          <cell r="M225">
            <v>0.76127160034136288</v>
          </cell>
          <cell r="N225">
            <v>0.51784391194820167</v>
          </cell>
          <cell r="O225">
            <v>0.68947967974759961</v>
          </cell>
          <cell r="P225">
            <v>0.54638089531059142</v>
          </cell>
          <cell r="Q225">
            <v>0.61973232514277354</v>
          </cell>
          <cell r="R225">
            <v>0.68830923689606982</v>
          </cell>
        </row>
        <row r="227">
          <cell r="E227">
            <v>0.4978782212876795</v>
          </cell>
          <cell r="F227">
            <v>0.39272455313302501</v>
          </cell>
          <cell r="G227">
            <v>0.47784888247760038</v>
          </cell>
          <cell r="H227">
            <v>0.44662278239295194</v>
          </cell>
          <cell r="I227">
            <v>0.52488841656918361</v>
          </cell>
          <cell r="J227">
            <v>0.42805829843184956</v>
          </cell>
          <cell r="K227">
            <v>0.46704745716363788</v>
          </cell>
          <cell r="L227">
            <v>0.51727007228152433</v>
          </cell>
          <cell r="M227">
            <v>0.41888980868160314</v>
          </cell>
          <cell r="N227">
            <v>0.50744951637467162</v>
          </cell>
          <cell r="O227">
            <v>0.44156172878539418</v>
          </cell>
          <cell r="P227">
            <v>0.33554397962381782</v>
          </cell>
          <cell r="Q227">
            <v>0.36100038932868611</v>
          </cell>
          <cell r="R227">
            <v>0.38263227491897245</v>
          </cell>
        </row>
        <row r="228">
          <cell r="E228">
            <v>0.43053410292266192</v>
          </cell>
          <cell r="F228">
            <v>0.28654285470283297</v>
          </cell>
          <cell r="G228">
            <v>0.41791838362609401</v>
          </cell>
          <cell r="H228">
            <v>0.38427611814704754</v>
          </cell>
          <cell r="I228">
            <v>0.45194473963099774</v>
          </cell>
          <cell r="J228">
            <v>0.37177148714797387</v>
          </cell>
          <cell r="K228">
            <v>0.38890624804923346</v>
          </cell>
          <cell r="L228">
            <v>0.3860925747687986</v>
          </cell>
          <cell r="M228">
            <v>0.31524155693420425</v>
          </cell>
          <cell r="N228">
            <v>0.45124724249047848</v>
          </cell>
          <cell r="O228">
            <v>0.34949060304983259</v>
          </cell>
          <cell r="P228">
            <v>0.26862794593601502</v>
          </cell>
          <cell r="Q228">
            <v>0.26340866534418511</v>
          </cell>
          <cell r="R228">
            <v>0.30524416812369526</v>
          </cell>
        </row>
        <row r="229">
          <cell r="E229">
            <v>0.26258027802873829</v>
          </cell>
          <cell r="F229">
            <v>0.16819181031342417</v>
          </cell>
          <cell r="G229">
            <v>0.24427944779017052</v>
          </cell>
          <cell r="H229">
            <v>0.22773678330798455</v>
          </cell>
          <cell r="I229">
            <v>0.28106269925133154</v>
          </cell>
          <cell r="J229">
            <v>0.21669842067887146</v>
          </cell>
          <cell r="K229">
            <v>0.23727330675429514</v>
          </cell>
          <cell r="L229">
            <v>0.2623549950254514</v>
          </cell>
          <cell r="M229">
            <v>0.17949854528155243</v>
          </cell>
          <cell r="N229">
            <v>0.30748345494612928</v>
          </cell>
          <cell r="O229">
            <v>0.20293615136353671</v>
          </cell>
          <cell r="P229">
            <v>0.14594855084170985</v>
          </cell>
          <cell r="Q229">
            <v>0.1682641502437939</v>
          </cell>
          <cell r="R229">
            <v>0.17578232141707323</v>
          </cell>
        </row>
        <row r="230">
          <cell r="E230">
            <v>1.1699536623152911</v>
          </cell>
          <cell r="F230">
            <v>0.69959889478744774</v>
          </cell>
          <cell r="G230">
            <v>1.4335466474328011</v>
          </cell>
          <cell r="H230">
            <v>0.88133118817177225</v>
          </cell>
          <cell r="I230">
            <v>1.4777470775519193</v>
          </cell>
          <cell r="J230">
            <v>0.86918442150403807</v>
          </cell>
          <cell r="K230">
            <v>1.10687547651498</v>
          </cell>
          <cell r="L230">
            <v>1.4331631071539583</v>
          </cell>
          <cell r="M230">
            <v>0.81114221008928133</v>
          </cell>
          <cell r="N230">
            <v>1.5482097403678285</v>
          </cell>
          <cell r="O230">
            <v>1.1154844016951746</v>
          </cell>
          <cell r="P230">
            <v>0.62523808431340033</v>
          </cell>
          <cell r="Q230">
            <v>0.74743691948311985</v>
          </cell>
          <cell r="R230">
            <v>0.47406905255364123</v>
          </cell>
        </row>
        <row r="231">
          <cell r="E231">
            <v>3.7471750264571715</v>
          </cell>
          <cell r="F231">
            <v>4.712509973772943</v>
          </cell>
          <cell r="G231">
            <v>3.4823493667251735</v>
          </cell>
          <cell r="H231">
            <v>3.4513013413084637</v>
          </cell>
          <cell r="I231">
            <v>4.5786184908892054</v>
          </cell>
          <cell r="J231">
            <v>3.0276965927799222</v>
          </cell>
          <cell r="K231">
            <v>3.4946068567478363</v>
          </cell>
          <cell r="L231">
            <v>2.5473886867732447</v>
          </cell>
          <cell r="M231">
            <v>6.4491539376381413</v>
          </cell>
          <cell r="N231">
            <v>2.3733242830444614</v>
          </cell>
          <cell r="O231">
            <v>2.7004366259553878</v>
          </cell>
          <cell r="P231">
            <v>2.9975904720517592</v>
          </cell>
          <cell r="Q231">
            <v>6.0130888596377385</v>
          </cell>
          <cell r="R231">
            <v>3.3927941467726135</v>
          </cell>
        </row>
        <row r="233">
          <cell r="E233">
            <v>3.1357540580362095</v>
          </cell>
          <cell r="F233">
            <v>4.1238281320791845</v>
          </cell>
          <cell r="G233">
            <v>2.5366877719480709</v>
          </cell>
          <cell r="H233">
            <v>3.8712486904966066</v>
          </cell>
          <cell r="I233">
            <v>2.2647136877349432</v>
          </cell>
          <cell r="J233">
            <v>3.3368257787208786</v>
          </cell>
          <cell r="K233">
            <v>6.1013587478923395</v>
          </cell>
          <cell r="L233">
            <v>1.8734717174337037</v>
          </cell>
          <cell r="M233">
            <v>3.1043705962237889</v>
          </cell>
          <cell r="N233">
            <v>3.7228926458574056</v>
          </cell>
          <cell r="O233">
            <v>2.9748976777886491</v>
          </cell>
          <cell r="P233">
            <v>3.4933046769783811</v>
          </cell>
          <cell r="Q233">
            <v>5.1169463022219333</v>
          </cell>
          <cell r="R233">
            <v>1.6969580284911276</v>
          </cell>
        </row>
        <row r="236">
          <cell r="E236">
            <v>8.0375265395841528E-2</v>
          </cell>
          <cell r="F236">
            <v>6.5758720660426401E-2</v>
          </cell>
          <cell r="G236">
            <v>7.3376016944385392E-2</v>
          </cell>
          <cell r="H236">
            <v>1.548157833472817E-2</v>
          </cell>
          <cell r="I236">
            <v>8.7824063587454745E-2</v>
          </cell>
          <cell r="J236">
            <v>7.9503395635258642E-2</v>
          </cell>
          <cell r="K236">
            <v>5.6889977271595213E-2</v>
          </cell>
          <cell r="L236">
            <v>6.7858475038558019E-2</v>
          </cell>
          <cell r="M236">
            <v>9.7469646904738166E-2</v>
          </cell>
          <cell r="N236">
            <v>4.1936579317449145E-2</v>
          </cell>
          <cell r="O236">
            <v>7.3291039273008285E-2</v>
          </cell>
          <cell r="P236">
            <v>4.168622110436624E-2</v>
          </cell>
          <cell r="Q236">
            <v>4.3817107195289397E-2</v>
          </cell>
          <cell r="R236">
            <v>6.5028471554024594E-2</v>
          </cell>
        </row>
        <row r="237">
          <cell r="E237">
            <v>0.63528011962011932</v>
          </cell>
          <cell r="F237">
            <v>0.66604280235577318</v>
          </cell>
          <cell r="G237">
            <v>0.61299333370503428</v>
          </cell>
          <cell r="H237">
            <v>0.56528819273902808</v>
          </cell>
          <cell r="I237">
            <v>0.66037279559275697</v>
          </cell>
          <cell r="J237">
            <v>0.62142638567552511</v>
          </cell>
          <cell r="K237">
            <v>0.59048582817890161</v>
          </cell>
          <cell r="L237">
            <v>0.74266613677419402</v>
          </cell>
          <cell r="M237">
            <v>0.65602604988492985</v>
          </cell>
          <cell r="N237">
            <v>0.50165177639012004</v>
          </cell>
          <cell r="O237">
            <v>0.59871956276318572</v>
          </cell>
          <cell r="P237">
            <v>0.50340895068660674</v>
          </cell>
          <cell r="Q237">
            <v>0.59757515267419459</v>
          </cell>
          <cell r="R237">
            <v>0.6564016205722647</v>
          </cell>
        </row>
        <row r="239">
          <cell r="E239">
            <v>2.6340908182788083E-2</v>
          </cell>
          <cell r="F239">
            <v>2.0386746162588891E-2</v>
          </cell>
          <cell r="G239">
            <v>4.9282295101402678E-3</v>
          </cell>
          <cell r="H239">
            <v>2.0307405317773076E-2</v>
          </cell>
          <cell r="I239">
            <v>1.8876221818608201E-2</v>
          </cell>
          <cell r="J239">
            <v>9.1126752284295155E-3</v>
          </cell>
          <cell r="K239">
            <v>2.9013686087227385E-2</v>
          </cell>
          <cell r="L239">
            <v>3.1347989720746437E-3</v>
          </cell>
          <cell r="M239">
            <v>2.3990269576363181E-2</v>
          </cell>
          <cell r="N239">
            <v>3.4725084253274799E-3</v>
          </cell>
          <cell r="O239">
            <v>1.1595887803984774E-2</v>
          </cell>
          <cell r="P239">
            <v>2.8753337516000399E-2</v>
          </cell>
          <cell r="Q239">
            <v>1.9450035824124193E-2</v>
          </cell>
          <cell r="R239">
            <v>1.2195418222225966E-2</v>
          </cell>
        </row>
        <row r="240">
          <cell r="E240">
            <v>7.2437497502667231E-2</v>
          </cell>
          <cell r="F240">
            <v>5.0287307201052601E-2</v>
          </cell>
          <cell r="G240">
            <v>8.3779901672384555E-2</v>
          </cell>
          <cell r="H240">
            <v>4.5979030908165457E-2</v>
          </cell>
          <cell r="I240">
            <v>5.6628665455824602E-2</v>
          </cell>
          <cell r="J240">
            <v>2.0710625519157991E-2</v>
          </cell>
          <cell r="K240">
            <v>5.1579886377293133E-2</v>
          </cell>
          <cell r="L240">
            <v>1.5673994860373217E-2</v>
          </cell>
          <cell r="M240">
            <v>6.943337637005112E-2</v>
          </cell>
          <cell r="N240">
            <v>3.125257582794732E-2</v>
          </cell>
          <cell r="O240">
            <v>4.2518255281277506E-2</v>
          </cell>
          <cell r="P240">
            <v>3.4504005019200479E-2</v>
          </cell>
          <cell r="Q240">
            <v>3.5363701498407625E-2</v>
          </cell>
          <cell r="R240">
            <v>3.6586254666677899E-2</v>
          </cell>
        </row>
        <row r="241">
          <cell r="E241">
            <v>1.0586238116772928</v>
          </cell>
          <cell r="F241">
            <v>0.76258113720710774</v>
          </cell>
          <cell r="G241">
            <v>1.2631081719533594</v>
          </cell>
          <cell r="H241">
            <v>1.240187999229037</v>
          </cell>
          <cell r="I241">
            <v>1.3406799531129692</v>
          </cell>
          <cell r="J241">
            <v>0.80947051227140576</v>
          </cell>
          <cell r="K241">
            <v>0.90118028234100755</v>
          </cell>
          <cell r="L241">
            <v>1.4209937888375279</v>
          </cell>
          <cell r="M241">
            <v>0.80018946707237337</v>
          </cell>
          <cell r="N241">
            <v>1.2186982393598558</v>
          </cell>
          <cell r="O241">
            <v>0.98336061912687356</v>
          </cell>
          <cell r="P241">
            <v>0.58762993403923558</v>
          </cell>
          <cell r="Q241">
            <v>0.75171022626949913</v>
          </cell>
          <cell r="R241">
            <v>0.46966228968171059</v>
          </cell>
        </row>
        <row r="242">
          <cell r="E242">
            <v>4.1657887155763458</v>
          </cell>
          <cell r="F242">
            <v>5.17278792174291</v>
          </cell>
          <cell r="G242">
            <v>3.80569988981709</v>
          </cell>
          <cell r="H242">
            <v>3.9278774210838074</v>
          </cell>
          <cell r="I242">
            <v>5.1193434935761752</v>
          </cell>
          <cell r="J242">
            <v>3.2219256708390476</v>
          </cell>
          <cell r="K242">
            <v>3.8935431613007476</v>
          </cell>
          <cell r="L242">
            <v>2.7279503105928939</v>
          </cell>
          <cell r="M242">
            <v>6.6100324874246379</v>
          </cell>
          <cell r="N242">
            <v>2.3832893687269907</v>
          </cell>
          <cell r="O242">
            <v>2.8511385622487122</v>
          </cell>
          <cell r="P242">
            <v>3.137479711291292</v>
          </cell>
          <cell r="Q242">
            <v>7.178477460031762</v>
          </cell>
          <cell r="R242">
            <v>4.0065855519222264</v>
          </cell>
        </row>
        <row r="244">
          <cell r="E244">
            <v>7.4993235617775739E-2</v>
          </cell>
          <cell r="F244">
            <v>9.0509414246087411E-2</v>
          </cell>
          <cell r="G244">
            <v>6.3899426150281102E-2</v>
          </cell>
          <cell r="H244">
            <v>6.6007596718778316E-2</v>
          </cell>
          <cell r="I244">
            <v>7.4527601158331139E-2</v>
          </cell>
          <cell r="J244">
            <v>6.9284537059654316E-2</v>
          </cell>
          <cell r="K244">
            <v>0.10768286312825251</v>
          </cell>
          <cell r="L244">
            <v>0.11888188390319908</v>
          </cell>
          <cell r="M244">
            <v>8.9277933325467421E-2</v>
          </cell>
          <cell r="N244">
            <v>0.10599702955279733</v>
          </cell>
          <cell r="O244">
            <v>9.2411038467563406E-2</v>
          </cell>
          <cell r="P244">
            <v>7.2062516153769449E-2</v>
          </cell>
          <cell r="Q244">
            <v>0.14880327772979945</v>
          </cell>
          <cell r="R244">
            <v>5.2683135636190634E-2</v>
          </cell>
        </row>
        <row r="245">
          <cell r="E245">
            <v>0.26671829116650175</v>
          </cell>
          <cell r="F245">
            <v>0.29282083292842614</v>
          </cell>
          <cell r="G245">
            <v>0.25378283286070635</v>
          </cell>
          <cell r="H245">
            <v>0.36367960698985519</v>
          </cell>
          <cell r="I245">
            <v>0.28151057256654838</v>
          </cell>
          <cell r="J245">
            <v>0.24461674209753204</v>
          </cell>
          <cell r="K245">
            <v>0.30140044004658079</v>
          </cell>
          <cell r="L245">
            <v>0.53596264622691159</v>
          </cell>
          <cell r="M245">
            <v>0.28006707124527935</v>
          </cell>
          <cell r="N245">
            <v>0.34108210156983737</v>
          </cell>
          <cell r="O245">
            <v>0.34312872277300482</v>
          </cell>
          <cell r="P245">
            <v>0.16825917813811131</v>
          </cell>
          <cell r="Q245">
            <v>0.29626865858947521</v>
          </cell>
          <cell r="R245">
            <v>0.10454465864688056</v>
          </cell>
        </row>
        <row r="246">
          <cell r="E246">
            <v>7.6399976547873883E-3</v>
          </cell>
          <cell r="F246">
            <v>6.9694102087763865E-3</v>
          </cell>
          <cell r="G246">
            <v>8.9610156841172187E-3</v>
          </cell>
          <cell r="H246">
            <v>1.5223813261130587E-2</v>
          </cell>
          <cell r="I246">
            <v>7.4573134282981913E-3</v>
          </cell>
          <cell r="J246">
            <v>6.9069926213513721E-3</v>
          </cell>
          <cell r="K246">
            <v>7.1709370658229491E-3</v>
          </cell>
          <cell r="L246">
            <v>1.1592679971087302E-2</v>
          </cell>
          <cell r="M246">
            <v>9.8192487848981977E-3</v>
          </cell>
          <cell r="N246">
            <v>6.0567131280691083E-3</v>
          </cell>
          <cell r="O246">
            <v>7.9732453052674436E-3</v>
          </cell>
          <cell r="P246">
            <v>3.0566519422770971E-3</v>
          </cell>
          <cell r="Q246">
            <v>1.5656326980789025E-2</v>
          </cell>
          <cell r="R246">
            <v>4.6114345435249605E-3</v>
          </cell>
        </row>
        <row r="247">
          <cell r="E247">
            <v>7.3620929019981671E-2</v>
          </cell>
          <cell r="F247">
            <v>8.5274035665624623E-2</v>
          </cell>
          <cell r="G247">
            <v>7.0150100580884472E-2</v>
          </cell>
          <cell r="H247">
            <v>0.1548230120338811</v>
          </cell>
          <cell r="I247">
            <v>7.9625176356843352E-2</v>
          </cell>
          <cell r="J247">
            <v>6.6602094726481501E-2</v>
          </cell>
          <cell r="K247">
            <v>8.8837933176759518E-2</v>
          </cell>
          <cell r="L247">
            <v>0.22430201069850458</v>
          </cell>
          <cell r="M247">
            <v>8.2259406749791444E-2</v>
          </cell>
          <cell r="N247">
            <v>9.7040538639620255E-2</v>
          </cell>
          <cell r="O247">
            <v>0.11680229230254228</v>
          </cell>
          <cell r="P247">
            <v>4.3399373654539615E-2</v>
          </cell>
          <cell r="Q247">
            <v>8.9178971185143063E-2</v>
          </cell>
          <cell r="R247">
            <v>2.1946100615938102E-2</v>
          </cell>
        </row>
        <row r="250">
          <cell r="E250">
            <v>1.0333029432647181E-2</v>
          </cell>
          <cell r="F250">
            <v>1.3777198473553081E-2</v>
          </cell>
          <cell r="G250">
            <v>8.3050113126776712E-3</v>
          </cell>
          <cell r="H250">
            <v>4.503972148731071E-3</v>
          </cell>
          <cell r="I250">
            <v>1.7245639684192678E-2</v>
          </cell>
          <cell r="J250">
            <v>1.1202042515114611E-2</v>
          </cell>
          <cell r="K250">
            <v>8.6138087549600898E-3</v>
          </cell>
          <cell r="L250">
            <v>1.001017877125591E-2</v>
          </cell>
          <cell r="M250">
            <v>1.2618644802272797E-2</v>
          </cell>
          <cell r="N250">
            <v>7.2586993768489596E-3</v>
          </cell>
          <cell r="O250">
            <v>9.7954090291540053E-3</v>
          </cell>
          <cell r="P250">
            <v>7.3505489158776768E-3</v>
          </cell>
          <cell r="Q250">
            <v>1.2221483525360356E-2</v>
          </cell>
          <cell r="R250">
            <v>1.7159529483858751E-2</v>
          </cell>
        </row>
        <row r="251">
          <cell r="E251">
            <v>0.70703216550958703</v>
          </cell>
          <cell r="F251">
            <v>0.75520198363067292</v>
          </cell>
          <cell r="G251">
            <v>0.64407959549123783</v>
          </cell>
          <cell r="H251">
            <v>0.60209841423388555</v>
          </cell>
          <cell r="I251">
            <v>0.75467069580648882</v>
          </cell>
          <cell r="J251">
            <v>0.75039541751568328</v>
          </cell>
          <cell r="K251">
            <v>0.66986892158299072</v>
          </cell>
          <cell r="L251">
            <v>0.76309926476953915</v>
          </cell>
          <cell r="M251">
            <v>0.77563603040104856</v>
          </cell>
          <cell r="N251">
            <v>0.56572744412804465</v>
          </cell>
          <cell r="O251">
            <v>0.73713859545882354</v>
          </cell>
          <cell r="P251">
            <v>0.5843483097043819</v>
          </cell>
          <cell r="Q251">
            <v>0.63401348774698429</v>
          </cell>
          <cell r="R251">
            <v>0.75777932308981233</v>
          </cell>
        </row>
        <row r="253">
          <cell r="E253">
            <v>1.867392261243926</v>
          </cell>
          <cell r="F253">
            <v>0.90431549074862616</v>
          </cell>
          <cell r="G253">
            <v>2.3454671922335271</v>
          </cell>
          <cell r="H253">
            <v>2.0066215090419877</v>
          </cell>
          <cell r="I253">
            <v>2.3283582090108266</v>
          </cell>
          <cell r="J253">
            <v>1.3589517278817371</v>
          </cell>
          <cell r="K253">
            <v>1.9144058081626716</v>
          </cell>
          <cell r="L253">
            <v>2.117052631596775</v>
          </cell>
          <cell r="M253">
            <v>1.0409883875078429</v>
          </cell>
          <cell r="N253">
            <v>2.6581605529200059</v>
          </cell>
          <cell r="O253">
            <v>1.4164810690296974</v>
          </cell>
          <cell r="P253">
            <v>0.94712103408423354</v>
          </cell>
          <cell r="Q253">
            <v>0.71975473626513564</v>
          </cell>
          <cell r="R253">
            <v>0.65009637820851163</v>
          </cell>
        </row>
        <row r="254">
          <cell r="E254">
            <v>3.8005682046144704</v>
          </cell>
          <cell r="F254">
            <v>5.2462276152039502</v>
          </cell>
          <cell r="G254">
            <v>3.3443079063638192</v>
          </cell>
          <cell r="H254">
            <v>3.347324953823442</v>
          </cell>
          <cell r="I254">
            <v>5.2155223881842518</v>
          </cell>
          <cell r="J254">
            <v>3.1700726457960666</v>
          </cell>
          <cell r="K254">
            <v>3.6614444019590255</v>
          </cell>
          <cell r="L254">
            <v>2.478315789494554</v>
          </cell>
          <cell r="M254">
            <v>6.7640383901621322</v>
          </cell>
          <cell r="N254">
            <v>1.9074960127753962</v>
          </cell>
          <cell r="O254">
            <v>2.6271714921814953</v>
          </cell>
          <cell r="P254">
            <v>3.0622796709969142</v>
          </cell>
          <cell r="Q254">
            <v>6.6381573775855305</v>
          </cell>
          <cell r="R254">
            <v>3.5706604443549903</v>
          </cell>
        </row>
        <row r="257">
          <cell r="E257">
            <v>3.8052473480844451E-2</v>
          </cell>
          <cell r="F257">
            <v>2.2170382649654818E-2</v>
          </cell>
          <cell r="G257">
            <v>2.8954893370897142E-2</v>
          </cell>
          <cell r="H257">
            <v>1.5643158151843702E-2</v>
          </cell>
          <cell r="I257">
            <v>4.0112843111587471E-2</v>
          </cell>
          <cell r="J257">
            <v>4.9391584360021758E-2</v>
          </cell>
          <cell r="K257">
            <v>2.381881049093431E-2</v>
          </cell>
          <cell r="L257">
            <v>3.1809187025390526E-2</v>
          </cell>
          <cell r="M257">
            <v>1.6496106312982352E-2</v>
          </cell>
          <cell r="N257">
            <v>1.3836935884655158E-2</v>
          </cell>
          <cell r="O257">
            <v>2.4881211576146551E-2</v>
          </cell>
          <cell r="P257">
            <v>1.5959299898595704E-2</v>
          </cell>
          <cell r="Q257">
            <v>5.1764289941709507E-3</v>
          </cell>
          <cell r="R257">
            <v>5.849855422650109E-2</v>
          </cell>
        </row>
        <row r="258">
          <cell r="E258">
            <v>0.80100513790217964</v>
          </cell>
          <cell r="F258">
            <v>0.85880031460740491</v>
          </cell>
          <cell r="G258">
            <v>0.76446651152198453</v>
          </cell>
          <cell r="H258">
            <v>0.69595817514569769</v>
          </cell>
          <cell r="I258">
            <v>0.80828230686855251</v>
          </cell>
          <cell r="J258">
            <v>0.7860119164725794</v>
          </cell>
          <cell r="K258">
            <v>0.70057815996175343</v>
          </cell>
          <cell r="L258">
            <v>0.88234756309936868</v>
          </cell>
          <cell r="M258">
            <v>0.9034134443894597</v>
          </cell>
          <cell r="N258">
            <v>0.60929558555371433</v>
          </cell>
          <cell r="O258">
            <v>0.80199013366562588</v>
          </cell>
          <cell r="P258">
            <v>0.67348811636883188</v>
          </cell>
          <cell r="Q258">
            <v>0.83343210471777163</v>
          </cell>
          <cell r="R258">
            <v>0.85745465522177422</v>
          </cell>
        </row>
        <row r="260">
          <cell r="E260">
            <v>1.340924895689616</v>
          </cell>
          <cell r="F260">
            <v>0.90464288972214568</v>
          </cell>
          <cell r="G260">
            <v>1.6591075347652764</v>
          </cell>
          <cell r="H260">
            <v>1.0912640638121744</v>
          </cell>
          <cell r="I260">
            <v>1.9435318274954463</v>
          </cell>
          <cell r="J260">
            <v>0.95992608846021055</v>
          </cell>
          <cell r="K260">
            <v>1.2619360187939643</v>
          </cell>
          <cell r="L260">
            <v>1.6806678150703767</v>
          </cell>
          <cell r="M260">
            <v>1.0930883426584579</v>
          </cell>
          <cell r="N260">
            <v>1.6231291252274256</v>
          </cell>
          <cell r="O260">
            <v>1.1510740903072298</v>
          </cell>
          <cell r="P260">
            <v>0.74472307414542394</v>
          </cell>
          <cell r="Q260">
            <v>1.1982182628062361</v>
          </cell>
          <cell r="R260">
            <v>0.57797550850392254</v>
          </cell>
        </row>
        <row r="261">
          <cell r="E261">
            <v>3.696018776081083</v>
          </cell>
          <cell r="F261">
            <v>4.3362583234620518</v>
          </cell>
          <cell r="G261">
            <v>3.2751213673288571</v>
          </cell>
          <cell r="H261">
            <v>3.5340305618079895</v>
          </cell>
          <cell r="I261">
            <v>4.743326488657666</v>
          </cell>
          <cell r="J261">
            <v>3.103360665195233</v>
          </cell>
          <cell r="K261">
            <v>3.5511642368558141</v>
          </cell>
          <cell r="L261">
            <v>2.3103219823058252</v>
          </cell>
          <cell r="M261">
            <v>5.4748113896125279</v>
          </cell>
          <cell r="N261">
            <v>2.6572464441867547</v>
          </cell>
          <cell r="O261">
            <v>2.8271810609282695</v>
          </cell>
          <cell r="P261">
            <v>2.6703950929022686</v>
          </cell>
          <cell r="Q261">
            <v>5.6748329621380842</v>
          </cell>
          <cell r="R261">
            <v>3.3010847084400741</v>
          </cell>
        </row>
        <row r="262">
          <cell r="E262">
            <v>0.69471488178085128</v>
          </cell>
          <cell r="F262">
            <v>0.59553042050677019</v>
          </cell>
          <cell r="G262">
            <v>0.70306577110543933</v>
          </cell>
          <cell r="H262">
            <v>0.62345073859887246</v>
          </cell>
          <cell r="I262">
            <v>0.70841889116315793</v>
          </cell>
          <cell r="J262">
            <v>0.61937868113929273</v>
          </cell>
          <cell r="K262">
            <v>0.67159538450927136</v>
          </cell>
          <cell r="L262">
            <v>0.69961574137272065</v>
          </cell>
          <cell r="M262">
            <v>0.63251399367011729</v>
          </cell>
          <cell r="N262">
            <v>0.68718044064611283</v>
          </cell>
          <cell r="O262">
            <v>0.62604120999342028</v>
          </cell>
          <cell r="P262">
            <v>0.58452101749786178</v>
          </cell>
          <cell r="Q262">
            <v>0.6770601336302895</v>
          </cell>
          <cell r="R262">
            <v>0.55672772181502328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 Data"/>
      <sheetName val="Option Indicators"/>
      <sheetName val="Scheme Data"/>
      <sheetName val="Scheme Indicators"/>
    </sheetNames>
    <sheetDataSet>
      <sheetData sheetId="0"/>
      <sheetData sheetId="1"/>
      <sheetData sheetId="2"/>
      <sheetData sheetId="3">
        <row r="3">
          <cell r="E3">
            <v>199724</v>
          </cell>
          <cell r="F3">
            <v>570851.49999359995</v>
          </cell>
          <cell r="G3">
            <v>45141.999999699998</v>
          </cell>
          <cell r="H3">
            <v>2423099.2499890001</v>
          </cell>
          <cell r="I3">
            <v>8195.75</v>
          </cell>
          <cell r="J3">
            <v>241464.16666800002</v>
          </cell>
          <cell r="K3">
            <v>49810.000000399996</v>
          </cell>
          <cell r="L3">
            <v>37354.416666999998</v>
          </cell>
          <cell r="M3">
            <v>493355.58332999999</v>
          </cell>
          <cell r="N3">
            <v>64092.916667599995</v>
          </cell>
          <cell r="O3">
            <v>48687.749999700005</v>
          </cell>
          <cell r="P3">
            <v>68743.333333000002</v>
          </cell>
          <cell r="Q3">
            <v>78200.916666999998</v>
          </cell>
          <cell r="R3">
            <v>124189.99999966699</v>
          </cell>
        </row>
        <row r="6">
          <cell r="E6">
            <v>0.21674241691550322</v>
          </cell>
          <cell r="F6">
            <v>0.13339139180721243</v>
          </cell>
          <cell r="G6">
            <v>0.1743542435401147</v>
          </cell>
          <cell r="H6">
            <v>0.17781714556613842</v>
          </cell>
          <cell r="I6">
            <v>0.20203996088310855</v>
          </cell>
          <cell r="J6">
            <v>0.21649721175787526</v>
          </cell>
          <cell r="K6">
            <v>0.11745924241713987</v>
          </cell>
          <cell r="L6">
            <v>8.6143843965867536E-2</v>
          </cell>
          <cell r="M6">
            <v>0.18244102017846645</v>
          </cell>
          <cell r="N6">
            <v>0.15101748323762434</v>
          </cell>
          <cell r="O6">
            <v>0.20055710306706451</v>
          </cell>
          <cell r="P6">
            <v>7.1679344646830651E-2</v>
          </cell>
          <cell r="Q6">
            <v>4.9753332634612221E-2</v>
          </cell>
          <cell r="R6">
            <v>0.11757981034898796</v>
          </cell>
        </row>
        <row r="7">
          <cell r="E7">
            <v>5.4798053057161736E-3</v>
          </cell>
          <cell r="F7">
            <v>3.2013934033730982E-3</v>
          </cell>
          <cell r="G7">
            <v>5.5350553504798315E-3</v>
          </cell>
          <cell r="H7">
            <v>6.8655038256558096E-3</v>
          </cell>
          <cell r="I7">
            <v>2.5150202599557082E-3</v>
          </cell>
          <cell r="J7">
            <v>4.1857387828951806E-3</v>
          </cell>
          <cell r="K7">
            <v>4.4506796962013465E-3</v>
          </cell>
          <cell r="L7">
            <v>9.3909431577046364E-3</v>
          </cell>
          <cell r="M7">
            <v>3.631389732851641E-3</v>
          </cell>
          <cell r="N7">
            <v>3.7695471634976432E-3</v>
          </cell>
          <cell r="O7">
            <v>3.6687274951292285E-3</v>
          </cell>
          <cell r="P7">
            <v>1.7554125219631997E-3</v>
          </cell>
          <cell r="Q7">
            <v>3.1489451034564701E-4</v>
          </cell>
          <cell r="R7">
            <v>2.286448096823687E-3</v>
          </cell>
        </row>
        <row r="8">
          <cell r="E8">
            <v>4.8689878569978313E-2</v>
          </cell>
          <cell r="F8">
            <v>3.8548807839545528E-2</v>
          </cell>
          <cell r="G8">
            <v>7.689023001579065E-2</v>
          </cell>
          <cell r="H8">
            <v>2.3010406277291277E-2</v>
          </cell>
          <cell r="I8">
            <v>5.8874133017397717E-2</v>
          </cell>
          <cell r="J8">
            <v>9.7012545183584719E-3</v>
          </cell>
          <cell r="K8">
            <v>6.1296594130950573E-2</v>
          </cell>
          <cell r="L8">
            <v>3.380286907666058E-2</v>
          </cell>
          <cell r="M8">
            <v>1.9763938732371662E-2</v>
          </cell>
          <cell r="N8">
            <v>2.8220194835354536E-2</v>
          </cell>
          <cell r="O8">
            <v>3.8556233596642307E-2</v>
          </cell>
          <cell r="P8">
            <v>1.3747793896241731E-2</v>
          </cell>
          <cell r="Q8">
            <v>4.5268777831680727E-2</v>
          </cell>
          <cell r="R8">
            <v>1.6841930408131689E-3</v>
          </cell>
        </row>
        <row r="9">
          <cell r="E9">
            <v>0.4392136880812384</v>
          </cell>
          <cell r="F9">
            <v>0.29405222190716562</v>
          </cell>
          <cell r="G9">
            <v>0.45522082306996042</v>
          </cell>
          <cell r="H9">
            <v>0.41780186197986563</v>
          </cell>
          <cell r="I9">
            <v>0.43669578455814556</v>
          </cell>
          <cell r="J9">
            <v>0.34691534513304234</v>
          </cell>
          <cell r="K9">
            <v>0.3612957725793538</v>
          </cell>
          <cell r="L9">
            <v>0.37092983620674191</v>
          </cell>
          <cell r="M9">
            <v>0.33806921865123529</v>
          </cell>
          <cell r="N9">
            <v>0.41130874191032674</v>
          </cell>
          <cell r="O9">
            <v>0.3252746062058971</v>
          </cell>
          <cell r="P9">
            <v>0.24016742753662476</v>
          </cell>
          <cell r="Q9">
            <v>0.23005900991969239</v>
          </cell>
          <cell r="R9">
            <v>0.22701588088357821</v>
          </cell>
        </row>
        <row r="11">
          <cell r="E11">
            <v>0.36890346059566986</v>
          </cell>
          <cell r="F11">
            <v>0.14553530039492321</v>
          </cell>
          <cell r="G11">
            <v>0.39626019494237485</v>
          </cell>
          <cell r="H11">
            <v>0.30513988895923</v>
          </cell>
          <cell r="I11">
            <v>0.32945948052946078</v>
          </cell>
          <cell r="J11">
            <v>0.32039985988737102</v>
          </cell>
          <cell r="K11">
            <v>0.2944956936110113</v>
          </cell>
          <cell r="L11">
            <v>0.22832197896686288</v>
          </cell>
          <cell r="M11">
            <v>0.20911862219075072</v>
          </cell>
          <cell r="N11">
            <v>0.37979184228629687</v>
          </cell>
          <cell r="O11">
            <v>0.21817385272518844</v>
          </cell>
          <cell r="P11">
            <v>0.14281635123933076</v>
          </cell>
          <cell r="Q11">
            <v>7.1081625399497306E-2</v>
          </cell>
          <cell r="R11">
            <v>0.15071551693986937</v>
          </cell>
        </row>
        <row r="12">
          <cell r="E12">
            <v>9.4696492522506268E-2</v>
          </cell>
          <cell r="F12">
            <v>3.2730760109023843E-2</v>
          </cell>
          <cell r="G12">
            <v>0.11644281403466976</v>
          </cell>
          <cell r="H12">
            <v>5.3809768359730531E-2</v>
          </cell>
          <cell r="I12">
            <v>6.797637700340857E-2</v>
          </cell>
          <cell r="J12">
            <v>6.1464505876952152E-2</v>
          </cell>
          <cell r="K12">
            <v>7.1338556791486873E-2</v>
          </cell>
          <cell r="L12">
            <v>3.1121677112465433E-2</v>
          </cell>
          <cell r="M12">
            <v>4.8843494589247416E-2</v>
          </cell>
          <cell r="N12">
            <v>0.1028000903911748</v>
          </cell>
          <cell r="O12">
            <v>4.3058823529523213E-2</v>
          </cell>
          <cell r="P12">
            <v>3.6128090502757282E-2</v>
          </cell>
          <cell r="Q12">
            <v>1.0252467000029514E-2</v>
          </cell>
          <cell r="R12">
            <v>1.4551066526736623E-2</v>
          </cell>
        </row>
        <row r="13">
          <cell r="E13">
            <v>2.8426055119042747E-2</v>
          </cell>
          <cell r="F13">
            <v>1.3290446138467632E-2</v>
          </cell>
          <cell r="G13">
            <v>4.8928351082903818E-2</v>
          </cell>
          <cell r="H13">
            <v>4.4572850779165347E-2</v>
          </cell>
          <cell r="I13">
            <v>2.5147790184855023E-2</v>
          </cell>
          <cell r="J13">
            <v>2.217969075959892E-2</v>
          </cell>
          <cell r="K13">
            <v>2.7583843748661498E-2</v>
          </cell>
          <cell r="L13">
            <v>1.7500494364247578E-2</v>
          </cell>
          <cell r="M13">
            <v>1.4593608540042394E-2</v>
          </cell>
          <cell r="N13">
            <v>3.9092771292535203E-2</v>
          </cell>
          <cell r="O13">
            <v>2.015451797096485E-2</v>
          </cell>
          <cell r="P13">
            <v>8.7060061473321817E-3</v>
          </cell>
          <cell r="Q13">
            <v>6.8574522158894383E-3</v>
          </cell>
          <cell r="R13">
            <v>1.1390815222572716E-2</v>
          </cell>
        </row>
        <row r="14">
          <cell r="E14">
            <v>0.21280985075493045</v>
          </cell>
          <cell r="F14">
            <v>0.11521336489610541</v>
          </cell>
          <cell r="G14">
            <v>0.30640484975870497</v>
          </cell>
          <cell r="H14">
            <v>0.20423531797606856</v>
          </cell>
          <cell r="I14">
            <v>0.39150482046643859</v>
          </cell>
          <cell r="J14">
            <v>0.15757281160124761</v>
          </cell>
          <cell r="K14">
            <v>0.3024527115288132</v>
          </cell>
          <cell r="L14">
            <v>5.1288997245925325E-2</v>
          </cell>
          <cell r="M14">
            <v>0.13051214699868799</v>
          </cell>
          <cell r="N14">
            <v>0.24725873425567355</v>
          </cell>
          <cell r="O14">
            <v>0.15123310007699375</v>
          </cell>
          <cell r="P14">
            <v>0.15301345816445891</v>
          </cell>
          <cell r="Q14">
            <v>0.29820510129732769</v>
          </cell>
          <cell r="R14">
            <v>0.13392948030161761</v>
          </cell>
        </row>
        <row r="15">
          <cell r="E15">
            <v>0.36752385199535176</v>
          </cell>
          <cell r="F15">
            <v>0.2120829768129702</v>
          </cell>
          <cell r="G15">
            <v>0.34650595231354542</v>
          </cell>
          <cell r="H15">
            <v>0.27285835784848234</v>
          </cell>
          <cell r="I15">
            <v>2.3030353309524818</v>
          </cell>
          <cell r="J15">
            <v>0.2758460784371588</v>
          </cell>
          <cell r="K15">
            <v>0.30505852627236629</v>
          </cell>
          <cell r="L15">
            <v>0.32910175033660322</v>
          </cell>
          <cell r="M15">
            <v>0.25609336148917022</v>
          </cell>
          <cell r="N15">
            <v>0.22717158054506786</v>
          </cell>
          <cell r="O15">
            <v>0.19715700881614881</v>
          </cell>
          <cell r="P15">
            <v>0.17240673398924927</v>
          </cell>
          <cell r="Q15">
            <v>0.28045963021561882</v>
          </cell>
          <cell r="R15">
            <v>0.19120229089600971</v>
          </cell>
        </row>
        <row r="16">
          <cell r="E16">
            <v>6.2114655413919827E-2</v>
          </cell>
          <cell r="F16">
            <v>5.5577750976245288E-2</v>
          </cell>
          <cell r="G16">
            <v>6.249943116080612E-2</v>
          </cell>
          <cell r="H16">
            <v>3.8907333224145434E-2</v>
          </cell>
          <cell r="I16">
            <v>4.5459512621571413E-2</v>
          </cell>
          <cell r="J16">
            <v>1.7967442252242196E-2</v>
          </cell>
          <cell r="K16">
            <v>4.6351761934362842E-2</v>
          </cell>
          <cell r="L16">
            <v>6.8508542912852369E-2</v>
          </cell>
          <cell r="M16">
            <v>7.9685983279073822E-2</v>
          </cell>
          <cell r="N16">
            <v>1.7083297421270856E-2</v>
          </cell>
          <cell r="O16">
            <v>3.4035220909026977E-2</v>
          </cell>
          <cell r="P16">
            <v>2.3698343139627136E-2</v>
          </cell>
          <cell r="Q16">
            <v>6.0116835125554442E-2</v>
          </cell>
          <cell r="R16">
            <v>3.436219511077708E-2</v>
          </cell>
        </row>
        <row r="18">
          <cell r="E18">
            <v>4.1031547501199977E-3</v>
          </cell>
          <cell r="F18">
            <v>3.0317717303254598E-3</v>
          </cell>
          <cell r="G18">
            <v>4.9701201112359039E-3</v>
          </cell>
          <cell r="H18">
            <v>2.5407465470236434E-3</v>
          </cell>
          <cell r="I18">
            <v>4.3389176810686323E-3</v>
          </cell>
          <cell r="J18">
            <v>3.9528410139948022E-3</v>
          </cell>
          <cell r="K18">
            <v>3.2874910963818834E-3</v>
          </cell>
          <cell r="L18">
            <v>0</v>
          </cell>
          <cell r="M18">
            <v>3.6469809293304739E-3</v>
          </cell>
          <cell r="N18">
            <v>3.944367976639801E-3</v>
          </cell>
          <cell r="O18">
            <v>2.823529411772014E-3</v>
          </cell>
          <cell r="P18">
            <v>2.1895812425913506E-3</v>
          </cell>
          <cell r="Q18">
            <v>2.0504934000059026E-3</v>
          </cell>
          <cell r="R18">
            <v>1.22106851972615E-3</v>
          </cell>
        </row>
        <row r="20">
          <cell r="E20">
            <v>9.8974835697921856E-2</v>
          </cell>
          <cell r="F20">
            <v>0.10083802878602441</v>
          </cell>
          <cell r="G20">
            <v>9.7401693324875124E-2</v>
          </cell>
          <cell r="H20">
            <v>0.10660223995174775</v>
          </cell>
          <cell r="I20">
            <v>9.46369759481928E-2</v>
          </cell>
          <cell r="J20">
            <v>9.7667870492365805E-2</v>
          </cell>
          <cell r="K20">
            <v>9.6974874126414187E-2</v>
          </cell>
          <cell r="L20">
            <v>7.8435278403429731E-2</v>
          </cell>
          <cell r="M20">
            <v>0.1298892222275683</v>
          </cell>
          <cell r="N20">
            <v>5.9106669583574481E-2</v>
          </cell>
          <cell r="O20">
            <v>7.7596226778279112E-2</v>
          </cell>
          <cell r="P20">
            <v>6.783557091379068E-2</v>
          </cell>
          <cell r="Q20">
            <v>0.12538492259590722</v>
          </cell>
          <cell r="R20">
            <v>9.1928688471788478E-2</v>
          </cell>
        </row>
        <row r="21">
          <cell r="E21">
            <v>4.2276710711624831E-2</v>
          </cell>
          <cell r="F21">
            <v>3.6982153164798637E-2</v>
          </cell>
          <cell r="G21">
            <v>4.6257842189631138E-2</v>
          </cell>
          <cell r="H21">
            <v>6.0371797292682529E-2</v>
          </cell>
          <cell r="I21">
            <v>4.1485571190770586E-2</v>
          </cell>
          <cell r="J21">
            <v>5.0489444443982963E-2</v>
          </cell>
          <cell r="K21">
            <v>4.0809777117389458E-2</v>
          </cell>
          <cell r="L21">
            <v>4.0051900694651532E-2</v>
          </cell>
          <cell r="M21">
            <v>5.4576124748562972E-2</v>
          </cell>
          <cell r="N21">
            <v>3.5909859226416888E-2</v>
          </cell>
          <cell r="O21">
            <v>3.9482602176085763E-2</v>
          </cell>
          <cell r="P21">
            <v>3.3139733620264462E-2</v>
          </cell>
          <cell r="Q21">
            <v>3.2815565109177589E-2</v>
          </cell>
          <cell r="R21">
            <v>3.0639080596654929E-2</v>
          </cell>
        </row>
        <row r="22">
          <cell r="E22">
            <v>4.6925752872652118E-2</v>
          </cell>
          <cell r="F22">
            <v>5.1780087794149582E-2</v>
          </cell>
          <cell r="G22">
            <v>5.3203462043214383E-2</v>
          </cell>
          <cell r="H22">
            <v>9.6501319183301543E-2</v>
          </cell>
          <cell r="I22">
            <v>4.0294301587328836E-2</v>
          </cell>
          <cell r="J22">
            <v>5.8772087568564592E-2</v>
          </cell>
          <cell r="K22">
            <v>5.5896227133554195E-2</v>
          </cell>
          <cell r="L22">
            <v>4.3704873991066914E-2</v>
          </cell>
          <cell r="M22">
            <v>6.3926553371686651E-2</v>
          </cell>
          <cell r="N22">
            <v>3.9175105953547819E-2</v>
          </cell>
          <cell r="O22">
            <v>4.1479202628353536E-2</v>
          </cell>
          <cell r="P22">
            <v>6.3021639736704091E-2</v>
          </cell>
          <cell r="Q22">
            <v>4.4999287305355067E-2</v>
          </cell>
          <cell r="R22">
            <v>5.1296545833332811E-2</v>
          </cell>
        </row>
        <row r="23">
          <cell r="E23">
            <v>2.8621032997806696E-2</v>
          </cell>
          <cell r="F23">
            <v>3.2583580870229584E-2</v>
          </cell>
          <cell r="G23">
            <v>3.5713291055429613E-2</v>
          </cell>
          <cell r="H23">
            <v>6.3867146664167471E-2</v>
          </cell>
          <cell r="I23">
            <v>3.1000971377325971E-2</v>
          </cell>
          <cell r="J23">
            <v>3.5981547485350304E-2</v>
          </cell>
          <cell r="K23">
            <v>3.1557778610086969E-2</v>
          </cell>
          <cell r="L23">
            <v>3.281890939483232E-2</v>
          </cell>
          <cell r="M23">
            <v>4.3392761790757205E-2</v>
          </cell>
          <cell r="N23">
            <v>2.9887350539383135E-2</v>
          </cell>
          <cell r="O23">
            <v>2.7203546621242827E-2</v>
          </cell>
          <cell r="P23">
            <v>3.7267494772966786E-2</v>
          </cell>
          <cell r="Q23">
            <v>2.5123655526347394E-2</v>
          </cell>
          <cell r="R23">
            <v>2.700583386865555E-2</v>
          </cell>
        </row>
        <row r="25">
          <cell r="E25">
            <v>114.89437963004148</v>
          </cell>
          <cell r="F25">
            <v>101.8896940959512</v>
          </cell>
          <cell r="G25">
            <v>112.64186296645374</v>
          </cell>
          <cell r="H25">
            <v>173.19750963302818</v>
          </cell>
          <cell r="I25">
            <v>120.81096058319376</v>
          </cell>
          <cell r="J25">
            <v>113.44387236361226</v>
          </cell>
          <cell r="K25">
            <v>118.37475528087565</v>
          </cell>
          <cell r="L25">
            <v>356.00734074942204</v>
          </cell>
          <cell r="M25">
            <v>101.27013670672618</v>
          </cell>
          <cell r="N25">
            <v>158.07661538941846</v>
          </cell>
          <cell r="O25">
            <v>137.80499930633121</v>
          </cell>
          <cell r="P25">
            <v>62.314999455326983</v>
          </cell>
          <cell r="Q25">
            <v>99.313407387648795</v>
          </cell>
          <cell r="R25">
            <v>40.482499167925099</v>
          </cell>
        </row>
        <row r="26">
          <cell r="E26">
            <v>20.209555351108133</v>
          </cell>
          <cell r="F26">
            <v>19.020418255358994</v>
          </cell>
          <cell r="G26">
            <v>20.763132647271686</v>
          </cell>
          <cell r="H26">
            <v>45.735617504508909</v>
          </cell>
          <cell r="I26">
            <v>21.688822701213297</v>
          </cell>
          <cell r="J26">
            <v>20.22265846113649</v>
          </cell>
          <cell r="K26">
            <v>22.793041090553448</v>
          </cell>
          <cell r="L26">
            <v>105.30725158779124</v>
          </cell>
          <cell r="M26">
            <v>18.67614341602836</v>
          </cell>
          <cell r="N26">
            <v>32.400060102620607</v>
          </cell>
          <cell r="O26">
            <v>30.594119568085024</v>
          </cell>
          <cell r="P26">
            <v>9.8864712245006583</v>
          </cell>
          <cell r="Q26">
            <v>18.008400774626942</v>
          </cell>
          <cell r="R26">
            <v>5.5941020572062703</v>
          </cell>
        </row>
        <row r="28">
          <cell r="E28">
            <v>1.3392970151728683</v>
          </cell>
          <cell r="F28">
            <v>1.1251205740763872</v>
          </cell>
          <cell r="G28">
            <v>1.0840202121956433</v>
          </cell>
          <cell r="H28">
            <v>2.0040826343641904</v>
          </cell>
          <cell r="I28">
            <v>0.66454282978020107</v>
          </cell>
          <cell r="J28">
            <v>2.0823392721341629</v>
          </cell>
          <cell r="K28">
            <v>0.90600610237345602</v>
          </cell>
          <cell r="L28">
            <v>2.3665838914202775</v>
          </cell>
          <cell r="M28">
            <v>1.0784049192610912</v>
          </cell>
          <cell r="N28">
            <v>2.14287113421324</v>
          </cell>
          <cell r="O28">
            <v>1.8840252674858309</v>
          </cell>
          <cell r="P28">
            <v>1.414174527249503</v>
          </cell>
          <cell r="Q28">
            <v>0.73428790871755423</v>
          </cell>
          <cell r="R28">
            <v>0.39998614605008492</v>
          </cell>
        </row>
        <row r="29">
          <cell r="E29">
            <v>6.6276987749260314</v>
          </cell>
          <cell r="F29">
            <v>7.2371673532121825</v>
          </cell>
          <cell r="G29">
            <v>5.7222466919650454</v>
          </cell>
          <cell r="H29">
            <v>7.2178416095414315</v>
          </cell>
          <cell r="I29">
            <v>7.8918091953362515</v>
          </cell>
          <cell r="J29">
            <v>7.1325643531993101</v>
          </cell>
          <cell r="K29">
            <v>6.4512520592558262</v>
          </cell>
          <cell r="L29">
            <v>22.897566299593826</v>
          </cell>
          <cell r="M29">
            <v>7.1022484853467009</v>
          </cell>
          <cell r="N29">
            <v>7.3009954434213995</v>
          </cell>
          <cell r="O29">
            <v>6.9769848756955763</v>
          </cell>
          <cell r="P29">
            <v>3.8190360622774668</v>
          </cell>
          <cell r="Q29">
            <v>7.0329164167894564</v>
          </cell>
          <cell r="R29">
            <v>7.8589574959599133</v>
          </cell>
        </row>
        <row r="30">
          <cell r="E30">
            <v>4.9408289208853595E-2</v>
          </cell>
          <cell r="F30">
            <v>5.9177429772944469E-2</v>
          </cell>
          <cell r="G30">
            <v>0.1122139821198313</v>
          </cell>
          <cell r="H30">
            <v>7.8284657961424114E-2</v>
          </cell>
          <cell r="I30">
            <v>3.0266795135183985E-2</v>
          </cell>
          <cell r="J30">
            <v>6.2566719163148002E-2</v>
          </cell>
          <cell r="K30">
            <v>3.15478576438811E-2</v>
          </cell>
          <cell r="L30">
            <v>6.6534350918765625E-2</v>
          </cell>
          <cell r="M30">
            <v>5.0132490443904117E-2</v>
          </cell>
          <cell r="N30">
            <v>3.9164172523206413E-2</v>
          </cell>
          <cell r="O30">
            <v>2.6626243100910812E-2</v>
          </cell>
          <cell r="P30">
            <v>4.1254907246737117E-2</v>
          </cell>
          <cell r="Q30">
            <v>1.9278478317088208E-2</v>
          </cell>
          <cell r="R30">
            <v>2.9442201090166518E-2</v>
          </cell>
        </row>
        <row r="31">
          <cell r="E31">
            <v>6.6425875730168005E-2</v>
          </cell>
          <cell r="F31">
            <v>9.4384801858249254E-2</v>
          </cell>
          <cell r="G31">
            <v>0.12305957969084499</v>
          </cell>
          <cell r="H31">
            <v>9.255849138803128E-2</v>
          </cell>
          <cell r="I31">
            <v>0.14425027349900263</v>
          </cell>
          <cell r="J31">
            <v>8.2220301364522561E-2</v>
          </cell>
          <cell r="K31">
            <v>3.9881979497448178E-2</v>
          </cell>
          <cell r="L31">
            <v>8.6201971625844281E-2</v>
          </cell>
          <cell r="M31">
            <v>7.1399591391780357E-2</v>
          </cell>
          <cell r="N31">
            <v>7.7376318498394117E-2</v>
          </cell>
          <cell r="O31">
            <v>3.0667870030436299E-2</v>
          </cell>
          <cell r="P31">
            <v>7.2089061841212276E-2</v>
          </cell>
          <cell r="Q31">
            <v>7.2465678056434182E-2</v>
          </cell>
          <cell r="R31">
            <v>7.9862320645715024E-2</v>
          </cell>
        </row>
        <row r="32">
          <cell r="E32">
            <v>2.4572315841842132</v>
          </cell>
          <cell r="F32">
            <v>2.4351858320814577</v>
          </cell>
          <cell r="G32">
            <v>1.6295815559887159</v>
          </cell>
          <cell r="H32">
            <v>3.1760699858905972</v>
          </cell>
          <cell r="I32">
            <v>3.409785506931398</v>
          </cell>
          <cell r="J32">
            <v>3.9179898763907741</v>
          </cell>
          <cell r="K32">
            <v>2.3101553927088601</v>
          </cell>
          <cell r="L32">
            <v>4.4305403779122194</v>
          </cell>
          <cell r="M32">
            <v>1.8493152711657452</v>
          </cell>
          <cell r="N32">
            <v>3.6872259416747197</v>
          </cell>
          <cell r="O32">
            <v>3.2234031365947708</v>
          </cell>
          <cell r="P32">
            <v>2.9967878855690198</v>
          </cell>
          <cell r="Q32">
            <v>1.1200036553250245</v>
          </cell>
          <cell r="R32">
            <v>0.68289068934460762</v>
          </cell>
        </row>
        <row r="34">
          <cell r="E34">
            <v>0.26418078372258125</v>
          </cell>
          <cell r="F34">
            <v>4.1941446423813408E-2</v>
          </cell>
          <cell r="G34">
            <v>1.6882467110403125</v>
          </cell>
          <cell r="H34">
            <v>0.26197276621094662</v>
          </cell>
          <cell r="I34">
            <v>0.60774102129194441</v>
          </cell>
          <cell r="J34">
            <v>8.7897992735742989E-2</v>
          </cell>
          <cell r="K34">
            <v>7.7277086895676222E-2</v>
          </cell>
          <cell r="L34">
            <v>0</v>
          </cell>
          <cell r="M34">
            <v>0.12299275830194649</v>
          </cell>
          <cell r="N34">
            <v>0.45772029419433941</v>
          </cell>
          <cell r="O34">
            <v>6.1677390850449751E-2</v>
          </cell>
          <cell r="P34">
            <v>0.14478777873942683</v>
          </cell>
          <cell r="Q34">
            <v>0</v>
          </cell>
          <cell r="R34">
            <v>0</v>
          </cell>
        </row>
        <row r="35">
          <cell r="E35">
            <v>2.7727961833250161</v>
          </cell>
          <cell r="F35">
            <v>1.9207930562412767</v>
          </cell>
          <cell r="G35">
            <v>1.2375294464451914</v>
          </cell>
          <cell r="H35">
            <v>2.473799251592308</v>
          </cell>
          <cell r="I35">
            <v>1.5312023436494537</v>
          </cell>
          <cell r="J35">
            <v>2.0308443306947424</v>
          </cell>
          <cell r="K35">
            <v>2.0137210091438642</v>
          </cell>
          <cell r="L35">
            <v>0</v>
          </cell>
          <cell r="M35">
            <v>2.0524245113815001</v>
          </cell>
          <cell r="N35">
            <v>2.2383812016756925</v>
          </cell>
          <cell r="O35">
            <v>3.3611288799827408</v>
          </cell>
          <cell r="P35">
            <v>1.0049633704901915</v>
          </cell>
          <cell r="Q35">
            <v>0</v>
          </cell>
          <cell r="R35">
            <v>0</v>
          </cell>
        </row>
        <row r="36">
          <cell r="E36">
            <v>0</v>
          </cell>
          <cell r="F36">
            <v>0</v>
          </cell>
          <cell r="G36">
            <v>1.9765591322314899E-2</v>
          </cell>
          <cell r="H36">
            <v>5.5825650655091048E-2</v>
          </cell>
          <cell r="I36">
            <v>0</v>
          </cell>
          <cell r="J36">
            <v>8.6644073418192316E-2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0.60650851392734617</v>
          </cell>
          <cell r="P36">
            <v>0</v>
          </cell>
          <cell r="Q36">
            <v>0</v>
          </cell>
          <cell r="R36">
            <v>0</v>
          </cell>
        </row>
        <row r="37">
          <cell r="E37">
            <v>0.10661596592256073</v>
          </cell>
          <cell r="F37">
            <v>0.47545252619459671</v>
          </cell>
          <cell r="G37">
            <v>1.3650095316313187E-2</v>
          </cell>
          <cell r="H37">
            <v>2.8795374015169798E-2</v>
          </cell>
          <cell r="I37">
            <v>0.13175096540934983</v>
          </cell>
          <cell r="J37">
            <v>0.13859224485450131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E38">
            <v>6.4092325107105871E-2</v>
          </cell>
          <cell r="F38">
            <v>6.6173738277294884E-3</v>
          </cell>
          <cell r="G38">
            <v>0.35274247763127337</v>
          </cell>
          <cell r="H38">
            <v>4.5223051947363792E-2</v>
          </cell>
          <cell r="I38">
            <v>0.16663429823621545</v>
          </cell>
          <cell r="J38">
            <v>1.7688435902292698E-2</v>
          </cell>
          <cell r="K38">
            <v>2.3692109210977134E-2</v>
          </cell>
          <cell r="L38">
            <v>0</v>
          </cell>
          <cell r="M38">
            <v>2.7647695622586035E-2</v>
          </cell>
          <cell r="N38">
            <v>9.292985025739206E-2</v>
          </cell>
          <cell r="O38">
            <v>1.7017220024325156E-2</v>
          </cell>
          <cell r="P38">
            <v>3.5516409168986351E-2</v>
          </cell>
          <cell r="Q38">
            <v>0</v>
          </cell>
          <cell r="R38">
            <v>0</v>
          </cell>
        </row>
        <row r="40">
          <cell r="E40">
            <v>3.8576978231325114</v>
          </cell>
          <cell r="F40">
            <v>6.2961388125547089</v>
          </cell>
          <cell r="G40">
            <v>3.0978134265909154</v>
          </cell>
          <cell r="H40">
            <v>5.5309305193935518</v>
          </cell>
          <cell r="I40">
            <v>3.0394134224494644</v>
          </cell>
          <cell r="J40">
            <v>4.8813368916414577</v>
          </cell>
          <cell r="K40">
            <v>3.1844454641666773</v>
          </cell>
          <cell r="L40">
            <v>5.8492095561476161</v>
          </cell>
          <cell r="M40">
            <v>4.3255790134977579</v>
          </cell>
          <cell r="N40">
            <v>4.46771854947721</v>
          </cell>
          <cell r="O40">
            <v>3.5627331040650185</v>
          </cell>
          <cell r="P40">
            <v>3.9318568519305694</v>
          </cell>
          <cell r="Q40">
            <v>5.9516746691285416</v>
          </cell>
          <cell r="R40">
            <v>1.0067034243590427</v>
          </cell>
        </row>
        <row r="41">
          <cell r="E41">
            <v>3.5006781438855064</v>
          </cell>
          <cell r="F41">
            <v>3.5271782630757662</v>
          </cell>
          <cell r="G41">
            <v>3.4342038498457237</v>
          </cell>
          <cell r="H41">
            <v>4.0206108349093261</v>
          </cell>
          <cell r="I41">
            <v>3.7705457538215019</v>
          </cell>
          <cell r="J41">
            <v>3.2581293136960841</v>
          </cell>
          <cell r="K41">
            <v>3.7827234552140605</v>
          </cell>
          <cell r="L41">
            <v>11.350604951136534</v>
          </cell>
          <cell r="M41">
            <v>3.7135282428292458</v>
          </cell>
          <cell r="N41">
            <v>4.8132101548206485</v>
          </cell>
          <cell r="O41">
            <v>3.2706672070731129</v>
          </cell>
          <cell r="P41">
            <v>2.6015953919513071</v>
          </cell>
          <cell r="Q41">
            <v>4.0513503367765962</v>
          </cell>
          <cell r="R41">
            <v>3.4127660177647692</v>
          </cell>
        </row>
        <row r="42">
          <cell r="E42">
            <v>5.4739324641543838E-2</v>
          </cell>
          <cell r="F42">
            <v>4.2134097830180281E-2</v>
          </cell>
          <cell r="G42">
            <v>4.7383485240021825E-2</v>
          </cell>
          <cell r="H42">
            <v>6.9736628963260633E-2</v>
          </cell>
          <cell r="I42">
            <v>8.5638393536072402E-2</v>
          </cell>
          <cell r="J42">
            <v>4.4455242941269034E-2</v>
          </cell>
          <cell r="K42">
            <v>4.8479387190007411E-2</v>
          </cell>
          <cell r="L42">
            <v>7.2592927329732118E-2</v>
          </cell>
          <cell r="M42">
            <v>4.4554227583974357E-2</v>
          </cell>
          <cell r="N42">
            <v>3.8289792592110475E-2</v>
          </cell>
          <cell r="O42">
            <v>3.6391016651591078E-2</v>
          </cell>
          <cell r="P42">
            <v>3.2154856173050118E-2</v>
          </cell>
          <cell r="Q42">
            <v>6.6525624999797764E-2</v>
          </cell>
          <cell r="R42">
            <v>3.4715884219356535E-2</v>
          </cell>
        </row>
        <row r="43">
          <cell r="E43">
            <v>1.0827737541770951E-2</v>
          </cell>
          <cell r="F43">
            <v>1.4401717360631228E-2</v>
          </cell>
          <cell r="G43">
            <v>1.6511774465117219E-2</v>
          </cell>
          <cell r="H43">
            <v>2.5009168195803962E-2</v>
          </cell>
          <cell r="I43">
            <v>0</v>
          </cell>
          <cell r="J43">
            <v>2.3974525030498836E-2</v>
          </cell>
          <cell r="K43">
            <v>1.6323092015429731E-2</v>
          </cell>
          <cell r="L43">
            <v>0</v>
          </cell>
          <cell r="M43">
            <v>1.5856675145414785E-2</v>
          </cell>
          <cell r="N43">
            <v>1.2193194271935015E-2</v>
          </cell>
          <cell r="O43">
            <v>2.7420367452373071E-2</v>
          </cell>
          <cell r="P43">
            <v>6.5344173131890865E-2</v>
          </cell>
          <cell r="Q43">
            <v>2.5668303940329748E-2</v>
          </cell>
          <cell r="R43">
            <v>1.9485629685310271E-2</v>
          </cell>
        </row>
        <row r="44">
          <cell r="E44">
            <v>0.93590767489289406</v>
          </cell>
          <cell r="F44">
            <v>0.99338262617227058</v>
          </cell>
          <cell r="G44">
            <v>0.64725752236872658</v>
          </cell>
          <cell r="H44">
            <v>0.95477694805263624</v>
          </cell>
          <cell r="I44">
            <v>0.83336570176378455</v>
          </cell>
          <cell r="J44">
            <v>0.98231156409770726</v>
          </cell>
          <cell r="K44">
            <v>0.97630789078902291</v>
          </cell>
          <cell r="L44">
            <v>1</v>
          </cell>
          <cell r="M44">
            <v>0.97235230437741393</v>
          </cell>
          <cell r="N44">
            <v>0.90707014974260791</v>
          </cell>
          <cell r="O44">
            <v>0.98298277997567485</v>
          </cell>
          <cell r="P44">
            <v>0.96448359083101365</v>
          </cell>
          <cell r="Q44">
            <v>1</v>
          </cell>
          <cell r="R44">
            <v>1</v>
          </cell>
        </row>
        <row r="46">
          <cell r="E46">
            <v>0.88233974664555193</v>
          </cell>
          <cell r="F46">
            <v>0.56079601003689994</v>
          </cell>
          <cell r="G46">
            <v>0.24468271137133193</v>
          </cell>
          <cell r="H46">
            <v>1.2252753713487969</v>
          </cell>
          <cell r="I46">
            <v>0.35203276693570223</v>
          </cell>
          <cell r="J46">
            <v>0.59197211245968617</v>
          </cell>
          <cell r="K46">
            <v>0.48497039806315895</v>
          </cell>
          <cell r="L46">
            <v>0.68449417219276931</v>
          </cell>
          <cell r="M46">
            <v>0.83605375166148599</v>
          </cell>
          <cell r="N46">
            <v>1.0231021539708764</v>
          </cell>
          <cell r="O46">
            <v>0.32941931702796484</v>
          </cell>
          <cell r="P46">
            <v>0.33338844692402647</v>
          </cell>
          <cell r="Q46">
            <v>0.2707066919332658</v>
          </cell>
          <cell r="R46">
            <v>0.34554097602777989</v>
          </cell>
        </row>
        <row r="47">
          <cell r="E47">
            <v>8.5227017582755131</v>
          </cell>
          <cell r="F47">
            <v>9.0528956150706001</v>
          </cell>
          <cell r="G47">
            <v>6.5657285042166613</v>
          </cell>
          <cell r="H47">
            <v>8.7068699905738196</v>
          </cell>
          <cell r="I47">
            <v>11.633523189264412</v>
          </cell>
          <cell r="J47">
            <v>8.5447368809224482</v>
          </cell>
          <cell r="K47">
            <v>9.0075144551262323</v>
          </cell>
          <cell r="L47">
            <v>23.164646430770777</v>
          </cell>
          <cell r="M47">
            <v>8.6167556750400838</v>
          </cell>
          <cell r="N47">
            <v>8.7627555330646327</v>
          </cell>
          <cell r="O47">
            <v>7.9735016212011551</v>
          </cell>
          <cell r="P47">
            <v>5.3432647735403629</v>
          </cell>
          <cell r="Q47">
            <v>6.7697807806969683</v>
          </cell>
          <cell r="R47">
            <v>9.1880932523437142</v>
          </cell>
        </row>
        <row r="48">
          <cell r="E48">
            <v>5.2673891447562217E-2</v>
          </cell>
          <cell r="F48">
            <v>5.7580901050608521E-2</v>
          </cell>
          <cell r="G48">
            <v>0</v>
          </cell>
          <cell r="H48">
            <v>7.5977866701641708E-2</v>
          </cell>
          <cell r="I48">
            <v>4.3590913796852905E-2</v>
          </cell>
          <cell r="J48">
            <v>7.2258466380383551E-2</v>
          </cell>
          <cell r="K48">
            <v>5.8343707800908591E-2</v>
          </cell>
          <cell r="L48">
            <v>0</v>
          </cell>
          <cell r="M48">
            <v>5.811412498277925E-2</v>
          </cell>
          <cell r="N48">
            <v>3.8092205939559795E-2</v>
          </cell>
          <cell r="O48">
            <v>5.7811524640093544E-2</v>
          </cell>
          <cell r="P48">
            <v>6.1848704281347859E-2</v>
          </cell>
          <cell r="Q48">
            <v>0</v>
          </cell>
          <cell r="R48">
            <v>2.9930835908841064E-2</v>
          </cell>
        </row>
        <row r="49">
          <cell r="E49">
            <v>7.82749525981047E-2</v>
          </cell>
          <cell r="F49">
            <v>4.7121354337168055E-2</v>
          </cell>
          <cell r="G49">
            <v>6.6632046515657573E-2</v>
          </cell>
          <cell r="H49">
            <v>7.3341802093673303E-2</v>
          </cell>
          <cell r="I49">
            <v>0</v>
          </cell>
          <cell r="J49">
            <v>5.0654578942778708E-2</v>
          </cell>
          <cell r="K49">
            <v>0.11817440745726923</v>
          </cell>
          <cell r="L49">
            <v>0</v>
          </cell>
          <cell r="M49">
            <v>6.3117355372267467E-2</v>
          </cell>
          <cell r="N49">
            <v>7.7808105903141397E-2</v>
          </cell>
          <cell r="O49">
            <v>5.0333921729611424E-2</v>
          </cell>
          <cell r="P49">
            <v>4.1386204123245805E-2</v>
          </cell>
          <cell r="Q49">
            <v>0</v>
          </cell>
          <cell r="R49">
            <v>4.8038069169269081E-2</v>
          </cell>
        </row>
        <row r="50">
          <cell r="E50">
            <v>2.9175920064990517E-2</v>
          </cell>
          <cell r="F50">
            <v>1.9112684706839994E-2</v>
          </cell>
          <cell r="G50">
            <v>2.9366179207098005E-2</v>
          </cell>
          <cell r="H50">
            <v>3.3109950280792666E-2</v>
          </cell>
          <cell r="I50">
            <v>9.3352672149859262E-2</v>
          </cell>
          <cell r="J50">
            <v>1.8778655835476051E-2</v>
          </cell>
          <cell r="K50">
            <v>9.8172554526542055E-2</v>
          </cell>
          <cell r="L50">
            <v>0</v>
          </cell>
          <cell r="M50">
            <v>2.7997615362022426E-2</v>
          </cell>
          <cell r="N50">
            <v>5.5961452488224733E-2</v>
          </cell>
          <cell r="O50">
            <v>3.0583964731707138E-2</v>
          </cell>
          <cell r="P50">
            <v>1.834969249284276E-2</v>
          </cell>
          <cell r="Q50">
            <v>0</v>
          </cell>
          <cell r="R50">
            <v>2.3125024534690709E-2</v>
          </cell>
        </row>
        <row r="51">
          <cell r="E51">
            <v>1.1381687442553851E-2</v>
          </cell>
          <cell r="F51">
            <v>3.6871840854536882E-2</v>
          </cell>
          <cell r="G51">
            <v>1.5708020725894632E-2</v>
          </cell>
          <cell r="H51">
            <v>3.5024840491031731E-2</v>
          </cell>
          <cell r="I51">
            <v>0</v>
          </cell>
          <cell r="J51">
            <v>3.3124797919718042E-2</v>
          </cell>
          <cell r="K51">
            <v>6.0738529364714931E-2</v>
          </cell>
          <cell r="L51">
            <v>0</v>
          </cell>
          <cell r="M51">
            <v>1.1248367031906951E-2</v>
          </cell>
          <cell r="N51">
            <v>1.8204560862281706E-2</v>
          </cell>
          <cell r="O51">
            <v>0</v>
          </cell>
          <cell r="P51">
            <v>9.5912429055191706E-2</v>
          </cell>
          <cell r="Q51">
            <v>9.8482261721284506E-2</v>
          </cell>
          <cell r="R51">
            <v>3.5630399860167125E-2</v>
          </cell>
        </row>
        <row r="53">
          <cell r="E53">
            <v>1.222679721806099</v>
          </cell>
          <cell r="F53">
            <v>0.53907947740199347</v>
          </cell>
          <cell r="G53">
            <v>0.19088170898010995</v>
          </cell>
          <cell r="H53">
            <v>1.4854756605171902</v>
          </cell>
          <cell r="I53">
            <v>0.272174367044768</v>
          </cell>
          <cell r="J53">
            <v>0.36423532509889989</v>
          </cell>
          <cell r="K53">
            <v>0.41475024449366044</v>
          </cell>
          <cell r="L53">
            <v>0.93434632318350574</v>
          </cell>
          <cell r="M53">
            <v>0.29974000126916628</v>
          </cell>
          <cell r="N53">
            <v>0.6021515497038531</v>
          </cell>
          <cell r="O53">
            <v>0.6557158550878327</v>
          </cell>
          <cell r="P53">
            <v>0.34541094867162642</v>
          </cell>
          <cell r="Q53">
            <v>0.32774331562898606</v>
          </cell>
          <cell r="R53">
            <v>0.23739763684324977</v>
          </cell>
        </row>
        <row r="54">
          <cell r="E54">
            <v>6.5890482372894832</v>
          </cell>
          <cell r="F54">
            <v>6.9514093248100064</v>
          </cell>
          <cell r="G54">
            <v>5.5208269719771348</v>
          </cell>
          <cell r="H54">
            <v>6.8913625936861846</v>
          </cell>
          <cell r="I54">
            <v>6.484607850517377</v>
          </cell>
          <cell r="J54">
            <v>6.3440997187527151</v>
          </cell>
          <cell r="K54">
            <v>7.2281178318912085</v>
          </cell>
          <cell r="L54">
            <v>21.976968755899851</v>
          </cell>
          <cell r="M54">
            <v>6.1227529203480087</v>
          </cell>
          <cell r="N54">
            <v>6.7907904316634724</v>
          </cell>
          <cell r="O54">
            <v>7.3019916225313688</v>
          </cell>
          <cell r="P54">
            <v>4.5912407282704102</v>
          </cell>
          <cell r="Q54">
            <v>6.8003727251031032</v>
          </cell>
          <cell r="R54">
            <v>6.6189355872516398</v>
          </cell>
        </row>
        <row r="55">
          <cell r="E55">
            <v>4.6707252741954051E-2</v>
          </cell>
          <cell r="F55">
            <v>6.1166645002731751E-2</v>
          </cell>
          <cell r="G55">
            <v>3.3444763491863969E-2</v>
          </cell>
          <cell r="H55">
            <v>7.737444875936221E-2</v>
          </cell>
          <cell r="I55">
            <v>4.7442777649236677E-2</v>
          </cell>
          <cell r="J55">
            <v>4.6380451862237486E-2</v>
          </cell>
          <cell r="K55">
            <v>9.3322053884940054E-2</v>
          </cell>
          <cell r="L55">
            <v>7.0921288425236095E-2</v>
          </cell>
          <cell r="M55">
            <v>4.464376708176248E-2</v>
          </cell>
          <cell r="N55">
            <v>3.3205279418086008E-2</v>
          </cell>
          <cell r="O55">
            <v>3.6687325248305591E-2</v>
          </cell>
          <cell r="P55">
            <v>3.1410951838298166E-2</v>
          </cell>
          <cell r="Q55">
            <v>0.10232655540153675</v>
          </cell>
          <cell r="R55">
            <v>5.0095538883620304E-2</v>
          </cell>
        </row>
        <row r="56">
          <cell r="E56">
            <v>6.6052998005683095E-2</v>
          </cell>
          <cell r="F56">
            <v>8.2518339428390139E-2</v>
          </cell>
          <cell r="G56">
            <v>0.14632112379687154</v>
          </cell>
          <cell r="H56">
            <v>8.8297436017816894E-2</v>
          </cell>
          <cell r="I56">
            <v>0.15825017176121375</v>
          </cell>
          <cell r="J56">
            <v>8.2553285863864762E-2</v>
          </cell>
          <cell r="K56">
            <v>0.15956879276705246</v>
          </cell>
          <cell r="L56">
            <v>2.7958176236667628E-2</v>
          </cell>
          <cell r="M56">
            <v>9.241528303360351E-2</v>
          </cell>
          <cell r="N56">
            <v>6.0310813518231719E-2</v>
          </cell>
          <cell r="O56">
            <v>6.6684515174028708E-2</v>
          </cell>
          <cell r="P56">
            <v>5.7076552110113171E-2</v>
          </cell>
          <cell r="Q56">
            <v>0.13274977783801567</v>
          </cell>
          <cell r="R56">
            <v>7.6104196332547544E-2</v>
          </cell>
        </row>
        <row r="57">
          <cell r="E57">
            <v>1.030333128566672E-2</v>
          </cell>
          <cell r="F57">
            <v>1.5210626755717647E-3</v>
          </cell>
          <cell r="G57">
            <v>3.6345912739527614E-2</v>
          </cell>
          <cell r="H57">
            <v>2.7474817665870784E-2</v>
          </cell>
          <cell r="I57">
            <v>0</v>
          </cell>
          <cell r="J57">
            <v>1.6612604666817132E-2</v>
          </cell>
          <cell r="K57">
            <v>1.5550677713286394E-2</v>
          </cell>
          <cell r="L57">
            <v>0</v>
          </cell>
          <cell r="M57">
            <v>1.3196191928449235E-2</v>
          </cell>
          <cell r="N57">
            <v>8.5178388044501539E-3</v>
          </cell>
          <cell r="O57">
            <v>0</v>
          </cell>
          <cell r="P57">
            <v>0</v>
          </cell>
          <cell r="Q57">
            <v>0</v>
          </cell>
          <cell r="R57">
            <v>2.6160918561098596E-2</v>
          </cell>
        </row>
        <row r="58">
          <cell r="E58">
            <v>1.9265501705701155E-2</v>
          </cell>
          <cell r="F58">
            <v>5.566293978898193E-2</v>
          </cell>
          <cell r="G58">
            <v>2.0533067145553117E-2</v>
          </cell>
          <cell r="H58">
            <v>2.8555235889220314E-2</v>
          </cell>
          <cell r="I58">
            <v>0</v>
          </cell>
          <cell r="J58">
            <v>1.5465054156792285E-2</v>
          </cell>
          <cell r="K58">
            <v>5.6182749381655059E-2</v>
          </cell>
          <cell r="L58">
            <v>0.11321314328970238</v>
          </cell>
          <cell r="M58">
            <v>2.0221256592151966E-2</v>
          </cell>
          <cell r="N58">
            <v>5.2005297014857128E-2</v>
          </cell>
          <cell r="O58">
            <v>1.334523705343214E-2</v>
          </cell>
          <cell r="P58">
            <v>6.5323063315286839E-2</v>
          </cell>
          <cell r="Q58">
            <v>1.9877959888006821E-2</v>
          </cell>
          <cell r="R58">
            <v>3.1046883384351562E-2</v>
          </cell>
        </row>
        <row r="61">
          <cell r="E61">
            <v>0.21642866169355471</v>
          </cell>
          <cell r="F61">
            <v>0.25282940029948986</v>
          </cell>
          <cell r="G61">
            <v>0.19134497979283505</v>
          </cell>
          <cell r="H61">
            <v>1.8466070978240932</v>
          </cell>
          <cell r="I61">
            <v>0.87607519863837147</v>
          </cell>
          <cell r="J61">
            <v>0.47729724605938034</v>
          </cell>
          <cell r="K61">
            <v>0.56187247726409462</v>
          </cell>
          <cell r="L61">
            <v>0.40855201781073863</v>
          </cell>
          <cell r="M61">
            <v>0.21661868061580269</v>
          </cell>
          <cell r="N61">
            <v>0.77190332064337064</v>
          </cell>
          <cell r="O61">
            <v>0.59226862788344814</v>
          </cell>
          <cell r="P61">
            <v>0.11920115493992139</v>
          </cell>
          <cell r="Q61">
            <v>0.12595580021347369</v>
          </cell>
          <cell r="R61">
            <v>0.44603980883355676</v>
          </cell>
        </row>
        <row r="62">
          <cell r="E62">
            <v>7.9439936163204355E-2</v>
          </cell>
          <cell r="F62">
            <v>8.6258185342159635E-2</v>
          </cell>
          <cell r="G62">
            <v>7.277593458176386E-2</v>
          </cell>
          <cell r="H62">
            <v>9.9716857142811491E-2</v>
          </cell>
          <cell r="I62">
            <v>6.9617991017063369E-2</v>
          </cell>
          <cell r="J62">
            <v>6.2812992513286078E-2</v>
          </cell>
          <cell r="K62">
            <v>0.10267917705636678</v>
          </cell>
          <cell r="L62">
            <v>3.9883330363478589E-2</v>
          </cell>
          <cell r="M62">
            <v>6.3251636817877849E-2</v>
          </cell>
          <cell r="N62">
            <v>9.6073148181097953E-2</v>
          </cell>
          <cell r="O62">
            <v>0.15121068156341808</v>
          </cell>
          <cell r="P62">
            <v>0.14760529726470359</v>
          </cell>
          <cell r="Q62">
            <v>7.4755992153390238E-2</v>
          </cell>
          <cell r="R62">
            <v>7.9450123427152256E-2</v>
          </cell>
        </row>
        <row r="63">
          <cell r="E63">
            <v>0.1584315640323006</v>
          </cell>
          <cell r="F63">
            <v>0.20037084802140626</v>
          </cell>
          <cell r="G63">
            <v>0.17570777093074569</v>
          </cell>
          <cell r="H63">
            <v>0.18752294819207266</v>
          </cell>
          <cell r="I63">
            <v>0.21103576250313349</v>
          </cell>
          <cell r="J63">
            <v>0.14934664362889416</v>
          </cell>
          <cell r="K63">
            <v>0.23725401339307772</v>
          </cell>
          <cell r="L63">
            <v>0.26984742523728006</v>
          </cell>
          <cell r="M63">
            <v>0.12407041635713981</v>
          </cell>
          <cell r="N63">
            <v>0.17655953688350903</v>
          </cell>
          <cell r="O63">
            <v>0.24950533763416269</v>
          </cell>
          <cell r="P63">
            <v>0.22542341118881934</v>
          </cell>
          <cell r="Q63">
            <v>0.14499147561794773</v>
          </cell>
          <cell r="R63">
            <v>0.13903647322327647</v>
          </cell>
        </row>
        <row r="65">
          <cell r="E65">
            <v>8.184714662576896E-2</v>
          </cell>
          <cell r="F65">
            <v>5.183999808358928E-2</v>
          </cell>
          <cell r="G65">
            <v>1.0186127307739986E-2</v>
          </cell>
          <cell r="H65">
            <v>0.73412032160789897</v>
          </cell>
          <cell r="I65">
            <v>2.3870048562171689E-2</v>
          </cell>
          <cell r="J65">
            <v>6.4735279063099657E-2</v>
          </cell>
          <cell r="K65">
            <v>6.5674149145072344E-2</v>
          </cell>
          <cell r="L65">
            <v>3.2721933740313125E-2</v>
          </cell>
          <cell r="M65">
            <v>5.6305543907077871E-2</v>
          </cell>
          <cell r="N65">
            <v>0.14775016139625866</v>
          </cell>
          <cell r="O65">
            <v>0.11032580041256777</v>
          </cell>
          <cell r="P65">
            <v>6.6012810764017674E-2</v>
          </cell>
          <cell r="Q65">
            <v>2.03884601724297E-2</v>
          </cell>
          <cell r="R65">
            <v>2.9642729156243691E-2</v>
          </cell>
        </row>
        <row r="66">
          <cell r="E66">
            <v>0.12490560031000214</v>
          </cell>
          <cell r="F66">
            <v>0.11058259663054983</v>
          </cell>
          <cell r="G66">
            <v>0</v>
          </cell>
          <cell r="H66">
            <v>0.13151262818292403</v>
          </cell>
          <cell r="I66">
            <v>0</v>
          </cell>
          <cell r="J66">
            <v>8.5681545773028556E-2</v>
          </cell>
          <cell r="K66">
            <v>6.4227298305464406E-2</v>
          </cell>
          <cell r="L66">
            <v>5.3494157160680837E-2</v>
          </cell>
          <cell r="M66">
            <v>0.10414576314867489</v>
          </cell>
          <cell r="N66">
            <v>4.9153899665152878E-2</v>
          </cell>
          <cell r="O66">
            <v>0.29153388721565454</v>
          </cell>
          <cell r="P66">
            <v>0.10651965822735383</v>
          </cell>
          <cell r="Q66">
            <v>8.4020490105990484E-2</v>
          </cell>
          <cell r="R66">
            <v>8.1636014613216748E-2</v>
          </cell>
        </row>
        <row r="67">
          <cell r="E67">
            <v>0.16395054780648041</v>
          </cell>
          <cell r="F67">
            <v>0.15877451142687449</v>
          </cell>
          <cell r="G67">
            <v>0.27508473115102738</v>
          </cell>
          <cell r="H67">
            <v>0.1773206200783389</v>
          </cell>
          <cell r="I67">
            <v>0</v>
          </cell>
          <cell r="J67">
            <v>0.11538616026176318</v>
          </cell>
          <cell r="K67">
            <v>0.13430074094288699</v>
          </cell>
          <cell r="L67">
            <v>0.11676577721928472</v>
          </cell>
          <cell r="M67">
            <v>0.14795850659481891</v>
          </cell>
          <cell r="N67">
            <v>0.10705626358510958</v>
          </cell>
          <cell r="O67">
            <v>0.10946857546758895</v>
          </cell>
          <cell r="P67">
            <v>0.27030903039083809</v>
          </cell>
          <cell r="Q67">
            <v>0.28087156374280953</v>
          </cell>
          <cell r="R67">
            <v>0.10125209947311223</v>
          </cell>
        </row>
        <row r="70">
          <cell r="E70">
            <v>16.165521952947056</v>
          </cell>
          <cell r="F70">
            <v>12.210572028339749</v>
          </cell>
          <cell r="G70">
            <v>19.814729699712895</v>
          </cell>
          <cell r="H70">
            <v>19.738113817099482</v>
          </cell>
          <cell r="I70">
            <v>13.058268144153587</v>
          </cell>
          <cell r="J70">
            <v>26.748739008782785</v>
          </cell>
          <cell r="K70">
            <v>15.474658936145964</v>
          </cell>
          <cell r="L70">
            <v>23.668635457266742</v>
          </cell>
          <cell r="M70">
            <v>11.570764932091956</v>
          </cell>
          <cell r="N70">
            <v>25.132850714767851</v>
          </cell>
          <cell r="O70">
            <v>23.089263159720915</v>
          </cell>
          <cell r="P70">
            <v>22.914214975920491</v>
          </cell>
          <cell r="Q70">
            <v>11.531272694123722</v>
          </cell>
          <cell r="R70">
            <v>1.6225520362219807</v>
          </cell>
        </row>
        <row r="71">
          <cell r="E71">
            <v>1.6190948315190459</v>
          </cell>
          <cell r="F71">
            <v>1.1910532721334275</v>
          </cell>
          <cell r="G71">
            <v>1.5235775931342004</v>
          </cell>
          <cell r="H71">
            <v>1.3121193363247714</v>
          </cell>
          <cell r="I71">
            <v>1.9969968065328432</v>
          </cell>
          <cell r="J71">
            <v>0.8580859527428214</v>
          </cell>
          <cell r="K71">
            <v>1.7546369125391525</v>
          </cell>
          <cell r="L71">
            <v>22.60496923807397</v>
          </cell>
          <cell r="M71">
            <v>1.3542274480479104</v>
          </cell>
          <cell r="N71">
            <v>0.76166505186776989</v>
          </cell>
          <cell r="O71">
            <v>2.4350872672135613</v>
          </cell>
          <cell r="P71">
            <v>0.8859505963174511</v>
          </cell>
          <cell r="Q71">
            <v>1.6898369432182256</v>
          </cell>
          <cell r="R71">
            <v>0.19593991683486653</v>
          </cell>
        </row>
        <row r="73">
          <cell r="E73">
            <v>3.7227244300029128</v>
          </cell>
          <cell r="F73">
            <v>2.7080799591804507</v>
          </cell>
          <cell r="G73">
            <v>5.2571554035824573</v>
          </cell>
          <cell r="H73">
            <v>4.0068631355711402</v>
          </cell>
          <cell r="I73">
            <v>5.2506579829974038</v>
          </cell>
          <cell r="J73">
            <v>3.7536466916099092</v>
          </cell>
          <cell r="K73">
            <v>3.2866730618828504</v>
          </cell>
          <cell r="L73">
            <v>9.6725541569333</v>
          </cell>
          <cell r="M73">
            <v>2.5449228445979717</v>
          </cell>
          <cell r="N73">
            <v>3.6037772939849866</v>
          </cell>
          <cell r="O73">
            <v>3.0887027050245455</v>
          </cell>
          <cell r="P73">
            <v>3.1426964843365419</v>
          </cell>
          <cell r="Q73">
            <v>3.9174522741177822</v>
          </cell>
          <cell r="R73">
            <v>0.92198396884972578</v>
          </cell>
        </row>
        <row r="75">
          <cell r="E75">
            <v>53.472822578231678</v>
          </cell>
          <cell r="F75">
            <v>37.277988223469954</v>
          </cell>
          <cell r="G75">
            <v>53.13053736856196</v>
          </cell>
          <cell r="H75">
            <v>42.824690762631512</v>
          </cell>
          <cell r="I75">
            <v>35.390019219767908</v>
          </cell>
          <cell r="J75">
            <v>33.926231996964582</v>
          </cell>
          <cell r="K75">
            <v>44.782425010561894</v>
          </cell>
          <cell r="L75">
            <v>43.499585637695134</v>
          </cell>
          <cell r="M75">
            <v>40.931202223055394</v>
          </cell>
          <cell r="N75">
            <v>28.612326299541401</v>
          </cell>
          <cell r="O75">
            <v>33.203960135458338</v>
          </cell>
          <cell r="P75">
            <v>22.19997819671401</v>
          </cell>
          <cell r="Q75">
            <v>21.164348593173127</v>
          </cell>
          <cell r="R75">
            <v>32.250600098728512</v>
          </cell>
        </row>
        <row r="78">
          <cell r="E78">
            <v>16.139022335129354</v>
          </cell>
          <cell r="F78">
            <v>11.26538172487702</v>
          </cell>
          <cell r="G78">
            <v>13.423638952991238</v>
          </cell>
          <cell r="H78">
            <v>11.204168333999885</v>
          </cell>
          <cell r="I78">
            <v>9.1457353039849654</v>
          </cell>
          <cell r="J78">
            <v>8.1535067510542003</v>
          </cell>
          <cell r="K78">
            <v>12.991128010139416</v>
          </cell>
          <cell r="L78">
            <v>12.041875961912494</v>
          </cell>
          <cell r="M78">
            <v>13.562659253876024</v>
          </cell>
          <cell r="N78">
            <v>5.9830159547101749</v>
          </cell>
          <cell r="O78">
            <v>8.3873301976640668</v>
          </cell>
          <cell r="P78">
            <v>4.8364238214269806</v>
          </cell>
          <cell r="Q78">
            <v>5.940869780539825</v>
          </cell>
          <cell r="R78">
            <v>10.304133641502471</v>
          </cell>
        </row>
        <row r="79">
          <cell r="E79">
            <v>2.2584661250888058</v>
          </cell>
          <cell r="F79">
            <v>2.0887885976671234</v>
          </cell>
          <cell r="G79">
            <v>2.1566190830359862</v>
          </cell>
          <cell r="H79">
            <v>2.8372823649813506</v>
          </cell>
          <cell r="I79">
            <v>2.6090935293703654</v>
          </cell>
          <cell r="J79">
            <v>2.1736457976531778</v>
          </cell>
          <cell r="K79">
            <v>2.2528591257676513</v>
          </cell>
          <cell r="L79">
            <v>8.2599727392744988</v>
          </cell>
          <cell r="M79">
            <v>2.128309097091218</v>
          </cell>
          <cell r="N79">
            <v>0.49556424030822965</v>
          </cell>
          <cell r="O79">
            <v>2.6065025939641071</v>
          </cell>
          <cell r="P79">
            <v>1.3563296637918312</v>
          </cell>
          <cell r="Q79">
            <v>2.257120844011582</v>
          </cell>
          <cell r="R79">
            <v>2.1600987474282851</v>
          </cell>
        </row>
        <row r="81">
          <cell r="E81">
            <v>38.095446537193048</v>
          </cell>
          <cell r="F81">
            <v>26.392167877463457</v>
          </cell>
          <cell r="G81">
            <v>40.778533458036414</v>
          </cell>
          <cell r="H81">
            <v>32.090052793597572</v>
          </cell>
          <cell r="I81">
            <v>26.641924581173594</v>
          </cell>
          <cell r="J81">
            <v>26.180400583463094</v>
          </cell>
          <cell r="K81">
            <v>32.477820025348542</v>
          </cell>
          <cell r="L81">
            <v>32.066568572733267</v>
          </cell>
          <cell r="M81">
            <v>27.710215426898706</v>
          </cell>
          <cell r="N81">
            <v>23.063561502834386</v>
          </cell>
          <cell r="O81">
            <v>25.260665065905897</v>
          </cell>
          <cell r="P81">
            <v>17.363554375287027</v>
          </cell>
          <cell r="Q81">
            <v>15.520522301660293</v>
          </cell>
          <cell r="R81">
            <v>22.3813811888479</v>
          </cell>
        </row>
        <row r="82">
          <cell r="E82">
            <v>3.4635289217555365</v>
          </cell>
          <cell r="F82">
            <v>3.3932259432058012</v>
          </cell>
          <cell r="G82">
            <v>3.326556830122533</v>
          </cell>
          <cell r="H82">
            <v>3.9076349469202123</v>
          </cell>
          <cell r="I82">
            <v>3.6335818113250884</v>
          </cell>
          <cell r="J82">
            <v>3.354862110643658</v>
          </cell>
          <cell r="K82">
            <v>3.4606546399748064</v>
          </cell>
          <cell r="L82">
            <v>12.182209216969952</v>
          </cell>
          <cell r="M82">
            <v>3.3788939977048749</v>
          </cell>
          <cell r="N82">
            <v>0.48924476813965029</v>
          </cell>
          <cell r="O82">
            <v>3.8316925156017385</v>
          </cell>
          <cell r="P82">
            <v>2.1015824951132935</v>
          </cell>
          <cell r="Q82">
            <v>3.4463662706728746</v>
          </cell>
          <cell r="R82">
            <v>3.3096766801503654</v>
          </cell>
        </row>
        <row r="83">
          <cell r="E83">
            <v>0.70242130750605325</v>
          </cell>
          <cell r="F83">
            <v>0.70084666039510812</v>
          </cell>
          <cell r="G83">
            <v>0.75234131113423519</v>
          </cell>
          <cell r="H83">
            <v>0.74120868692893749</v>
          </cell>
          <cell r="I83">
            <v>0.74444444444444435</v>
          </cell>
          <cell r="J83">
            <v>0.76252319109461963</v>
          </cell>
          <cell r="K83">
            <v>0.7142857142857143</v>
          </cell>
          <cell r="L83">
            <v>0.72699386503067476</v>
          </cell>
          <cell r="M83">
            <v>0.67139048688087544</v>
          </cell>
          <cell r="N83">
            <v>0.79401993355481726</v>
          </cell>
          <cell r="O83">
            <v>0.75073313782991191</v>
          </cell>
          <cell r="P83">
            <v>0.78214285714285714</v>
          </cell>
          <cell r="Q83">
            <v>0.72318339100346019</v>
          </cell>
          <cell r="R83">
            <v>0.68474923234390994</v>
          </cell>
        </row>
        <row r="85">
          <cell r="E85">
            <v>6.6306483300589388E-3</v>
          </cell>
          <cell r="F85">
            <v>5.2945967960901438E-3</v>
          </cell>
          <cell r="G85">
            <v>9.5541401273885346E-3</v>
          </cell>
          <cell r="H85">
            <v>2.768412685360305E-3</v>
          </cell>
          <cell r="I85">
            <v>2.247191011235955E-2</v>
          </cell>
          <cell r="J85">
            <v>5.6327450244085617E-3</v>
          </cell>
          <cell r="K85">
            <v>9.433962264150943E-3</v>
          </cell>
          <cell r="L85">
            <v>1.3996889580093312E-2</v>
          </cell>
          <cell r="M85">
            <v>4.5274476513865311E-3</v>
          </cell>
          <cell r="N85">
            <v>1.0118043844856661E-2</v>
          </cell>
          <cell r="O85">
            <v>5.9435364041604752E-3</v>
          </cell>
          <cell r="P85">
            <v>5.3571428571428572E-3</v>
          </cell>
          <cell r="Q85">
            <v>7.0175438596491229E-3</v>
          </cell>
          <cell r="R85">
            <v>2.0746887966804979E-3</v>
          </cell>
        </row>
        <row r="87">
          <cell r="E87">
            <v>4.6089962388851449</v>
          </cell>
          <cell r="F87">
            <v>9.8441881356359442</v>
          </cell>
          <cell r="G87">
            <v>2.02480384711706</v>
          </cell>
          <cell r="H87">
            <v>5.1941195945255121</v>
          </cell>
          <cell r="I87">
            <v>13.368611613906872</v>
          </cell>
          <cell r="J87">
            <v>2.2620307198365501</v>
          </cell>
          <cell r="K87">
            <v>3.7568306011442196</v>
          </cell>
          <cell r="L87">
            <v>8.6292504195956479</v>
          </cell>
          <cell r="M87">
            <v>6.2762924673994229</v>
          </cell>
          <cell r="N87">
            <v>0</v>
          </cell>
          <cell r="O87">
            <v>6.4761368436419211</v>
          </cell>
          <cell r="P87">
            <v>2.9131398792853949</v>
          </cell>
          <cell r="Q87">
            <v>5.1007062516348416</v>
          </cell>
          <cell r="R87">
            <v>5.2768202902278105</v>
          </cell>
        </row>
        <row r="90">
          <cell r="E90">
            <v>3.7819253438113952E-2</v>
          </cell>
          <cell r="F90">
            <v>3.6519142003801248E-2</v>
          </cell>
          <cell r="G90">
            <v>4.4585987261146494E-2</v>
          </cell>
          <cell r="H90">
            <v>3.8154757010114303E-2</v>
          </cell>
          <cell r="I90">
            <v>6.741573033707865E-2</v>
          </cell>
          <cell r="J90">
            <v>4.7315058205031922E-2</v>
          </cell>
          <cell r="K90">
            <v>3.1839622641509434E-2</v>
          </cell>
          <cell r="L90">
            <v>4.821150855365474E-2</v>
          </cell>
          <cell r="M90">
            <v>3.3814374646293152E-2</v>
          </cell>
          <cell r="N90">
            <v>6.5767284991568295E-2</v>
          </cell>
          <cell r="O90">
            <v>4.0118870728083213E-2</v>
          </cell>
          <cell r="P90">
            <v>4.642857142857143E-2</v>
          </cell>
          <cell r="Q90">
            <v>4.3859649122807015E-2</v>
          </cell>
          <cell r="R90">
            <v>3.1120331950207469E-2</v>
          </cell>
        </row>
        <row r="92">
          <cell r="E92">
            <v>0.13850687622789784</v>
          </cell>
          <cell r="F92">
            <v>0.13290795547108336</v>
          </cell>
          <cell r="G92">
            <v>0.14331210191082802</v>
          </cell>
          <cell r="H92">
            <v>0.14014746594304198</v>
          </cell>
          <cell r="I92">
            <v>0.19101123595505617</v>
          </cell>
          <cell r="J92">
            <v>0.14795343597446489</v>
          </cell>
          <cell r="K92">
            <v>0.12735849056603774</v>
          </cell>
          <cell r="L92">
            <v>0.13685847589424571</v>
          </cell>
          <cell r="M92">
            <v>0.11926994906621392</v>
          </cell>
          <cell r="N92">
            <v>0.16357504215851601</v>
          </cell>
          <cell r="O92">
            <v>0.15453194650817237</v>
          </cell>
          <cell r="P92">
            <v>0.11607142857142858</v>
          </cell>
          <cell r="Q92">
            <v>0.12280701754385964</v>
          </cell>
          <cell r="R92">
            <v>9.7510373443983403E-2</v>
          </cell>
        </row>
        <row r="93">
          <cell r="E93">
            <v>0.6038208200601175</v>
          </cell>
          <cell r="F93">
            <v>0.18229469039682711</v>
          </cell>
          <cell r="G93">
            <v>0.57353977910270038</v>
          </cell>
          <cell r="H93">
            <v>0.10308283366809094</v>
          </cell>
          <cell r="I93">
            <v>0.69086783891408221</v>
          </cell>
          <cell r="J93">
            <v>0.53873831022558982</v>
          </cell>
          <cell r="K93">
            <v>0.47871748934486763</v>
          </cell>
          <cell r="L93">
            <v>0.67348912167878117</v>
          </cell>
          <cell r="M93">
            <v>0.41119333950257581</v>
          </cell>
          <cell r="N93">
            <v>0.65164783256820624</v>
          </cell>
          <cell r="O93">
            <v>9.7276700660776538E-2</v>
          </cell>
          <cell r="P93">
            <v>0.34157303370594622</v>
          </cell>
          <cell r="Q93">
            <v>0.3664202375517101</v>
          </cell>
          <cell r="R93">
            <v>0.55299448384772654</v>
          </cell>
        </row>
        <row r="95">
          <cell r="E95">
            <v>0.29469548133595286</v>
          </cell>
          <cell r="F95">
            <v>0.3150963888134673</v>
          </cell>
          <cell r="G95">
            <v>0.34394904458598724</v>
          </cell>
          <cell r="H95">
            <v>0.22114409450977168</v>
          </cell>
          <cell r="I95">
            <v>0.24719101123595505</v>
          </cell>
          <cell r="J95">
            <v>0.16823131806233571</v>
          </cell>
          <cell r="K95">
            <v>0.31839622641509435</v>
          </cell>
          <cell r="L95">
            <v>0.34681181959564539</v>
          </cell>
          <cell r="M95">
            <v>0.34238822863610641</v>
          </cell>
          <cell r="N95">
            <v>0.16020236087689713</v>
          </cell>
          <cell r="O95">
            <v>0.34918276374442792</v>
          </cell>
          <cell r="P95">
            <v>0.24107142857142858</v>
          </cell>
          <cell r="Q95">
            <v>0.4087719298245614</v>
          </cell>
          <cell r="R95">
            <v>0.32780082987551867</v>
          </cell>
        </row>
        <row r="96">
          <cell r="E96">
            <v>0.41748526522593321</v>
          </cell>
          <cell r="F96">
            <v>0.43415693727939181</v>
          </cell>
          <cell r="G96">
            <v>0.36942675159235666</v>
          </cell>
          <cell r="H96">
            <v>0.31082970150481048</v>
          </cell>
          <cell r="I96">
            <v>0.33707865168539325</v>
          </cell>
          <cell r="J96">
            <v>0.20653398422831393</v>
          </cell>
          <cell r="K96">
            <v>0.42924528301886794</v>
          </cell>
          <cell r="L96">
            <v>0.42146189735614309</v>
          </cell>
          <cell r="M96">
            <v>0.48839841539332202</v>
          </cell>
          <cell r="N96">
            <v>0.12816188870151771</v>
          </cell>
          <cell r="O96">
            <v>0.40267459138187223</v>
          </cell>
          <cell r="P96">
            <v>0.29107142857142859</v>
          </cell>
          <cell r="Q96">
            <v>0.50877192982456143</v>
          </cell>
          <cell r="R96">
            <v>0.44709543568464732</v>
          </cell>
        </row>
        <row r="98">
          <cell r="E98">
            <v>0.33760798234763978</v>
          </cell>
          <cell r="F98">
            <v>0.29882421261024888</v>
          </cell>
          <cell r="G98">
            <v>0.27284457933081946</v>
          </cell>
          <cell r="H98">
            <v>0.19256739758765071</v>
          </cell>
          <cell r="I98">
            <v>0.44552562812433272</v>
          </cell>
          <cell r="J98">
            <v>0.3627166901901222</v>
          </cell>
          <cell r="K98">
            <v>0.29807100314356094</v>
          </cell>
          <cell r="L98">
            <v>0.2881096166737257</v>
          </cell>
          <cell r="M98">
            <v>0.34486130439350027</v>
          </cell>
          <cell r="N98">
            <v>0.22059900014579006</v>
          </cell>
          <cell r="O98">
            <v>0.26151341970225472</v>
          </cell>
          <cell r="P98">
            <v>0.19361635067731955</v>
          </cell>
          <cell r="Q98">
            <v>0.28890539432556139</v>
          </cell>
          <cell r="R98">
            <v>0.46852403575265905</v>
          </cell>
        </row>
        <row r="101">
          <cell r="E101">
            <v>8.183793635366806E-3</v>
          </cell>
          <cell r="F101">
            <v>5.9399569473637471E-3</v>
          </cell>
          <cell r="G101">
            <v>4.6925996485624863E-3</v>
          </cell>
          <cell r="H101">
            <v>2.0886818125149748E-3</v>
          </cell>
          <cell r="I101">
            <v>1.4794253118994601E-2</v>
          </cell>
          <cell r="J101">
            <v>1.0971607243291603E-2</v>
          </cell>
          <cell r="K101">
            <v>8.4119654686335109E-3</v>
          </cell>
          <cell r="L101">
            <v>7.228060938735687E-3</v>
          </cell>
          <cell r="M101">
            <v>5.8901059699293292E-3</v>
          </cell>
          <cell r="N101">
            <v>4.2035326315894503E-3</v>
          </cell>
          <cell r="O101">
            <v>7.0876829045319664E-3</v>
          </cell>
          <cell r="P101">
            <v>5.0259419094410406E-3</v>
          </cell>
          <cell r="Q101">
            <v>1.0053164338439967E-2</v>
          </cell>
          <cell r="R101">
            <v>1.9807687146063256E-2</v>
          </cell>
        </row>
        <row r="102">
          <cell r="E102">
            <v>0.82873932336353384</v>
          </cell>
          <cell r="F102">
            <v>0.80129283884127278</v>
          </cell>
          <cell r="G102">
            <v>0.84048108074779937</v>
          </cell>
          <cell r="H102">
            <v>0.80110467127551599</v>
          </cell>
          <cell r="I102">
            <v>0.86536952012665935</v>
          </cell>
          <cell r="J102">
            <v>1.054471668378741</v>
          </cell>
          <cell r="K102">
            <v>0.8238634832229943</v>
          </cell>
          <cell r="L102">
            <v>0.72727227363302438</v>
          </cell>
          <cell r="M102">
            <v>0.83165962754662714</v>
          </cell>
          <cell r="N102">
            <v>0.72188031325057078</v>
          </cell>
          <cell r="O102">
            <v>0.73424529265338934</v>
          </cell>
          <cell r="P102">
            <v>0.7451821297223532</v>
          </cell>
          <cell r="Q102">
            <v>0.75569718596562974</v>
          </cell>
          <cell r="R102">
            <v>0.85053745470042363</v>
          </cell>
        </row>
        <row r="104">
          <cell r="E104">
            <v>0.20801468338559778</v>
          </cell>
          <cell r="F104">
            <v>0.10498894077272046</v>
          </cell>
          <cell r="G104">
            <v>0.20771046420076253</v>
          </cell>
          <cell r="H104">
            <v>0.27800372120388162</v>
          </cell>
          <cell r="I104">
            <v>0.2309278350515464</v>
          </cell>
          <cell r="J104">
            <v>0.20081155043804544</v>
          </cell>
          <cell r="K104">
            <v>0.1455847255383827</v>
          </cell>
          <cell r="L104">
            <v>0.12222222222222222</v>
          </cell>
          <cell r="M104">
            <v>0.11321728657037285</v>
          </cell>
          <cell r="N104">
            <v>0.21156820290803979</v>
          </cell>
          <cell r="O104">
            <v>0.17097319488062881</v>
          </cell>
          <cell r="P104">
            <v>8.10419681637259E-2</v>
          </cell>
          <cell r="Q104">
            <v>3.1799872800373968E-2</v>
          </cell>
          <cell r="R104">
            <v>0.13577695721420016</v>
          </cell>
        </row>
        <row r="105">
          <cell r="E105">
            <v>4.3579076169282738</v>
          </cell>
          <cell r="F105">
            <v>5.2612435488352052</v>
          </cell>
          <cell r="G105">
            <v>4.4044059795298054</v>
          </cell>
          <cell r="H105">
            <v>4.2455337295720001</v>
          </cell>
          <cell r="I105">
            <v>5.195876288659794</v>
          </cell>
          <cell r="J105">
            <v>3.4477682362802766</v>
          </cell>
          <cell r="K105">
            <v>4.5608591885876937</v>
          </cell>
          <cell r="L105">
            <v>2.2074074074074073</v>
          </cell>
          <cell r="M105">
            <v>6.349115310709359</v>
          </cell>
          <cell r="N105">
            <v>3.0176306835830937</v>
          </cell>
          <cell r="O105">
            <v>2.9036464622100011</v>
          </cell>
          <cell r="P105">
            <v>3.8668596238120641</v>
          </cell>
          <cell r="Q105">
            <v>6.31291074833024</v>
          </cell>
          <cell r="R105">
            <v>3.8245198008119612</v>
          </cell>
        </row>
        <row r="106">
          <cell r="E106">
            <v>1.7100030590080759</v>
          </cell>
          <cell r="F106">
            <v>1.0307200786535338</v>
          </cell>
          <cell r="G106">
            <v>2.355625491731375</v>
          </cell>
          <cell r="H106">
            <v>1.582269935608162</v>
          </cell>
          <cell r="I106">
            <v>2.0288659793814432</v>
          </cell>
          <cell r="J106">
            <v>1.232424271015448</v>
          </cell>
          <cell r="K106">
            <v>1.6682577565791723</v>
          </cell>
          <cell r="L106">
            <v>1.7444444444444445</v>
          </cell>
          <cell r="M106">
            <v>1.0124171948025438</v>
          </cell>
          <cell r="N106">
            <v>2.1602227033768271</v>
          </cell>
          <cell r="O106">
            <v>1.5155759478401503</v>
          </cell>
          <cell r="P106">
            <v>1.1519536903272467</v>
          </cell>
          <cell r="Q106">
            <v>1.3165147339354821</v>
          </cell>
          <cell r="R106">
            <v>0.66425014397605708</v>
          </cell>
        </row>
        <row r="108">
          <cell r="E108">
            <v>0.17184673792543476</v>
          </cell>
          <cell r="F108">
            <v>0.21836233929459659</v>
          </cell>
          <cell r="G108">
            <v>0.14413081323290097</v>
          </cell>
          <cell r="H108">
            <v>0.22903160102780576</v>
          </cell>
          <cell r="I108">
            <v>0.15792002378931341</v>
          </cell>
          <cell r="J108">
            <v>0.17404758819043067</v>
          </cell>
          <cell r="K108">
            <v>0.24866684519442217</v>
          </cell>
          <cell r="L108">
            <v>0.25647903573670544</v>
          </cell>
          <cell r="M108">
            <v>0.15520969005965235</v>
          </cell>
          <cell r="N108">
            <v>0.18300910333641635</v>
          </cell>
          <cell r="O108">
            <v>0.20425285171923024</v>
          </cell>
          <cell r="P108">
            <v>0.20790069168030742</v>
          </cell>
          <cell r="Q108">
            <v>0.25293838331651175</v>
          </cell>
          <cell r="R108">
            <v>6.9443229501413087E-2</v>
          </cell>
        </row>
        <row r="109">
          <cell r="E109">
            <v>0.39714542923560475</v>
          </cell>
          <cell r="F109">
            <v>0.42447278667723037</v>
          </cell>
          <cell r="G109">
            <v>0.40535098195288022</v>
          </cell>
          <cell r="H109">
            <v>0.51581542683838655</v>
          </cell>
          <cell r="I109">
            <v>0.41709556934532133</v>
          </cell>
          <cell r="J109">
            <v>0.39133097414949536</v>
          </cell>
          <cell r="K109">
            <v>0.45149773400892335</v>
          </cell>
          <cell r="L109">
            <v>0.63071108482379867</v>
          </cell>
          <cell r="M109">
            <v>0.32048053867252635</v>
          </cell>
          <cell r="N109">
            <v>0.49244651182904819</v>
          </cell>
          <cell r="O109">
            <v>0.46846958004628964</v>
          </cell>
          <cell r="P109">
            <v>0.28585718938920712</v>
          </cell>
          <cell r="Q109">
            <v>0.44798565794906337</v>
          </cell>
          <cell r="R109">
            <v>0.14746130290576098</v>
          </cell>
        </row>
        <row r="110">
          <cell r="E110">
            <v>4.2620719201627445E-2</v>
          </cell>
          <cell r="F110">
            <v>6.2638840480064142E-2</v>
          </cell>
          <cell r="G110">
            <v>5.2436571040035816E-2</v>
          </cell>
          <cell r="H110">
            <v>8.2351146618248744E-2</v>
          </cell>
          <cell r="I110">
            <v>2.3844668531210537E-2</v>
          </cell>
          <cell r="J110">
            <v>3.6921210224208856E-2</v>
          </cell>
          <cell r="K110">
            <v>5.432189435783296E-2</v>
          </cell>
          <cell r="L110">
            <v>6.7368150801418572E-2</v>
          </cell>
          <cell r="M110">
            <v>2.7706863153481934E-2</v>
          </cell>
          <cell r="N110">
            <v>2.4922810661131382E-2</v>
          </cell>
          <cell r="O110">
            <v>6.2541539786126532E-2</v>
          </cell>
          <cell r="P110">
            <v>4.5006562573590751E-2</v>
          </cell>
          <cell r="Q110">
            <v>6.7825837402451988E-2</v>
          </cell>
          <cell r="R110">
            <v>1.4109055735524923E-2</v>
          </cell>
        </row>
        <row r="111">
          <cell r="E111">
            <v>0.1395544746558994</v>
          </cell>
          <cell r="F111">
            <v>0.17988301308884738</v>
          </cell>
          <cell r="G111">
            <v>0.11635677586502587</v>
          </cell>
          <cell r="H111">
            <v>0.25438995375488616</v>
          </cell>
          <cell r="I111">
            <v>0.16329948385790849</v>
          </cell>
          <cell r="J111">
            <v>0.14552389732385942</v>
          </cell>
          <cell r="K111">
            <v>0.16418367619630428</v>
          </cell>
          <cell r="L111">
            <v>0.36524973123012</v>
          </cell>
          <cell r="M111">
            <v>0.11355445856311372</v>
          </cell>
          <cell r="N111">
            <v>0.21493710462425392</v>
          </cell>
          <cell r="O111">
            <v>0.21122953611453182</v>
          </cell>
          <cell r="P111">
            <v>0.11493439921808282</v>
          </cell>
          <cell r="Q111">
            <v>0.19768374990974805</v>
          </cell>
          <cell r="R111">
            <v>4.844344033234136E-2</v>
          </cell>
        </row>
        <row r="114">
          <cell r="E114">
            <v>1.8391213207726662E-2</v>
          </cell>
          <cell r="F114">
            <v>1.4897628075712065E-2</v>
          </cell>
          <cell r="G114">
            <v>1.2276076971925986E-2</v>
          </cell>
          <cell r="H114">
            <v>1.6956005138084835E-2</v>
          </cell>
          <cell r="I114">
            <v>3.2964239596132143E-2</v>
          </cell>
          <cell r="J114">
            <v>3.0989760385351919E-2</v>
          </cell>
          <cell r="K114">
            <v>1.6852372348248528E-2</v>
          </cell>
          <cell r="L114">
            <v>2.0417041269011772E-2</v>
          </cell>
          <cell r="M114">
            <v>1.5102190492584893E-2</v>
          </cell>
          <cell r="N114">
            <v>1.9345611514303234E-2</v>
          </cell>
          <cell r="O114">
            <v>1.4851442782454628E-2</v>
          </cell>
          <cell r="P114">
            <v>1.4415943364231276E-2</v>
          </cell>
          <cell r="Q114">
            <v>1.5026464949813989E-2</v>
          </cell>
          <cell r="R114">
            <v>3.0502992726283578E-2</v>
          </cell>
        </row>
        <row r="115">
          <cell r="E115">
            <v>0.87096276715396947</v>
          </cell>
          <cell r="F115">
            <v>0.8533903067203169</v>
          </cell>
          <cell r="G115">
            <v>0.84305447283952195</v>
          </cell>
          <cell r="H115">
            <v>0.941174857194362</v>
          </cell>
          <cell r="I115">
            <v>0.88514873341304845</v>
          </cell>
          <cell r="J115">
            <v>1.102464401584814</v>
          </cell>
          <cell r="K115">
            <v>0.79647674585726058</v>
          </cell>
          <cell r="L115">
            <v>0.81038279102805932</v>
          </cell>
          <cell r="M115">
            <v>0.88212563153246348</v>
          </cell>
          <cell r="N115">
            <v>0.67812776293073351</v>
          </cell>
          <cell r="O115">
            <v>0.80347614161079894</v>
          </cell>
          <cell r="P115">
            <v>0.78461706303974066</v>
          </cell>
          <cell r="Q115">
            <v>0.83227577120760998</v>
          </cell>
          <cell r="R115">
            <v>0.91052796973604944</v>
          </cell>
        </row>
        <row r="117">
          <cell r="E117">
            <v>0.52270974181657326</v>
          </cell>
          <cell r="F117">
            <v>0.50397836396931361</v>
          </cell>
          <cell r="G117">
            <v>0.48000000000317594</v>
          </cell>
          <cell r="H117">
            <v>0.69003900348163993</v>
          </cell>
          <cell r="I117">
            <v>0.59962985810487812</v>
          </cell>
          <cell r="J117">
            <v>0.59695974163185983</v>
          </cell>
          <cell r="K117">
            <v>0.54680829941015019</v>
          </cell>
          <cell r="L117">
            <v>0.47333916083709204</v>
          </cell>
          <cell r="M117">
            <v>0.46371170687327973</v>
          </cell>
          <cell r="N117">
            <v>0.47019288930581304</v>
          </cell>
          <cell r="O117">
            <v>0.4190388383118413</v>
          </cell>
          <cell r="P117">
            <v>0.38546922300823044</v>
          </cell>
          <cell r="Q117">
            <v>0.5667683143007346</v>
          </cell>
          <cell r="R117">
            <v>0.61507325443260907</v>
          </cell>
        </row>
        <row r="118">
          <cell r="E118">
            <v>0.55919052588085494</v>
          </cell>
          <cell r="F118">
            <v>0.44730137576744494</v>
          </cell>
          <cell r="G118">
            <v>0.59729323308665883</v>
          </cell>
          <cell r="H118">
            <v>0.5097589816556547</v>
          </cell>
          <cell r="I118">
            <v>0.58482418259611568</v>
          </cell>
          <cell r="J118">
            <v>0.49927056072008691</v>
          </cell>
          <cell r="K118">
            <v>0.53370396108005946</v>
          </cell>
          <cell r="L118">
            <v>0.50218531468311978</v>
          </cell>
          <cell r="M118">
            <v>0.45565882629082044</v>
          </cell>
          <cell r="N118">
            <v>0.50164661603467531</v>
          </cell>
          <cell r="O118">
            <v>0.44531520111027362</v>
          </cell>
          <cell r="P118">
            <v>0.44500504541002522</v>
          </cell>
          <cell r="Q118">
            <v>0.47911495638335366</v>
          </cell>
          <cell r="R118">
            <v>0.41418452197629335</v>
          </cell>
        </row>
        <row r="119">
          <cell r="E119">
            <v>0.51018648758555118</v>
          </cell>
          <cell r="F119">
            <v>0.4286050248875754</v>
          </cell>
          <cell r="G119">
            <v>0.5034586466198725</v>
          </cell>
          <cell r="H119">
            <v>0.79610898257137175</v>
          </cell>
          <cell r="I119">
            <v>0.57742134484173446</v>
          </cell>
          <cell r="J119">
            <v>0.62515730274319237</v>
          </cell>
          <cell r="K119">
            <v>0.45269532413040753</v>
          </cell>
          <cell r="L119">
            <v>0.46678321678117662</v>
          </cell>
          <cell r="M119">
            <v>0.36009797671230376</v>
          </cell>
          <cell r="N119">
            <v>0.51777673230588672</v>
          </cell>
          <cell r="O119">
            <v>0.38584764319803211</v>
          </cell>
          <cell r="P119">
            <v>0.32694248234205936</v>
          </cell>
          <cell r="Q119">
            <v>0.45358485213557287</v>
          </cell>
          <cell r="R119">
            <v>0.53746315280033985</v>
          </cell>
        </row>
        <row r="120">
          <cell r="E120">
            <v>0.3729751803587007</v>
          </cell>
          <cell r="F120">
            <v>0.37686669540869111</v>
          </cell>
          <cell r="G120">
            <v>0.29954887218243309</v>
          </cell>
          <cell r="H120">
            <v>0.48814582391547989</v>
          </cell>
          <cell r="I120">
            <v>0.38494756322782298</v>
          </cell>
          <cell r="J120">
            <v>0.47601759563301649</v>
          </cell>
          <cell r="K120">
            <v>0.38717363247995379</v>
          </cell>
          <cell r="L120">
            <v>0.32910839160695315</v>
          </cell>
          <cell r="M120">
            <v>0.34640807972212301</v>
          </cell>
          <cell r="N120">
            <v>0.34357147657680337</v>
          </cell>
          <cell r="O120">
            <v>0.28074219200430289</v>
          </cell>
          <cell r="P120">
            <v>0.27648839556087734</v>
          </cell>
          <cell r="Q120">
            <v>0.42294872703823583</v>
          </cell>
          <cell r="R120">
            <v>0.49892208192173004</v>
          </cell>
        </row>
        <row r="121">
          <cell r="E121">
            <v>0.11978764916629804</v>
          </cell>
          <cell r="F121">
            <v>7.7372319993422395E-2</v>
          </cell>
          <cell r="G121">
            <v>9.5639097744993698E-2</v>
          </cell>
          <cell r="H121">
            <v>0.15452921001393008</v>
          </cell>
          <cell r="I121">
            <v>0.13325107957886181</v>
          </cell>
          <cell r="J121">
            <v>0.15929617461947099</v>
          </cell>
          <cell r="K121">
            <v>6.6712995135007433E-2</v>
          </cell>
          <cell r="L121">
            <v>7.8671328670984822E-2</v>
          </cell>
          <cell r="M121">
            <v>8.7776398348806059E-2</v>
          </cell>
          <cell r="N121">
            <v>0.10242623832219255</v>
          </cell>
          <cell r="O121">
            <v>9.9573585341427642E-2</v>
          </cell>
          <cell r="P121">
            <v>6.155398587304204E-2</v>
          </cell>
          <cell r="Q121">
            <v>3.9146159846597285E-2</v>
          </cell>
          <cell r="R121">
            <v>0.10321615557216744</v>
          </cell>
        </row>
        <row r="122">
          <cell r="E122">
            <v>3.9862062706657633</v>
          </cell>
          <cell r="F122">
            <v>5.0478971504523251</v>
          </cell>
          <cell r="G122">
            <v>3.4772932331057143</v>
          </cell>
          <cell r="H122">
            <v>3.2835205757362207</v>
          </cell>
          <cell r="I122">
            <v>5.2930289943825661</v>
          </cell>
          <cell r="J122">
            <v>3.2336321621370296</v>
          </cell>
          <cell r="K122">
            <v>3.6084582547131694</v>
          </cell>
          <cell r="L122">
            <v>2.4191433566327833</v>
          </cell>
          <cell r="M122">
            <v>6.5766533570181123</v>
          </cell>
          <cell r="N122">
            <v>1.6468848712906865</v>
          </cell>
          <cell r="O122">
            <v>2.7769966578553706</v>
          </cell>
          <cell r="P122">
            <v>3.0968718466289511</v>
          </cell>
          <cell r="Q122">
            <v>6.4225232252667324</v>
          </cell>
          <cell r="R122">
            <v>3.6365876193406104</v>
          </cell>
        </row>
        <row r="123">
          <cell r="E123">
            <v>1.8763101773957411</v>
          </cell>
          <cell r="F123">
            <v>1.2271391055491734</v>
          </cell>
          <cell r="G123">
            <v>2.3187969924965453</v>
          </cell>
          <cell r="H123">
            <v>1.3930507694357046</v>
          </cell>
          <cell r="I123">
            <v>2.2652683528406508</v>
          </cell>
          <cell r="J123">
            <v>1.310852497350999</v>
          </cell>
          <cell r="K123">
            <v>1.8000595651606468</v>
          </cell>
          <cell r="L123">
            <v>1.9785839160752683</v>
          </cell>
          <cell r="M123">
            <v>1.3197329127887003</v>
          </cell>
          <cell r="N123">
            <v>1.6105921096804607</v>
          </cell>
          <cell r="O123">
            <v>1.5378587069398268</v>
          </cell>
          <cell r="P123">
            <v>1.3773965691262686</v>
          </cell>
          <cell r="Q123">
            <v>1.4713850081471023</v>
          </cell>
          <cell r="R123">
            <v>0.92630560077425972</v>
          </cell>
        </row>
        <row r="125">
          <cell r="E125">
            <v>0.28674311995610591</v>
          </cell>
          <cell r="F125">
            <v>0.31269677727218587</v>
          </cell>
          <cell r="G125">
            <v>0.31953486550958438</v>
          </cell>
          <cell r="H125">
            <v>0.25882779519822602</v>
          </cell>
          <cell r="I125">
            <v>0.27946921642916711</v>
          </cell>
          <cell r="J125">
            <v>0.26746366702912117</v>
          </cell>
          <cell r="K125">
            <v>0.34218579257829196</v>
          </cell>
          <cell r="L125">
            <v>0.3409400699938962</v>
          </cell>
          <cell r="M125">
            <v>0.24196710592730372</v>
          </cell>
          <cell r="N125">
            <v>0.38596356542614535</v>
          </cell>
          <cell r="O125">
            <v>0.3144418994528243</v>
          </cell>
          <cell r="P125">
            <v>0.30805154890366188</v>
          </cell>
          <cell r="Q125">
            <v>0.35141783587933639</v>
          </cell>
          <cell r="R125">
            <v>0.15654231821083381</v>
          </cell>
        </row>
        <row r="126">
          <cell r="E126">
            <v>0.39670384586128521</v>
          </cell>
          <cell r="F126">
            <v>0.45065253138827732</v>
          </cell>
          <cell r="G126">
            <v>0.40734852088402551</v>
          </cell>
          <cell r="H126">
            <v>0.4416631491680586</v>
          </cell>
          <cell r="I126">
            <v>0.40347190067098732</v>
          </cell>
          <cell r="J126">
            <v>0.38913866466275515</v>
          </cell>
          <cell r="K126">
            <v>0.47520101989971197</v>
          </cell>
          <cell r="L126">
            <v>0.66164712781005974</v>
          </cell>
          <cell r="M126">
            <v>0.37880656160801329</v>
          </cell>
          <cell r="N126">
            <v>0.55251081989839734</v>
          </cell>
          <cell r="O126">
            <v>0.49285286227305319</v>
          </cell>
          <cell r="P126">
            <v>0.32882656610629052</v>
          </cell>
          <cell r="Q126">
            <v>0.45744149846912391</v>
          </cell>
          <cell r="R126">
            <v>0.20557585560853853</v>
          </cell>
        </row>
        <row r="127">
          <cell r="E127">
            <v>5.2043589506380897E-2</v>
          </cell>
          <cell r="F127">
            <v>6.4075677174927945E-2</v>
          </cell>
          <cell r="G127">
            <v>6.5433963916989302E-2</v>
          </cell>
          <cell r="H127">
            <v>8.0855260259287756E-2</v>
          </cell>
          <cell r="I127">
            <v>7.9170507065208631E-2</v>
          </cell>
          <cell r="J127">
            <v>4.3444456449917741E-2</v>
          </cell>
          <cell r="K127">
            <v>7.6797508632766631E-2</v>
          </cell>
          <cell r="L127">
            <v>5.7470807188270127E-2</v>
          </cell>
          <cell r="M127">
            <v>4.762210449279404E-2</v>
          </cell>
          <cell r="N127">
            <v>8.0994503607876217E-2</v>
          </cell>
          <cell r="O127">
            <v>9.2591415772466976E-2</v>
          </cell>
          <cell r="P127">
            <v>6.3972335484689544E-2</v>
          </cell>
          <cell r="Q127">
            <v>8.0664921891236432E-2</v>
          </cell>
          <cell r="R127">
            <v>2.7049400089550622E-2</v>
          </cell>
        </row>
        <row r="128">
          <cell r="E128">
            <v>0.1334722917147321</v>
          </cell>
          <cell r="F128">
            <v>0.17216278335966906</v>
          </cell>
          <cell r="G128">
            <v>0.13486700176655025</v>
          </cell>
          <cell r="H128">
            <v>0.19038200449874637</v>
          </cell>
          <cell r="I128">
            <v>0.17476557899978681</v>
          </cell>
          <cell r="J128">
            <v>0.11949192435674998</v>
          </cell>
          <cell r="K128">
            <v>0.1775950529185093</v>
          </cell>
          <cell r="L128">
            <v>0.32735312323418725</v>
          </cell>
          <cell r="M128">
            <v>0.13445690422783876</v>
          </cell>
          <cell r="N128">
            <v>0.22663203192620565</v>
          </cell>
          <cell r="O128">
            <v>0.19006886388897015</v>
          </cell>
          <cell r="P128">
            <v>9.4423185667599135E-2</v>
          </cell>
          <cell r="Q128">
            <v>0.1618572021636786</v>
          </cell>
          <cell r="R128">
            <v>5.7468116722154051E-2</v>
          </cell>
        </row>
        <row r="131">
          <cell r="E131">
            <v>4.6785397181610615E-2</v>
          </cell>
          <cell r="F131">
            <v>5.1652662734057067E-2</v>
          </cell>
          <cell r="G131">
            <v>1.9303900285095724E-2</v>
          </cell>
          <cell r="H131">
            <v>2.7387583621938414E-2</v>
          </cell>
          <cell r="I131">
            <v>9.8058953319708389E-2</v>
          </cell>
          <cell r="J131">
            <v>4.5877062504272877E-2</v>
          </cell>
          <cell r="K131">
            <v>3.8912868901514457E-2</v>
          </cell>
          <cell r="L131">
            <v>3.8326570040237755E-2</v>
          </cell>
          <cell r="M131">
            <v>5.6667207745574086E-2</v>
          </cell>
          <cell r="N131">
            <v>2.0232344967669853E-2</v>
          </cell>
          <cell r="O131">
            <v>3.4283093112955201E-2</v>
          </cell>
          <cell r="P131">
            <v>2.9071910003680708E-2</v>
          </cell>
          <cell r="Q131">
            <v>6.506424157361726E-2</v>
          </cell>
          <cell r="R131">
            <v>0.10229554177792709</v>
          </cell>
        </row>
        <row r="132">
          <cell r="E132">
            <v>0.86069259961388245</v>
          </cell>
          <cell r="F132">
            <v>0.82195692173538648</v>
          </cell>
          <cell r="G132">
            <v>0.77864420196142337</v>
          </cell>
          <cell r="H132">
            <v>0.85211774738753288</v>
          </cell>
          <cell r="I132">
            <v>0.84551140661398327</v>
          </cell>
          <cell r="J132">
            <v>0.99854017106484672</v>
          </cell>
          <cell r="K132">
            <v>0.79156405929096596</v>
          </cell>
          <cell r="L132">
            <v>0.78501148211873362</v>
          </cell>
          <cell r="M132">
            <v>0.87111859776125011</v>
          </cell>
          <cell r="N132">
            <v>0.65560490886695966</v>
          </cell>
          <cell r="O132">
            <v>0.77796654401122489</v>
          </cell>
          <cell r="P132">
            <v>0.78064693009499242</v>
          </cell>
          <cell r="Q132">
            <v>0.79179227818610043</v>
          </cell>
          <cell r="R132">
            <v>0.86962841391870871</v>
          </cell>
        </row>
        <row r="134">
          <cell r="E134">
            <v>0.51572282172294404</v>
          </cell>
          <cell r="F134">
            <v>0.39503493182669697</v>
          </cell>
          <cell r="G134">
            <v>0.44410442765747454</v>
          </cell>
          <cell r="H134">
            <v>0.51985423567913369</v>
          </cell>
          <cell r="I134">
            <v>0.57362090418675393</v>
          </cell>
          <cell r="J134">
            <v>0.45858032677934096</v>
          </cell>
          <cell r="K134">
            <v>0.50922223655359211</v>
          </cell>
          <cell r="L134">
            <v>0.6265424912543297</v>
          </cell>
          <cell r="M134">
            <v>0.40057826728945356</v>
          </cell>
          <cell r="N134">
            <v>0.54752265278454404</v>
          </cell>
          <cell r="O134">
            <v>0.41817274088031609</v>
          </cell>
          <cell r="P134">
            <v>0.39229422066353614</v>
          </cell>
          <cell r="Q134">
            <v>0.41312216453748546</v>
          </cell>
          <cell r="R134">
            <v>0.39672283845640938</v>
          </cell>
        </row>
        <row r="135">
          <cell r="E135">
            <v>0.52567555515731501</v>
          </cell>
          <cell r="F135">
            <v>0.3507766397564841</v>
          </cell>
          <cell r="G135">
            <v>0.47967868413649706</v>
          </cell>
          <cell r="H135">
            <v>0.47169474881776058</v>
          </cell>
          <cell r="I135">
            <v>0.5313148071317656</v>
          </cell>
          <cell r="J135">
            <v>0.4472060903277274</v>
          </cell>
          <cell r="K135">
            <v>0.48600541725783569</v>
          </cell>
          <cell r="L135">
            <v>0.53923166471387118</v>
          </cell>
          <cell r="M135">
            <v>0.36813568416314457</v>
          </cell>
          <cell r="N135">
            <v>0.49739733950145193</v>
          </cell>
          <cell r="O135">
            <v>0.41337993009658752</v>
          </cell>
          <cell r="P135">
            <v>0.34175631723621835</v>
          </cell>
          <cell r="Q135">
            <v>0.34512013364787081</v>
          </cell>
          <cell r="R135">
            <v>0.36082886735797232</v>
          </cell>
        </row>
        <row r="136">
          <cell r="E136">
            <v>0.37338803174753099</v>
          </cell>
          <cell r="F136">
            <v>0.32666350131823019</v>
          </cell>
          <cell r="G136">
            <v>0.35459500812961148</v>
          </cell>
          <cell r="H136">
            <v>0.29766661560061469</v>
          </cell>
          <cell r="I136">
            <v>0.3521360431341678</v>
          </cell>
          <cell r="J136">
            <v>0.30827791652587588</v>
          </cell>
          <cell r="K136">
            <v>0.34257706694182899</v>
          </cell>
          <cell r="L136">
            <v>0.40512223514772711</v>
          </cell>
          <cell r="M136">
            <v>0.34527922262211758</v>
          </cell>
          <cell r="N136">
            <v>0.3447079236544946</v>
          </cell>
          <cell r="O136">
            <v>0.3199201198138808</v>
          </cell>
          <cell r="P136">
            <v>0.26569927445451236</v>
          </cell>
          <cell r="Q136">
            <v>0.35062318817072979</v>
          </cell>
          <cell r="R136">
            <v>0.32304573988593338</v>
          </cell>
        </row>
        <row r="137">
          <cell r="E137">
            <v>0.19862659413110276</v>
          </cell>
          <cell r="F137">
            <v>0.11612290578422135</v>
          </cell>
          <cell r="G137">
            <v>0.37410347136004318</v>
          </cell>
          <cell r="H137">
            <v>0.26915668157629746</v>
          </cell>
          <cell r="I137">
            <v>0.50145167979883265</v>
          </cell>
          <cell r="J137">
            <v>0.15978094062980974</v>
          </cell>
          <cell r="K137">
            <v>0.37611247259125502</v>
          </cell>
          <cell r="L137">
            <v>0.11245634458411045</v>
          </cell>
          <cell r="M137">
            <v>9.3357378125321341E-2</v>
          </cell>
          <cell r="N137">
            <v>0.33622517832966364</v>
          </cell>
          <cell r="O137">
            <v>0.13839241138016192</v>
          </cell>
          <cell r="P137">
            <v>0.19414560920593371</v>
          </cell>
          <cell r="Q137">
            <v>0.36497043746246932</v>
          </cell>
          <cell r="R137">
            <v>0.17372367152247928</v>
          </cell>
        </row>
        <row r="138">
          <cell r="E138">
            <v>5.0298760367251234E-2</v>
          </cell>
          <cell r="F138">
            <v>1.6109340025556407E-2</v>
          </cell>
          <cell r="G138">
            <v>4.8197379745772435E-2</v>
          </cell>
          <cell r="H138">
            <v>2.9685290712423356E-2</v>
          </cell>
          <cell r="I138">
            <v>5.226047283263268E-2</v>
          </cell>
          <cell r="J138">
            <v>1.4894833448541587E-2</v>
          </cell>
          <cell r="K138">
            <v>5.0561073132980784E-2</v>
          </cell>
          <cell r="L138">
            <v>1.327124563414968E-2</v>
          </cell>
          <cell r="M138">
            <v>9.5861215852820376E-3</v>
          </cell>
          <cell r="N138">
            <v>4.7040678619517162E-2</v>
          </cell>
          <cell r="O138">
            <v>9.5856215674571029E-3</v>
          </cell>
          <cell r="P138">
            <v>1.2009006755006209E-2</v>
          </cell>
          <cell r="Q138">
            <v>9.8268830765339075E-3</v>
          </cell>
          <cell r="R138">
            <v>8.816063076809098E-3</v>
          </cell>
        </row>
        <row r="139">
          <cell r="E139">
            <v>0.4331044323537569</v>
          </cell>
          <cell r="F139">
            <v>0.29753103167201345</v>
          </cell>
          <cell r="G139">
            <v>0.42230085110581561</v>
          </cell>
          <cell r="H139">
            <v>0.53181876401703421</v>
          </cell>
          <cell r="I139">
            <v>0.43550394027193901</v>
          </cell>
          <cell r="J139">
            <v>0.52547166972097314</v>
          </cell>
          <cell r="K139">
            <v>0.3714691087321037</v>
          </cell>
          <cell r="L139">
            <v>0.43026775319137911</v>
          </cell>
          <cell r="M139">
            <v>0.25642875240629454</v>
          </cell>
          <cell r="N139">
            <v>0.53518411413024447</v>
          </cell>
          <cell r="O139">
            <v>0.37563654517472517</v>
          </cell>
          <cell r="P139">
            <v>0.24818613960346164</v>
          </cell>
          <cell r="Q139">
            <v>0.29696840657285467</v>
          </cell>
          <cell r="R139">
            <v>0.39813970573661084</v>
          </cell>
        </row>
        <row r="140">
          <cell r="E140">
            <v>3.902006599468824</v>
          </cell>
          <cell r="F140">
            <v>5.0592823712262192</v>
          </cell>
          <cell r="G140">
            <v>3.7811991967219085</v>
          </cell>
          <cell r="H140">
            <v>3.7670935287575009</v>
          </cell>
          <cell r="I140">
            <v>4.9659892160723098</v>
          </cell>
          <cell r="J140">
            <v>3.2131315258629649</v>
          </cell>
          <cell r="K140">
            <v>3.6646459435057399</v>
          </cell>
          <cell r="L140">
            <v>2.3029103608311314</v>
          </cell>
          <cell r="M140">
            <v>6.6216134850335679</v>
          </cell>
          <cell r="N140">
            <v>2.1368806631915089</v>
          </cell>
          <cell r="O140">
            <v>2.6863704442798531</v>
          </cell>
          <cell r="P140">
            <v>3.591193395028315</v>
          </cell>
          <cell r="Q140">
            <v>5.8440473656147143</v>
          </cell>
          <cell r="R140">
            <v>3.6055336538682208</v>
          </cell>
        </row>
        <row r="141">
          <cell r="E141">
            <v>1.3700526174926602</v>
          </cell>
          <cell r="F141">
            <v>0.82103371090251598</v>
          </cell>
          <cell r="G141">
            <v>1.6031366548772401</v>
          </cell>
          <cell r="H141">
            <v>1.0151314616364591</v>
          </cell>
          <cell r="I141">
            <v>1.5479054334236917</v>
          </cell>
          <cell r="J141">
            <v>0.99325971172304894</v>
          </cell>
          <cell r="K141">
            <v>1.2944666580678448</v>
          </cell>
          <cell r="L141">
            <v>1.913154831154525</v>
          </cell>
          <cell r="M141">
            <v>0.91300654277732851</v>
          </cell>
          <cell r="N141">
            <v>1.8368999421588506</v>
          </cell>
          <cell r="O141">
            <v>1.1005491762136685</v>
          </cell>
          <cell r="P141">
            <v>0.92119089316526792</v>
          </cell>
          <cell r="Q141">
            <v>0.92235124556347248</v>
          </cell>
          <cell r="R141">
            <v>0.57233566635249056</v>
          </cell>
        </row>
        <row r="143">
          <cell r="E143">
            <v>4.8333356272025417E-2</v>
          </cell>
          <cell r="F143">
            <v>7.3717576610316235E-2</v>
          </cell>
          <cell r="G143">
            <v>4.4200515018369364E-2</v>
          </cell>
          <cell r="H143">
            <v>7.0376438368012523E-2</v>
          </cell>
          <cell r="I143">
            <v>4.6963136221146166E-2</v>
          </cell>
          <cell r="J143">
            <v>5.7343910702857388E-2</v>
          </cell>
          <cell r="K143">
            <v>7.4723361638753816E-2</v>
          </cell>
          <cell r="L143">
            <v>0.13838356265397511</v>
          </cell>
          <cell r="M143">
            <v>6.1078277858880266E-2</v>
          </cell>
          <cell r="N143">
            <v>8.5771825699719778E-2</v>
          </cell>
          <cell r="O143">
            <v>7.1888258847455103E-2</v>
          </cell>
          <cell r="P143">
            <v>6.7225115792771795E-2</v>
          </cell>
          <cell r="Q143">
            <v>8.4200630788629341E-2</v>
          </cell>
          <cell r="R143">
            <v>1.8367538108905793E-2</v>
          </cell>
        </row>
        <row r="144">
          <cell r="E144">
            <v>0.22514109465385607</v>
          </cell>
          <cell r="F144">
            <v>0.26032976349324888</v>
          </cell>
          <cell r="G144">
            <v>0.26635010844981122</v>
          </cell>
          <cell r="H144">
            <v>0.33711664745525161</v>
          </cell>
          <cell r="I144">
            <v>0.21692495801741682</v>
          </cell>
          <cell r="J144">
            <v>0.23291327451233368</v>
          </cell>
          <cell r="K144">
            <v>0.28183328860057644</v>
          </cell>
          <cell r="L144">
            <v>0.54510877273687475</v>
          </cell>
          <cell r="M144">
            <v>0.21835208843576881</v>
          </cell>
          <cell r="N144">
            <v>0.34331124962877002</v>
          </cell>
          <cell r="O144">
            <v>0.28852806558380811</v>
          </cell>
          <cell r="P144">
            <v>0.18351585264829418</v>
          </cell>
          <cell r="Q144">
            <v>0.24846113550193205</v>
          </cell>
          <cell r="R144">
            <v>8.9236603212335466E-2</v>
          </cell>
        </row>
        <row r="145">
          <cell r="E145">
            <v>4.9797944581790217E-3</v>
          </cell>
          <cell r="F145">
            <v>1.0296960457592092E-2</v>
          </cell>
          <cell r="G145">
            <v>2.3966144499733941E-3</v>
          </cell>
          <cell r="H145">
            <v>1.0806806887414941E-2</v>
          </cell>
          <cell r="I145">
            <v>9.4427642085725336E-3</v>
          </cell>
          <cell r="J145">
            <v>5.5679289430782125E-3</v>
          </cell>
          <cell r="K145">
            <v>1.129146530033791E-2</v>
          </cell>
          <cell r="L145">
            <v>1.5985739393753307E-2</v>
          </cell>
          <cell r="M145">
            <v>8.9254568207067318E-3</v>
          </cell>
          <cell r="N145">
            <v>1.6717874633311425E-2</v>
          </cell>
          <cell r="O145">
            <v>1.5353232779964126E-2</v>
          </cell>
          <cell r="P145">
            <v>5.5047430111813912E-3</v>
          </cell>
          <cell r="Q145">
            <v>8.9926304614758243E-3</v>
          </cell>
          <cell r="R145">
            <v>2.2008956221121548E-3</v>
          </cell>
        </row>
        <row r="146">
          <cell r="E146">
            <v>6.525631218635608E-2</v>
          </cell>
          <cell r="F146">
            <v>8.0370592427464679E-2</v>
          </cell>
          <cell r="G146">
            <v>8.8422420675484781E-2</v>
          </cell>
          <cell r="H146">
            <v>0.1384722549848556</v>
          </cell>
          <cell r="I146">
            <v>5.7897153982376152E-2</v>
          </cell>
          <cell r="J146">
            <v>6.7954402772992334E-2</v>
          </cell>
          <cell r="K146">
            <v>8.8891119140904182E-2</v>
          </cell>
          <cell r="L146">
            <v>0.21957221004668714</v>
          </cell>
          <cell r="M146">
            <v>6.7172544110804963E-2</v>
          </cell>
          <cell r="N146">
            <v>0.13060132349102097</v>
          </cell>
          <cell r="O146">
            <v>9.5462320749700749E-2</v>
          </cell>
          <cell r="P146">
            <v>4.9744062078583257E-2</v>
          </cell>
          <cell r="Q146">
            <v>6.6176658445388781E-2</v>
          </cell>
          <cell r="R146">
            <v>2.1979954949703284E-2</v>
          </cell>
        </row>
        <row r="147">
          <cell r="E147">
            <v>3.4156463214645712E-3</v>
          </cell>
          <cell r="F147">
            <v>6.6060541440014497E-3</v>
          </cell>
          <cell r="G147">
            <v>5.4067830697645371E-3</v>
          </cell>
          <cell r="H147">
            <v>6.3027533573359086E-3</v>
          </cell>
          <cell r="I147">
            <v>6.9631441476934635E-3</v>
          </cell>
          <cell r="J147">
            <v>4.6337264604765947E-3</v>
          </cell>
          <cell r="K147">
            <v>7.0109096693252776E-3</v>
          </cell>
          <cell r="L147">
            <v>8.4809023055247013E-3</v>
          </cell>
          <cell r="M147">
            <v>6.0239995596388755E-3</v>
          </cell>
          <cell r="N147">
            <v>3.215455196115023E-3</v>
          </cell>
          <cell r="O147">
            <v>4.3665958319718838E-3</v>
          </cell>
          <cell r="P147">
            <v>5.4471815499847667E-3</v>
          </cell>
          <cell r="Q147">
            <v>8.993346196984808E-3</v>
          </cell>
          <cell r="R147">
            <v>2.3727001227151455E-3</v>
          </cell>
        </row>
        <row r="148">
          <cell r="E148">
            <v>1.9743754448177102</v>
          </cell>
          <cell r="F148">
            <v>2.7799186022078453</v>
          </cell>
          <cell r="G148">
            <v>2.4411054767714115</v>
          </cell>
          <cell r="H148">
            <v>3.7591488024391495</v>
          </cell>
          <cell r="I148">
            <v>1.4396944699980343</v>
          </cell>
          <cell r="J148">
            <v>2.0775153105719544</v>
          </cell>
          <cell r="K148">
            <v>0.59099012633407721</v>
          </cell>
          <cell r="L148">
            <v>1.0308483891459015</v>
          </cell>
          <cell r="M148">
            <v>1.9084353683845299</v>
          </cell>
          <cell r="N148">
            <v>2.8949285406870566</v>
          </cell>
          <cell r="O148">
            <v>1.4733617682884472</v>
          </cell>
          <cell r="P148">
            <v>2.8307427223682544</v>
          </cell>
          <cell r="Q148">
            <v>3.8174086099538127</v>
          </cell>
          <cell r="R148">
            <v>1.1450619908455757</v>
          </cell>
        </row>
        <row r="149">
          <cell r="E149">
            <v>6.3140997056762189E-3</v>
          </cell>
          <cell r="F149">
            <v>1.1293495217916387E-2</v>
          </cell>
          <cell r="G149">
            <v>8.0328966242954047E-3</v>
          </cell>
          <cell r="H149">
            <v>1.1889184960457882E-2</v>
          </cell>
          <cell r="I149">
            <v>4.9771878888221601E-3</v>
          </cell>
          <cell r="J149">
            <v>6.4995636866363284E-3</v>
          </cell>
          <cell r="K149">
            <v>5.1592931768347739E-3</v>
          </cell>
          <cell r="L149">
            <v>1.3969732246473347E-2</v>
          </cell>
          <cell r="M149">
            <v>1.0373042013924593E-2</v>
          </cell>
          <cell r="N149">
            <v>7.7115866589372393E-3</v>
          </cell>
          <cell r="O149">
            <v>8.9865202194910326E-3</v>
          </cell>
          <cell r="P149">
            <v>4.0030022516687365E-3</v>
          </cell>
          <cell r="Q149">
            <v>9.4338077534725506E-3</v>
          </cell>
          <cell r="R149">
            <v>5.5100394230056856E-3</v>
          </cell>
        </row>
        <row r="152">
          <cell r="E152">
            <v>6.8217473446656379E-2</v>
          </cell>
          <cell r="F152">
            <v>5.5409915422296917E-2</v>
          </cell>
          <cell r="G152">
            <v>6.1756974288213355E-2</v>
          </cell>
          <cell r="H152">
            <v>3.4014977581679401E-2</v>
          </cell>
          <cell r="I152">
            <v>8.5562639172741969E-2</v>
          </cell>
          <cell r="J152">
            <v>5.2730736444536727E-2</v>
          </cell>
          <cell r="K152">
            <v>5.1791808873504985E-2</v>
          </cell>
          <cell r="L152">
            <v>5.7023600509917186E-2</v>
          </cell>
          <cell r="M152">
            <v>8.4610035325735203E-2</v>
          </cell>
          <cell r="N152">
            <v>2.6075424351141192E-2</v>
          </cell>
          <cell r="O152">
            <v>4.9033552245579433E-2</v>
          </cell>
          <cell r="P152">
            <v>3.421665131229315E-2</v>
          </cell>
          <cell r="Q152">
            <v>5.4694584782340808E-2</v>
          </cell>
          <cell r="R152">
            <v>6.321094022619414E-2</v>
          </cell>
        </row>
        <row r="153">
          <cell r="E153">
            <v>0.42210765934870997</v>
          </cell>
          <cell r="F153">
            <v>0.41274228343876795</v>
          </cell>
          <cell r="G153">
            <v>0.43224135591850654</v>
          </cell>
          <cell r="H153">
            <v>0.26076659744595354</v>
          </cell>
          <cell r="I153">
            <v>0.45410615876128635</v>
          </cell>
          <cell r="J153">
            <v>0.44321101587127493</v>
          </cell>
          <cell r="K153">
            <v>0.36590087750788686</v>
          </cell>
          <cell r="L153">
            <v>0.36943070190303906</v>
          </cell>
          <cell r="M153">
            <v>0.48585516941121909</v>
          </cell>
          <cell r="N153">
            <v>0.32098406821854403</v>
          </cell>
          <cell r="O153">
            <v>0.37871737682966899</v>
          </cell>
          <cell r="P153">
            <v>0.35358136104660987</v>
          </cell>
          <cell r="Q153">
            <v>0.35544767145583755</v>
          </cell>
          <cell r="R153">
            <v>0.39309073283687851</v>
          </cell>
        </row>
        <row r="155">
          <cell r="E155">
            <v>0.13981993443271509</v>
          </cell>
          <cell r="F155">
            <v>0.10521379455698751</v>
          </cell>
          <cell r="G155">
            <v>0.21593830334448422</v>
          </cell>
          <cell r="H155">
            <v>0.13073018825972876</v>
          </cell>
          <cell r="I155">
            <v>0.14688057040998218</v>
          </cell>
          <cell r="J155">
            <v>0.12574039046766286</v>
          </cell>
          <cell r="K155">
            <v>0.14807636398818461</v>
          </cell>
          <cell r="L155">
            <v>0.18731661515883286</v>
          </cell>
          <cell r="M155">
            <v>7.9702304187244333E-2</v>
          </cell>
          <cell r="N155">
            <v>0.22617801046985084</v>
          </cell>
          <cell r="O155">
            <v>0.11184026808169761</v>
          </cell>
          <cell r="P155">
            <v>0.11691348402016703</v>
          </cell>
          <cell r="Q155">
            <v>0.13700658535528187</v>
          </cell>
          <cell r="R155">
            <v>9.859663276783992E-2</v>
          </cell>
        </row>
        <row r="156">
          <cell r="E156">
            <v>7.8240446249487811E-2</v>
          </cell>
          <cell r="F156">
            <v>4.6283952894059406E-2</v>
          </cell>
          <cell r="G156">
            <v>6.3848867101857457E-2</v>
          </cell>
          <cell r="H156">
            <v>9.2900329606008636E-2</v>
          </cell>
          <cell r="I156">
            <v>8.6987522281639931E-2</v>
          </cell>
          <cell r="J156">
            <v>0.12629016106933283</v>
          </cell>
          <cell r="K156">
            <v>5.38811900375855E-2</v>
          </cell>
          <cell r="L156">
            <v>8.6381596965476801E-2</v>
          </cell>
          <cell r="M156">
            <v>4.5564707713898027E-2</v>
          </cell>
          <cell r="N156">
            <v>0.12266267763576566</v>
          </cell>
          <cell r="O156">
            <v>5.7386204970758706E-2</v>
          </cell>
          <cell r="P156">
            <v>4.1238574363477096E-2</v>
          </cell>
          <cell r="Q156">
            <v>3.0160152748858977E-2</v>
          </cell>
          <cell r="R156">
            <v>9.1972569584470823E-2</v>
          </cell>
        </row>
        <row r="157">
          <cell r="E157">
            <v>3.7612663306765972</v>
          </cell>
          <cell r="F157">
            <v>4.5805622151376948</v>
          </cell>
          <cell r="G157">
            <v>3.7125605309226106</v>
          </cell>
          <cell r="H157">
            <v>3.5377469516556408</v>
          </cell>
          <cell r="I157">
            <v>4.7030303030303031</v>
          </cell>
          <cell r="J157">
            <v>3.2371278412902309</v>
          </cell>
          <cell r="K157">
            <v>3.705785444311636</v>
          </cell>
          <cell r="L157">
            <v>2.2581276163257793</v>
          </cell>
          <cell r="M157">
            <v>5.4923439951285724</v>
          </cell>
          <cell r="N157">
            <v>2.3246073298290222</v>
          </cell>
          <cell r="O157">
            <v>2.4542027366691626</v>
          </cell>
          <cell r="P157">
            <v>3.668107418640004</v>
          </cell>
          <cell r="Q157">
            <v>5.9385106962869614</v>
          </cell>
          <cell r="R157">
            <v>3.6694762319255769</v>
          </cell>
        </row>
        <row r="158">
          <cell r="E158">
            <v>1.0577873464799421</v>
          </cell>
          <cell r="F158">
            <v>0.69675685644274266</v>
          </cell>
          <cell r="G158">
            <v>1.5338076164468679</v>
          </cell>
          <cell r="H158">
            <v>0.90506541564835141</v>
          </cell>
          <cell r="I158">
            <v>1.227807486631016</v>
          </cell>
          <cell r="J158">
            <v>0.86274715133496349</v>
          </cell>
          <cell r="K158">
            <v>0.98963077817234379</v>
          </cell>
          <cell r="L158">
            <v>1.5412542545525019</v>
          </cell>
          <cell r="M158">
            <v>0.61560267829865278</v>
          </cell>
          <cell r="N158">
            <v>1.3869857890717308</v>
          </cell>
          <cell r="O158">
            <v>0.90854509913558856</v>
          </cell>
          <cell r="P158">
            <v>0.74399489831015386</v>
          </cell>
          <cell r="Q158">
            <v>0.72898725791428132</v>
          </cell>
          <cell r="R158">
            <v>0.51616738498099135</v>
          </cell>
        </row>
        <row r="160">
          <cell r="E160">
            <v>3.3138349780933579E-2</v>
          </cell>
          <cell r="F160">
            <v>5.4973144563894787E-2</v>
          </cell>
          <cell r="G160">
            <v>2.9549758584990742E-2</v>
          </cell>
          <cell r="H160">
            <v>4.1577517556285096E-2</v>
          </cell>
          <cell r="I160">
            <v>4.6371174891792245E-2</v>
          </cell>
          <cell r="J160">
            <v>4.2350637790992747E-2</v>
          </cell>
          <cell r="K160">
            <v>4.9577517525406484E-2</v>
          </cell>
          <cell r="L160">
            <v>6.7586339717391419E-2</v>
          </cell>
          <cell r="M160">
            <v>3.969445402105394E-2</v>
          </cell>
          <cell r="N160">
            <v>3.7541228916317303E-2</v>
          </cell>
          <cell r="O160">
            <v>5.5589063299408395E-2</v>
          </cell>
          <cell r="P160">
            <v>6.0750254910155843E-2</v>
          </cell>
          <cell r="Q160">
            <v>5.2026358223253855E-2</v>
          </cell>
          <cell r="R160">
            <v>1.3877935064576349E-2</v>
          </cell>
        </row>
        <row r="161">
          <cell r="E161">
            <v>0.18516838749547226</v>
          </cell>
          <cell r="F161">
            <v>0.20073762494637126</v>
          </cell>
          <cell r="G161">
            <v>0.19283940761956436</v>
          </cell>
          <cell r="H161">
            <v>0.26350696048966776</v>
          </cell>
          <cell r="I161">
            <v>0.19202760964755167</v>
          </cell>
          <cell r="J161">
            <v>0.19014151159180312</v>
          </cell>
          <cell r="K161">
            <v>0.20688106567551576</v>
          </cell>
          <cell r="L161">
            <v>0.49685543003407434</v>
          </cell>
          <cell r="M161">
            <v>0.17424795041429672</v>
          </cell>
          <cell r="N161">
            <v>0.28282367741978398</v>
          </cell>
          <cell r="O161">
            <v>0.26362913922257564</v>
          </cell>
          <cell r="P161">
            <v>0.16055412818855083</v>
          </cell>
          <cell r="Q161">
            <v>0.21620110579498636</v>
          </cell>
          <cell r="R161">
            <v>7.5493824537272686E-2</v>
          </cell>
        </row>
        <row r="162">
          <cell r="E162">
            <v>4.449065285903676E-3</v>
          </cell>
          <cell r="F162">
            <v>1.1143737863507325E-2</v>
          </cell>
          <cell r="G162">
            <v>4.5758332827823701E-3</v>
          </cell>
          <cell r="H162">
            <v>1.001046840265994E-2</v>
          </cell>
          <cell r="I162">
            <v>3.8170232347448845E-4</v>
          </cell>
          <cell r="J162">
            <v>5.0256602105877395E-3</v>
          </cell>
          <cell r="K162">
            <v>1.3739634012321674E-2</v>
          </cell>
          <cell r="L162">
            <v>1.060427817475855E-2</v>
          </cell>
          <cell r="M162">
            <v>6.1000450738835782E-3</v>
          </cell>
          <cell r="N162">
            <v>2.935732970378756E-3</v>
          </cell>
          <cell r="O162">
            <v>7.2924452040848851E-3</v>
          </cell>
          <cell r="P162">
            <v>4.9493721992339649E-3</v>
          </cell>
          <cell r="Q162">
            <v>8.4878208589446898E-3</v>
          </cell>
          <cell r="R162">
            <v>3.1689009911557205E-3</v>
          </cell>
        </row>
        <row r="163">
          <cell r="E163">
            <v>4.2739029864224662E-2</v>
          </cell>
          <cell r="F163">
            <v>5.4647978448402947E-2</v>
          </cell>
          <cell r="G163">
            <v>4.7835616392026777E-2</v>
          </cell>
          <cell r="H163">
            <v>9.1600449782457252E-2</v>
          </cell>
          <cell r="I163">
            <v>5.5163796914087834E-2</v>
          </cell>
          <cell r="J163">
            <v>4.6837508940235875E-2</v>
          </cell>
          <cell r="K163">
            <v>5.2375105459540369E-2</v>
          </cell>
          <cell r="L163">
            <v>0.21351668389559755</v>
          </cell>
          <cell r="M163">
            <v>4.6074711524005545E-2</v>
          </cell>
          <cell r="N163">
            <v>7.0697211297133772E-2</v>
          </cell>
          <cell r="O163">
            <v>8.2348199759915114E-2</v>
          </cell>
          <cell r="P163">
            <v>3.6251227707584786E-2</v>
          </cell>
          <cell r="Q163">
            <v>6.2492950984038204E-2</v>
          </cell>
          <cell r="R163">
            <v>1.7878509390475361E-2</v>
          </cell>
        </row>
        <row r="166">
          <cell r="E166">
            <v>1.6500687615559471E-2</v>
          </cell>
          <cell r="F166">
            <v>3.2800124026195816E-2</v>
          </cell>
          <cell r="G166">
            <v>1.332646611457175E-2</v>
          </cell>
          <cell r="H166">
            <v>1.1126177903549922E-2</v>
          </cell>
          <cell r="I166">
            <v>2.7839632330171126E-2</v>
          </cell>
          <cell r="J166">
            <v>5.3627694930131788E-3</v>
          </cell>
          <cell r="K166">
            <v>1.326373552824121E-2</v>
          </cell>
          <cell r="L166">
            <v>2.619949002000032E-2</v>
          </cell>
          <cell r="M166">
            <v>4.1359621111354328E-2</v>
          </cell>
          <cell r="N166">
            <v>4.1320218692727636E-3</v>
          </cell>
          <cell r="O166">
            <v>1.1125317285689676E-2</v>
          </cell>
          <cell r="P166">
            <v>2.2135479804112571E-3</v>
          </cell>
          <cell r="Q166">
            <v>2.462140789089377E-2</v>
          </cell>
          <cell r="R166">
            <v>1.668344203780945E-2</v>
          </cell>
        </row>
        <row r="167">
          <cell r="E167">
            <v>0.38461339409823148</v>
          </cell>
          <cell r="F167">
            <v>0.37840980266222246</v>
          </cell>
          <cell r="G167">
            <v>0.42013425451971953</v>
          </cell>
          <cell r="H167">
            <v>0.15367911362888342</v>
          </cell>
          <cell r="I167">
            <v>0.37233828345977737</v>
          </cell>
          <cell r="J167">
            <v>0.3836393207838788</v>
          </cell>
          <cell r="K167">
            <v>0.30351293023827203</v>
          </cell>
          <cell r="L167">
            <v>0.28508968783897026</v>
          </cell>
          <cell r="M167">
            <v>0.45816080599981301</v>
          </cell>
          <cell r="N167">
            <v>0.36521713928569138</v>
          </cell>
          <cell r="O167">
            <v>0.32056035168361674</v>
          </cell>
          <cell r="P167">
            <v>0.43451147018589709</v>
          </cell>
          <cell r="Q167">
            <v>0.33025968704547271</v>
          </cell>
          <cell r="R167">
            <v>0.31101801638392418</v>
          </cell>
        </row>
        <row r="169">
          <cell r="E169">
            <v>0.80471337901818574</v>
          </cell>
          <cell r="F169">
            <v>0.85927152316366384</v>
          </cell>
          <cell r="G169">
            <v>0.71478044049630385</v>
          </cell>
          <cell r="H169">
            <v>0.75070938865836201</v>
          </cell>
          <cell r="I169">
            <v>0.85902118333295796</v>
          </cell>
          <cell r="J169">
            <v>0.67185790591605388</v>
          </cell>
          <cell r="K169">
            <v>0.80827447023168086</v>
          </cell>
          <cell r="L169">
            <v>0.96151226157710656</v>
          </cell>
          <cell r="M169">
            <v>0.81881891694416309</v>
          </cell>
          <cell r="N169">
            <v>0.18124606670679677</v>
          </cell>
          <cell r="O169">
            <v>0.74953846152969772</v>
          </cell>
          <cell r="P169">
            <v>0.2957283680188203</v>
          </cell>
          <cell r="Q169">
            <v>0.87669335640118251</v>
          </cell>
          <cell r="R169">
            <v>0.8822748662657246</v>
          </cell>
        </row>
        <row r="170">
          <cell r="E170">
            <v>0.79682403216506625</v>
          </cell>
          <cell r="F170">
            <v>0.85596026488557653</v>
          </cell>
          <cell r="G170">
            <v>0.70646904002541666</v>
          </cell>
          <cell r="H170">
            <v>0.74173307203919481</v>
          </cell>
          <cell r="I170">
            <v>0.85463842219350417</v>
          </cell>
          <cell r="J170">
            <v>0.65872964798436084</v>
          </cell>
          <cell r="K170">
            <v>0.79616548940424003</v>
          </cell>
          <cell r="L170">
            <v>0.95844686648174915</v>
          </cell>
          <cell r="M170">
            <v>0.81274197501807521</v>
          </cell>
          <cell r="N170">
            <v>0.13971050975315583</v>
          </cell>
          <cell r="O170">
            <v>0.73292307691450731</v>
          </cell>
          <cell r="P170">
            <v>0.27601314348423228</v>
          </cell>
          <cell r="Q170">
            <v>0.87565462019691576</v>
          </cell>
          <cell r="R170">
            <v>0.73796404295420837</v>
          </cell>
        </row>
        <row r="171">
          <cell r="E171">
            <v>8.313488639631867</v>
          </cell>
          <cell r="F171">
            <v>10.578979498397517</v>
          </cell>
          <cell r="G171">
            <v>8.1183800623052953</v>
          </cell>
          <cell r="H171">
            <v>8.3297660961411086</v>
          </cell>
          <cell r="I171">
            <v>9.2489270386266096</v>
          </cell>
          <cell r="J171">
            <v>7.4187544738725837</v>
          </cell>
          <cell r="K171">
            <v>8.6661786237188867</v>
          </cell>
          <cell r="L171">
            <v>8.2509293680297393</v>
          </cell>
          <cell r="M171">
            <v>9.7037268574176476</v>
          </cell>
          <cell r="N171">
            <v>4.4291044776119399</v>
          </cell>
          <cell r="O171">
            <v>7.971223021582734</v>
          </cell>
          <cell r="P171">
            <v>2.7483870967741937</v>
          </cell>
          <cell r="Q171">
            <v>8.2942057942057943</v>
          </cell>
          <cell r="R171">
            <v>8.5538116591928244</v>
          </cell>
        </row>
        <row r="172">
          <cell r="E172">
            <v>4.7663792449538693</v>
          </cell>
          <cell r="F172">
            <v>5.6770455029975748</v>
          </cell>
          <cell r="G172">
            <v>4.7707438702892846</v>
          </cell>
          <cell r="H172">
            <v>5.0455430609729239</v>
          </cell>
          <cell r="I172">
            <v>5.7238860481267508</v>
          </cell>
          <cell r="J172">
            <v>4.3323251174586925</v>
          </cell>
          <cell r="K172">
            <v>3.8446014127124899</v>
          </cell>
          <cell r="L172">
            <v>3.287125340588259</v>
          </cell>
          <cell r="M172">
            <v>7.5601568244189199</v>
          </cell>
          <cell r="N172">
            <v>2.1787287602046193</v>
          </cell>
          <cell r="O172">
            <v>2.9612307691961455</v>
          </cell>
          <cell r="P172">
            <v>4.5805038335359498</v>
          </cell>
          <cell r="Q172">
            <v>7.6336723651567429</v>
          </cell>
          <cell r="R172">
            <v>5.1218276153237801</v>
          </cell>
        </row>
        <row r="173">
          <cell r="E173">
            <v>1.563607859004793</v>
          </cell>
          <cell r="F173">
            <v>0.97121341591964871</v>
          </cell>
          <cell r="G173">
            <v>1.8949993073622942</v>
          </cell>
          <cell r="H173">
            <v>0.98724645923864629</v>
          </cell>
          <cell r="I173">
            <v>1.3718042366490606</v>
          </cell>
          <cell r="J173">
            <v>1.1120406718610547</v>
          </cell>
          <cell r="K173">
            <v>1.4500504540860493</v>
          </cell>
          <cell r="L173">
            <v>2.1467983651153038</v>
          </cell>
          <cell r="M173">
            <v>1.1263415829619166</v>
          </cell>
          <cell r="N173">
            <v>1.7256135934376275</v>
          </cell>
          <cell r="O173">
            <v>1.3255384615229628</v>
          </cell>
          <cell r="P173">
            <v>1.5772179627670415</v>
          </cell>
          <cell r="Q173">
            <v>0.8460506383753118</v>
          </cell>
          <cell r="R173">
            <v>0.94453605759410453</v>
          </cell>
        </row>
        <row r="174">
          <cell r="E174">
            <v>1.0550484233960149</v>
          </cell>
          <cell r="F174">
            <v>1.049829096328432</v>
          </cell>
          <cell r="G174">
            <v>1.0671838204619235</v>
          </cell>
          <cell r="H174">
            <v>1.0640644415456511</v>
          </cell>
          <cell r="I174">
            <v>1.021183345492751</v>
          </cell>
          <cell r="J174">
            <v>1.0788339017985371</v>
          </cell>
          <cell r="K174">
            <v>1.0338042381427679</v>
          </cell>
          <cell r="L174">
            <v>1.0994550408681898</v>
          </cell>
          <cell r="M174">
            <v>1.0191129625241724</v>
          </cell>
          <cell r="N174">
            <v>1.0119572057796153</v>
          </cell>
          <cell r="O174">
            <v>1.0264615384495368</v>
          </cell>
          <cell r="P174">
            <v>1.0186199342870477</v>
          </cell>
          <cell r="Q174">
            <v>1.0397749404710708</v>
          </cell>
          <cell r="R174">
            <v>1.0762981136611411</v>
          </cell>
        </row>
        <row r="176">
          <cell r="E176">
            <v>4.1816397154595175E-2</v>
          </cell>
          <cell r="F176">
            <v>3.7140207303751296E-2</v>
          </cell>
          <cell r="G176">
            <v>6.796993664762413E-2</v>
          </cell>
          <cell r="H176">
            <v>5.4699663745882331E-2</v>
          </cell>
          <cell r="I176">
            <v>2.7888428535101786E-2</v>
          </cell>
          <cell r="J176">
            <v>2.8623790373059167E-2</v>
          </cell>
          <cell r="K176">
            <v>3.7294841994987164E-2</v>
          </cell>
          <cell r="L176">
            <v>0.10493576681012479</v>
          </cell>
          <cell r="M176">
            <v>3.991957506055737E-2</v>
          </cell>
          <cell r="N176">
            <v>3.4022512114120027E-3</v>
          </cell>
          <cell r="O176">
            <v>0.11855278720582998</v>
          </cell>
          <cell r="P176">
            <v>0.12228599015634174</v>
          </cell>
          <cell r="Q176">
            <v>6.8766105168909269E-2</v>
          </cell>
          <cell r="R176">
            <v>1.9180984090958669E-2</v>
          </cell>
        </row>
        <row r="177">
          <cell r="E177">
            <v>0.28015499022505158</v>
          </cell>
          <cell r="F177">
            <v>0.22620002512259466</v>
          </cell>
          <cell r="G177">
            <v>0.29774811585483152</v>
          </cell>
          <cell r="H177">
            <v>0.29245750671367532</v>
          </cell>
          <cell r="I177">
            <v>0.24178974039542953</v>
          </cell>
          <cell r="J177">
            <v>0.23153932390880183</v>
          </cell>
          <cell r="K177">
            <v>0.28381946968228416</v>
          </cell>
          <cell r="L177">
            <v>0.4842273163831734</v>
          </cell>
          <cell r="M177">
            <v>0.26044901083825217</v>
          </cell>
          <cell r="N177">
            <v>0.33324533741861651</v>
          </cell>
          <cell r="O177">
            <v>0.33401012172070044</v>
          </cell>
          <cell r="P177">
            <v>0.40845518221073995</v>
          </cell>
          <cell r="Q177">
            <v>0.30122778435649938</v>
          </cell>
          <cell r="R177">
            <v>0.14404538635798877</v>
          </cell>
        </row>
        <row r="178">
          <cell r="E178">
            <v>6.8135902625950694E-3</v>
          </cell>
          <cell r="F178">
            <v>5.0617124910998868E-3</v>
          </cell>
          <cell r="G178">
            <v>9.1562438453862052E-3</v>
          </cell>
          <cell r="H178">
            <v>8.7197235873188762E-3</v>
          </cell>
          <cell r="I178">
            <v>4.407067005972154E-3</v>
          </cell>
          <cell r="J178">
            <v>1.0609184001034219E-3</v>
          </cell>
          <cell r="K178">
            <v>5.168317469759316E-3</v>
          </cell>
          <cell r="L178">
            <v>1.0478698092779678E-2</v>
          </cell>
          <cell r="M178">
            <v>4.2922903889361834E-3</v>
          </cell>
          <cell r="N178">
            <v>0</v>
          </cell>
          <cell r="O178">
            <v>2.2771081160672637E-2</v>
          </cell>
          <cell r="P178">
            <v>3.5725237915604467E-2</v>
          </cell>
          <cell r="Q178">
            <v>6.6828849069512468E-3</v>
          </cell>
          <cell r="R178">
            <v>1.403588692476883E-3</v>
          </cell>
        </row>
        <row r="179">
          <cell r="E179">
            <v>8.0604983695839197E-2</v>
          </cell>
          <cell r="F179">
            <v>6.5331501464825886E-2</v>
          </cell>
          <cell r="G179">
            <v>7.4435973388516402E-2</v>
          </cell>
          <cell r="H179">
            <v>0.10406351998533717</v>
          </cell>
          <cell r="I179">
            <v>4.4182678331348896E-2</v>
          </cell>
          <cell r="J179">
            <v>6.0641169742953881E-2</v>
          </cell>
          <cell r="K179">
            <v>8.0246146164738075E-2</v>
          </cell>
          <cell r="L179">
            <v>0.15562112393678559</v>
          </cell>
          <cell r="M179">
            <v>7.4334895190965103E-2</v>
          </cell>
          <cell r="N179">
            <v>0.15417715269494597</v>
          </cell>
          <cell r="O179">
            <v>0.11994813742732854</v>
          </cell>
          <cell r="P179">
            <v>0.18370232532193181</v>
          </cell>
          <cell r="Q179">
            <v>9.6374000068080293E-2</v>
          </cell>
          <cell r="R179">
            <v>2.4969307133553172E-2</v>
          </cell>
        </row>
        <row r="182">
          <cell r="E182">
            <v>1.2213104083785623E-2</v>
          </cell>
          <cell r="F182">
            <v>6.8961308968749939E-3</v>
          </cell>
          <cell r="G182">
            <v>1.1258916308678785E-2</v>
          </cell>
          <cell r="H182">
            <v>8.6394521396959013E-3</v>
          </cell>
          <cell r="I182">
            <v>1.0777943852972578E-2</v>
          </cell>
          <cell r="J182">
            <v>1.2153632181353872E-2</v>
          </cell>
          <cell r="K182">
            <v>9.7788262062254265E-3</v>
          </cell>
          <cell r="L182">
            <v>1.1518048958855664E-2</v>
          </cell>
          <cell r="M182">
            <v>1.2503152307296296E-2</v>
          </cell>
          <cell r="N182">
            <v>1.0109021407470638E-2</v>
          </cell>
          <cell r="O182">
            <v>8.6897285935909323E-3</v>
          </cell>
          <cell r="P182">
            <v>4.6646947582488713E-3</v>
          </cell>
          <cell r="Q182">
            <v>4.352037646645864E-3</v>
          </cell>
          <cell r="R182">
            <v>6.9530558016693399E-3</v>
          </cell>
        </row>
        <row r="183">
          <cell r="E183">
            <v>0.8651900214444006</v>
          </cell>
          <cell r="F183">
            <v>0.85641637468339293</v>
          </cell>
          <cell r="G183">
            <v>0.79595958091017105</v>
          </cell>
          <cell r="H183">
            <v>0.44753246201975966</v>
          </cell>
          <cell r="I183">
            <v>0.86469187962174243</v>
          </cell>
          <cell r="J183">
            <v>0.80068360364679059</v>
          </cell>
          <cell r="K183">
            <v>0.81611498065824983</v>
          </cell>
          <cell r="L183">
            <v>0.79480701565990386</v>
          </cell>
          <cell r="M183">
            <v>0.8564302944469474</v>
          </cell>
          <cell r="N183">
            <v>0.64672811512691597</v>
          </cell>
          <cell r="O183">
            <v>0.78714453641715498</v>
          </cell>
          <cell r="P183">
            <v>0.7047922084346252</v>
          </cell>
          <cell r="Q183">
            <v>0.71186190125192172</v>
          </cell>
          <cell r="R183">
            <v>0.79689626464967933</v>
          </cell>
        </row>
        <row r="185">
          <cell r="E185">
            <v>9.5031092963164428E-3</v>
          </cell>
          <cell r="F185">
            <v>9.5184566813495807E-3</v>
          </cell>
          <cell r="G185">
            <v>1.6234432871299293E-2</v>
          </cell>
          <cell r="H185">
            <v>1.0908637093658328E-2</v>
          </cell>
          <cell r="I185">
            <v>2.4724340832395234E-2</v>
          </cell>
          <cell r="J185">
            <v>3.1503365030213031E-3</v>
          </cell>
          <cell r="K185">
            <v>9.3739339756503497E-3</v>
          </cell>
          <cell r="L185">
            <v>7.0441482483319306E-3</v>
          </cell>
          <cell r="M185">
            <v>7.0920146479944469E-3</v>
          </cell>
          <cell r="N185">
            <v>4.6200578090304029E-3</v>
          </cell>
          <cell r="O185">
            <v>1.3036551510998419E-2</v>
          </cell>
          <cell r="P185">
            <v>2.1614788468358462E-2</v>
          </cell>
          <cell r="Q185">
            <v>0</v>
          </cell>
          <cell r="R185">
            <v>2.00326707108959E-2</v>
          </cell>
        </row>
        <row r="186">
          <cell r="E186">
            <v>3.0885105213028442E-2</v>
          </cell>
          <cell r="F186">
            <v>2.3478859813995629E-2</v>
          </cell>
          <cell r="G186">
            <v>3.2468865742598586E-2</v>
          </cell>
          <cell r="H186">
            <v>3.0764807983238655E-2</v>
          </cell>
          <cell r="I186">
            <v>4.9448681664790467E-2</v>
          </cell>
          <cell r="J186">
            <v>1.0501121676737677E-2</v>
          </cell>
          <cell r="K186">
            <v>2.3434834939125876E-2</v>
          </cell>
          <cell r="L186">
            <v>1.7610370620829825E-2</v>
          </cell>
          <cell r="M186">
            <v>2.5531252732780011E-2</v>
          </cell>
          <cell r="N186">
            <v>9.2401156180608058E-3</v>
          </cell>
          <cell r="O186">
            <v>3.2591378777496051E-2</v>
          </cell>
          <cell r="P186">
            <v>4.3229576936716925E-2</v>
          </cell>
          <cell r="Q186">
            <v>1.4016127931035377E-2</v>
          </cell>
          <cell r="R186">
            <v>4.00653414217918E-2</v>
          </cell>
        </row>
        <row r="187">
          <cell r="E187">
            <v>1.089679204660166</v>
          </cell>
          <cell r="F187">
            <v>0.73971210838899626</v>
          </cell>
          <cell r="G187">
            <v>1.1195277914346118</v>
          </cell>
          <cell r="H187">
            <v>0.85501032996113469</v>
          </cell>
          <cell r="I187">
            <v>1.5056603773641724</v>
          </cell>
          <cell r="J187">
            <v>0.69343480236413779</v>
          </cell>
          <cell r="K187">
            <v>0.94234388365608979</v>
          </cell>
          <cell r="L187">
            <v>1.4386984311446833</v>
          </cell>
          <cell r="M187">
            <v>0.82629488530035045</v>
          </cell>
          <cell r="N187">
            <v>0.98160771705190075</v>
          </cell>
          <cell r="O187">
            <v>0.66889895608169314</v>
          </cell>
          <cell r="P187">
            <v>0.70166320167122487</v>
          </cell>
          <cell r="Q187">
            <v>0.99314397648293384</v>
          </cell>
          <cell r="R187">
            <v>0.577880718003422</v>
          </cell>
        </row>
        <row r="188">
          <cell r="E188">
            <v>4.2197396740282498</v>
          </cell>
          <cell r="F188">
            <v>5.2099915326436514</v>
          </cell>
          <cell r="G188">
            <v>3.7383177569872803</v>
          </cell>
          <cell r="H188">
            <v>3.9172170008454597</v>
          </cell>
          <cell r="I188">
            <v>5.7962264151162124</v>
          </cell>
          <cell r="J188">
            <v>2.8442753294021905</v>
          </cell>
          <cell r="K188">
            <v>4.319589392619636</v>
          </cell>
          <cell r="L188">
            <v>2.2707728065078441</v>
          </cell>
          <cell r="M188">
            <v>6.466563994456676</v>
          </cell>
          <cell r="N188">
            <v>2.1360771704399855</v>
          </cell>
          <cell r="O188">
            <v>2.4888713807562644</v>
          </cell>
          <cell r="P188">
            <v>3.59563409567521</v>
          </cell>
          <cell r="Q188">
            <v>7.104799216377911</v>
          </cell>
          <cell r="R188">
            <v>3.7209033004909715</v>
          </cell>
        </row>
        <row r="190">
          <cell r="E190">
            <v>0.1394292489403661</v>
          </cell>
          <cell r="F190">
            <v>0.15842569029628961</v>
          </cell>
          <cell r="G190">
            <v>0.14744569150092379</v>
          </cell>
          <cell r="H190">
            <v>0.16616102258991275</v>
          </cell>
          <cell r="I190">
            <v>0.18527971554417005</v>
          </cell>
          <cell r="J190">
            <v>0.13708174625599795</v>
          </cell>
          <cell r="K190">
            <v>0.20987608880649558</v>
          </cell>
          <cell r="L190">
            <v>0.2535152278336143</v>
          </cell>
          <cell r="M190">
            <v>0.11471038910520248</v>
          </cell>
          <cell r="N190">
            <v>0.14671098170676916</v>
          </cell>
          <cell r="O190">
            <v>0.1549510600981516</v>
          </cell>
          <cell r="P190">
            <v>0.16609364863534182</v>
          </cell>
          <cell r="Q190">
            <v>0.1742103309009089</v>
          </cell>
          <cell r="R190">
            <v>0.10899793502571159</v>
          </cell>
        </row>
        <row r="191">
          <cell r="E191">
            <v>0.34511826874313978</v>
          </cell>
          <cell r="F191">
            <v>0.40030966743989632</v>
          </cell>
          <cell r="G191">
            <v>0.36358565965996409</v>
          </cell>
          <cell r="H191">
            <v>0.38972844654371785</v>
          </cell>
          <cell r="I191">
            <v>0.45787892966556898</v>
          </cell>
          <cell r="J191">
            <v>0.32449314761373194</v>
          </cell>
          <cell r="K191">
            <v>0.43803098867506779</v>
          </cell>
          <cell r="L191">
            <v>0.65990380010249272</v>
          </cell>
          <cell r="M191">
            <v>0.34287993080337953</v>
          </cell>
          <cell r="N191">
            <v>0.3340668935197606</v>
          </cell>
          <cell r="O191">
            <v>0.3626113162719975</v>
          </cell>
          <cell r="P191">
            <v>0.28855273074764559</v>
          </cell>
          <cell r="Q191">
            <v>0.41927354014868695</v>
          </cell>
          <cell r="R191">
            <v>0.23123778309985127</v>
          </cell>
        </row>
        <row r="192">
          <cell r="E192">
            <v>2.2846701959836031E-2</v>
          </cell>
          <cell r="F192">
            <v>1.9003700413334088E-2</v>
          </cell>
          <cell r="G192">
            <v>2.681182655632932E-2</v>
          </cell>
          <cell r="H192">
            <v>4.168165882603609E-2</v>
          </cell>
          <cell r="I192">
            <v>2.7014130486424582E-2</v>
          </cell>
          <cell r="J192">
            <v>1.0743822498628857E-2</v>
          </cell>
          <cell r="K192">
            <v>2.6429274901095257E-2</v>
          </cell>
          <cell r="L192">
            <v>2.7444062736408283E-2</v>
          </cell>
          <cell r="M192">
            <v>2.1686228440562883E-2</v>
          </cell>
          <cell r="N192">
            <v>2.38072201884117E-2</v>
          </cell>
          <cell r="O192">
            <v>1.1837052706493644E-2</v>
          </cell>
          <cell r="P192">
            <v>1.5133457690915118E-2</v>
          </cell>
          <cell r="Q192">
            <v>2.0782171014639268E-2</v>
          </cell>
          <cell r="R192">
            <v>1.9144646587940614E-2</v>
          </cell>
        </row>
        <row r="193">
          <cell r="E193">
            <v>0.10594341456584068</v>
          </cell>
          <cell r="F193">
            <v>0.12631244913366962</v>
          </cell>
          <cell r="G193">
            <v>0.12156279566569923</v>
          </cell>
          <cell r="H193">
            <v>0.16280190513031761</v>
          </cell>
          <cell r="I193">
            <v>0.17814557987564286</v>
          </cell>
          <cell r="J193">
            <v>9.4709993063108427E-2</v>
          </cell>
          <cell r="K193">
            <v>0.15533870952230402</v>
          </cell>
          <cell r="L193">
            <v>0.3342480550828052</v>
          </cell>
          <cell r="M193">
            <v>0.11615446707286627</v>
          </cell>
          <cell r="N193">
            <v>0.12539594163636941</v>
          </cell>
          <cell r="O193">
            <v>0.1238275544379001</v>
          </cell>
          <cell r="P193">
            <v>8.3253527995914609E-2</v>
          </cell>
          <cell r="Q193">
            <v>0.16738018719630893</v>
          </cell>
          <cell r="R193">
            <v>7.1175282447614577E-2</v>
          </cell>
        </row>
        <row r="196">
          <cell r="E196">
            <v>1.4820452224219424E-3</v>
          </cell>
          <cell r="F196">
            <v>1.465646786725935E-3</v>
          </cell>
          <cell r="G196">
            <v>1.2202235907595161E-3</v>
          </cell>
          <cell r="H196">
            <v>7.6434480896674279E-4</v>
          </cell>
          <cell r="I196">
            <v>2.4402891742671506E-3</v>
          </cell>
          <cell r="J196">
            <v>1.9285125121950959E-3</v>
          </cell>
          <cell r="K196">
            <v>1.5442012982409621E-3</v>
          </cell>
          <cell r="L196">
            <v>1.6352372432297366E-3</v>
          </cell>
          <cell r="M196">
            <v>2.4235393438331314E-3</v>
          </cell>
          <cell r="N196">
            <v>1.2494880479434231E-3</v>
          </cell>
          <cell r="O196">
            <v>1.0885695067101389E-3</v>
          </cell>
          <cell r="P196">
            <v>1.1043495126756744E-3</v>
          </cell>
          <cell r="Q196">
            <v>2.0076491004389009E-3</v>
          </cell>
          <cell r="R196">
            <v>3.1202190192530723E-3</v>
          </cell>
        </row>
        <row r="197">
          <cell r="E197">
            <v>0.84997939203453776</v>
          </cell>
          <cell r="F197">
            <v>0.81663848844221909</v>
          </cell>
          <cell r="G197">
            <v>0.69226655751453892</v>
          </cell>
          <cell r="H197">
            <v>0.56364424930024726</v>
          </cell>
          <cell r="I197">
            <v>0.87277288973570255</v>
          </cell>
          <cell r="J197">
            <v>0.92870089441825576</v>
          </cell>
          <cell r="K197">
            <v>0.74737771802469555</v>
          </cell>
          <cell r="L197">
            <v>0.68282430956082529</v>
          </cell>
          <cell r="M197">
            <v>0.83118075668286484</v>
          </cell>
          <cell r="N197">
            <v>0.70279677000207474</v>
          </cell>
          <cell r="O197">
            <v>0.66534227688596292</v>
          </cell>
          <cell r="P197">
            <v>0.64522257009850859</v>
          </cell>
          <cell r="Q197">
            <v>0.73565291419613721</v>
          </cell>
          <cell r="R197">
            <v>0.77672268024667368</v>
          </cell>
        </row>
        <row r="199">
          <cell r="E199">
            <v>1.0177011144019241E-2</v>
          </cell>
          <cell r="F199">
            <v>1.316435648020404E-2</v>
          </cell>
          <cell r="G199">
            <v>0</v>
          </cell>
          <cell r="H199">
            <v>1.3716017679625282E-2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8.0712298606612984E-3</v>
          </cell>
          <cell r="N199">
            <v>3.4945593322127891E-2</v>
          </cell>
          <cell r="O199">
            <v>0</v>
          </cell>
          <cell r="P199">
            <v>0</v>
          </cell>
          <cell r="Q199">
            <v>0</v>
          </cell>
          <cell r="R199">
            <v>1.7461124456897483E-2</v>
          </cell>
        </row>
        <row r="200">
          <cell r="E200">
            <v>1.0177011144019241E-2</v>
          </cell>
          <cell r="F200">
            <v>3.2910891200510099E-2</v>
          </cell>
          <cell r="G200">
            <v>6.1048269708189093E-2</v>
          </cell>
          <cell r="H200">
            <v>2.0574026519437922E-2</v>
          </cell>
          <cell r="I200">
            <v>0</v>
          </cell>
          <cell r="J200">
            <v>1.5675125812448915E-2</v>
          </cell>
          <cell r="K200">
            <v>0</v>
          </cell>
          <cell r="L200">
            <v>0</v>
          </cell>
          <cell r="M200">
            <v>2.4213689581983895E-2</v>
          </cell>
          <cell r="N200">
            <v>3.4945593322127891E-2</v>
          </cell>
          <cell r="O200">
            <v>0</v>
          </cell>
          <cell r="P200">
            <v>0</v>
          </cell>
          <cell r="Q200">
            <v>0</v>
          </cell>
          <cell r="R200">
            <v>1.7461124456897483E-2</v>
          </cell>
        </row>
        <row r="201">
          <cell r="E201">
            <v>0.80743243242424889</v>
          </cell>
          <cell r="F201">
            <v>0.5784860557792203</v>
          </cell>
          <cell r="G201">
            <v>0.78063540090251915</v>
          </cell>
          <cell r="H201">
            <v>0.48485939257410421</v>
          </cell>
          <cell r="I201">
            <v>1.2</v>
          </cell>
          <cell r="J201">
            <v>0.5540443808168275</v>
          </cell>
          <cell r="K201">
            <v>0.78006500542387924</v>
          </cell>
          <cell r="L201">
            <v>1.01500682128794</v>
          </cell>
          <cell r="M201">
            <v>0.75606356284482679</v>
          </cell>
          <cell r="N201">
            <v>0.72424557751738394</v>
          </cell>
          <cell r="O201">
            <v>0.62264150943396224</v>
          </cell>
          <cell r="P201">
            <v>0.81668496158785231</v>
          </cell>
          <cell r="Q201">
            <v>0.53503184713375795</v>
          </cell>
          <cell r="R201">
            <v>0.34322580645161288</v>
          </cell>
        </row>
        <row r="202">
          <cell r="E202">
            <v>3.4020270269925468</v>
          </cell>
          <cell r="F202">
            <v>4.7629482071904805</v>
          </cell>
          <cell r="G202">
            <v>2.7413010589832649</v>
          </cell>
          <cell r="H202">
            <v>2.9015973003265434</v>
          </cell>
          <cell r="I202">
            <v>6.25</v>
          </cell>
          <cell r="J202">
            <v>2.8969219756662805</v>
          </cell>
          <cell r="K202">
            <v>2.9772481040344725</v>
          </cell>
          <cell r="L202">
            <v>2.1282401091521321</v>
          </cell>
          <cell r="M202">
            <v>6.5453024809995739</v>
          </cell>
          <cell r="N202">
            <v>1.5733610821929376</v>
          </cell>
          <cell r="O202">
            <v>1.7735849056603774</v>
          </cell>
          <cell r="P202">
            <v>2.95060373218837</v>
          </cell>
          <cell r="Q202">
            <v>6.2292993630573248</v>
          </cell>
          <cell r="R202">
            <v>3.3032258064516129</v>
          </cell>
        </row>
        <row r="204">
          <cell r="E204">
            <v>0.12219400246160035</v>
          </cell>
          <cell r="F204">
            <v>0.15154646189544224</v>
          </cell>
          <cell r="G204">
            <v>0.16072121576886983</v>
          </cell>
          <cell r="H204">
            <v>0.11720713665800646</v>
          </cell>
          <cell r="I204">
            <v>0.11565638530081461</v>
          </cell>
          <cell r="J204">
            <v>0.13038795968065112</v>
          </cell>
          <cell r="K204">
            <v>0.22820769556411002</v>
          </cell>
          <cell r="L204">
            <v>0.23886006527955927</v>
          </cell>
          <cell r="M204">
            <v>8.9294917461257117E-2</v>
          </cell>
          <cell r="N204">
            <v>0.16999385442516279</v>
          </cell>
          <cell r="O204">
            <v>0.11886298764298364</v>
          </cell>
          <cell r="P204">
            <v>0.12198486665967781</v>
          </cell>
          <cell r="Q204">
            <v>0.17112590155825058</v>
          </cell>
          <cell r="R204">
            <v>5.7095842123455288E-2</v>
          </cell>
        </row>
        <row r="205">
          <cell r="E205">
            <v>0.33196174500894804</v>
          </cell>
          <cell r="F205">
            <v>0.3631682643380561</v>
          </cell>
          <cell r="G205">
            <v>0.2973763504792758</v>
          </cell>
          <cell r="H205">
            <v>0.31492085883585141</v>
          </cell>
          <cell r="I205">
            <v>0.46933577444547864</v>
          </cell>
          <cell r="J205">
            <v>0.27399573899047441</v>
          </cell>
          <cell r="K205">
            <v>0.43523988619075304</v>
          </cell>
          <cell r="L205">
            <v>0.63380396989541499</v>
          </cell>
          <cell r="M205">
            <v>0.31086470581087949</v>
          </cell>
          <cell r="N205">
            <v>0.35732667637696336</v>
          </cell>
          <cell r="O205">
            <v>0.28852023691793721</v>
          </cell>
          <cell r="P205">
            <v>0.26032292644833815</v>
          </cell>
          <cell r="Q205">
            <v>0.37864936130778309</v>
          </cell>
          <cell r="R205">
            <v>0.14779375564618449</v>
          </cell>
        </row>
        <row r="206">
          <cell r="E206">
            <v>7.3532262133897087E-3</v>
          </cell>
          <cell r="F206">
            <v>1.3219913396447966E-2</v>
          </cell>
          <cell r="G206">
            <v>0</v>
          </cell>
          <cell r="H206">
            <v>2.7087439744139789E-2</v>
          </cell>
          <cell r="I206">
            <v>3.1056275064354731E-2</v>
          </cell>
          <cell r="J206">
            <v>3.0332080732828467E-3</v>
          </cell>
          <cell r="K206">
            <v>4.8990243440561625E-2</v>
          </cell>
          <cell r="L206">
            <v>1.0462437551723328E-2</v>
          </cell>
          <cell r="M206">
            <v>9.5097589836597319E-3</v>
          </cell>
          <cell r="N206">
            <v>1.1050097340355584E-2</v>
          </cell>
          <cell r="O206">
            <v>6.6487547855091575E-2</v>
          </cell>
          <cell r="P206">
            <v>0</v>
          </cell>
          <cell r="Q206">
            <v>4.2249682542931759E-3</v>
          </cell>
          <cell r="R206">
            <v>1.2157836871442219E-2</v>
          </cell>
        </row>
        <row r="207">
          <cell r="E207">
            <v>0.11875426700320281</v>
          </cell>
          <cell r="F207">
            <v>0.1085868605341591</v>
          </cell>
          <cell r="G207">
            <v>5.6859455495586346E-2</v>
          </cell>
          <cell r="H207">
            <v>0.12950875059578912</v>
          </cell>
          <cell r="I207">
            <v>0.12621138443478147</v>
          </cell>
          <cell r="J207">
            <v>8.5235443875723571E-2</v>
          </cell>
          <cell r="K207">
            <v>9.5553628957032274E-2</v>
          </cell>
          <cell r="L207">
            <v>0.21284574367409165</v>
          </cell>
          <cell r="M207">
            <v>0.10560061531552889</v>
          </cell>
          <cell r="N207">
            <v>0.14980106454845371</v>
          </cell>
          <cell r="O207">
            <v>0.12524925058181716</v>
          </cell>
          <cell r="P207">
            <v>2.6263999550582954E-2</v>
          </cell>
          <cell r="Q207">
            <v>0.11456157089096096</v>
          </cell>
          <cell r="R207">
            <v>3.4994168029242025E-2</v>
          </cell>
        </row>
        <row r="210">
          <cell r="E210">
            <v>1.4392778701107528E-2</v>
          </cell>
          <cell r="F210">
            <v>1.7762500405307479E-2</v>
          </cell>
          <cell r="G210">
            <v>8.3034277021950958E-3</v>
          </cell>
          <cell r="H210">
            <v>4.7838527456453232E-3</v>
          </cell>
          <cell r="I210">
            <v>2.3741980090900769E-2</v>
          </cell>
          <cell r="J210">
            <v>2.504408866742798E-2</v>
          </cell>
          <cell r="K210">
            <v>1.1319681456243166E-2</v>
          </cell>
          <cell r="L210">
            <v>1.180806374951817E-2</v>
          </cell>
          <cell r="M210">
            <v>2.9909292941821097E-2</v>
          </cell>
          <cell r="N210">
            <v>8.4655740687844937E-3</v>
          </cell>
          <cell r="O210">
            <v>1.0134308253370515E-2</v>
          </cell>
          <cell r="P210">
            <v>1.1171992435684295E-2</v>
          </cell>
          <cell r="Q210">
            <v>1.7747021294389143E-2</v>
          </cell>
          <cell r="R210">
            <v>3.5538959121844224E-2</v>
          </cell>
        </row>
        <row r="211">
          <cell r="E211">
            <v>0.86942173275416479</v>
          </cell>
          <cell r="F211">
            <v>0.82186576247203691</v>
          </cell>
          <cell r="G211">
            <v>0.86211523253845845</v>
          </cell>
          <cell r="H211">
            <v>0.91005573172580423</v>
          </cell>
          <cell r="I211">
            <v>0.8454928456196924</v>
          </cell>
          <cell r="J211">
            <v>1.1223721249214107</v>
          </cell>
          <cell r="K211">
            <v>0.7615124753694329</v>
          </cell>
          <cell r="L211">
            <v>0.8337387712763239</v>
          </cell>
          <cell r="M211">
            <v>0.87406854893416508</v>
          </cell>
          <cell r="N211">
            <v>0.68778659565571332</v>
          </cell>
          <cell r="O211">
            <v>0.82326514576462417</v>
          </cell>
          <cell r="P211">
            <v>0.8027720549746391</v>
          </cell>
          <cell r="Q211">
            <v>0.79674305079805441</v>
          </cell>
          <cell r="R211">
            <v>0.89726175406406516</v>
          </cell>
        </row>
        <row r="213">
          <cell r="E213">
            <v>0.12453978837657098</v>
          </cell>
          <cell r="F213">
            <v>5.5326807860117781E-2</v>
          </cell>
          <cell r="G213">
            <v>0.10671409515435051</v>
          </cell>
          <cell r="H213">
            <v>0.1710699419841436</v>
          </cell>
          <cell r="I213">
            <v>0.12847965738978123</v>
          </cell>
          <cell r="J213">
            <v>0.17445946504494134</v>
          </cell>
          <cell r="K213">
            <v>6.2075081288062967E-2</v>
          </cell>
          <cell r="L213">
            <v>7.4815794446059444E-2</v>
          </cell>
          <cell r="M213">
            <v>7.0886819413183991E-2</v>
          </cell>
          <cell r="N213">
            <v>0.13638457994146966</v>
          </cell>
          <cell r="O213">
            <v>0.11754771153680185</v>
          </cell>
          <cell r="P213">
            <v>6.25E-2</v>
          </cell>
          <cell r="Q213">
            <v>2.882190464760135E-2</v>
          </cell>
          <cell r="R213">
            <v>9.176217359295491E-2</v>
          </cell>
        </row>
        <row r="214">
          <cell r="E214">
            <v>0.67627192347501108</v>
          </cell>
          <cell r="F214">
            <v>0.60721418180881492</v>
          </cell>
          <cell r="G214">
            <v>0.69897732326099582</v>
          </cell>
          <cell r="H214">
            <v>0.65434468479562746</v>
          </cell>
          <cell r="I214">
            <v>0.69892933620040998</v>
          </cell>
          <cell r="J214">
            <v>0.86006035800828429</v>
          </cell>
          <cell r="K214">
            <v>0.65622228790237991</v>
          </cell>
          <cell r="L214">
            <v>0.69601360287697722</v>
          </cell>
          <cell r="M214">
            <v>0.59481225046798847</v>
          </cell>
          <cell r="N214">
            <v>0.74642911994993522</v>
          </cell>
          <cell r="O214">
            <v>0.64245904408907217</v>
          </cell>
          <cell r="P214">
            <v>0.5078125</v>
          </cell>
          <cell r="Q214">
            <v>0.59229014050820772</v>
          </cell>
          <cell r="R214">
            <v>0.63259256462106195</v>
          </cell>
        </row>
        <row r="215">
          <cell r="E215">
            <v>1.5362226409802722</v>
          </cell>
          <cell r="F215">
            <v>0.83650977588149555</v>
          </cell>
          <cell r="G215">
            <v>1.7527790129102072</v>
          </cell>
          <cell r="H215">
            <v>1.4454245476269925</v>
          </cell>
          <cell r="I215">
            <v>2.0042826552805875</v>
          </cell>
          <cell r="J215">
            <v>1.0594898507516011</v>
          </cell>
          <cell r="K215">
            <v>1.4383683121319732</v>
          </cell>
          <cell r="L215">
            <v>1.9406763650250569</v>
          </cell>
          <cell r="M215">
            <v>0.84732113109277196</v>
          </cell>
          <cell r="N215">
            <v>1.8338196897535446</v>
          </cell>
          <cell r="O215">
            <v>1.2585711873164473</v>
          </cell>
          <cell r="P215">
            <v>0.95572916666666663</v>
          </cell>
          <cell r="Q215">
            <v>0.92446259157181332</v>
          </cell>
          <cell r="R215">
            <v>0.63032683193975447</v>
          </cell>
        </row>
        <row r="216">
          <cell r="E216">
            <v>3.9981446586925427</v>
          </cell>
          <cell r="F216">
            <v>5.2813925392602981</v>
          </cell>
          <cell r="G216">
            <v>3.9217429969223816</v>
          </cell>
          <cell r="H216">
            <v>4.0684107231327342</v>
          </cell>
          <cell r="I216">
            <v>5.2162740900251183</v>
          </cell>
          <cell r="J216">
            <v>3.3311009136163965</v>
          </cell>
          <cell r="K216">
            <v>3.9284658586588419</v>
          </cell>
          <cell r="L216">
            <v>2.4507840544300077</v>
          </cell>
          <cell r="M216">
            <v>6.5434091411286488</v>
          </cell>
          <cell r="N216">
            <v>2.2669328828109143</v>
          </cell>
          <cell r="O216">
            <v>2.6630636717130627</v>
          </cell>
          <cell r="P216">
            <v>3.6158854166666665</v>
          </cell>
          <cell r="Q216">
            <v>6.4770025219322136</v>
          </cell>
          <cell r="R216">
            <v>3.5775919037845876</v>
          </cell>
        </row>
        <row r="218">
          <cell r="E218">
            <v>8.5554018954196176E-2</v>
          </cell>
          <cell r="F218">
            <v>9.0162769961271927E-2</v>
          </cell>
          <cell r="G218">
            <v>9.1438215181774612E-2</v>
          </cell>
          <cell r="H218">
            <v>0.30847294813887721</v>
          </cell>
          <cell r="I218">
            <v>7.6532244985395598E-2</v>
          </cell>
          <cell r="J218">
            <v>9.7591932842440859E-2</v>
          </cell>
          <cell r="K218">
            <v>0.12250022515256338</v>
          </cell>
          <cell r="L218">
            <v>0.13929564556799121</v>
          </cell>
          <cell r="M218">
            <v>6.5554679632788784E-2</v>
          </cell>
          <cell r="N218">
            <v>9.2679796330137301E-2</v>
          </cell>
          <cell r="O218">
            <v>7.8340925720074867E-2</v>
          </cell>
          <cell r="P218">
            <v>8.5363910253677441E-2</v>
          </cell>
          <cell r="Q218">
            <v>8.9240786696937802E-2</v>
          </cell>
          <cell r="R218">
            <v>3.7744308968872015E-2</v>
          </cell>
        </row>
        <row r="219">
          <cell r="E219">
            <v>0.27481203846034169</v>
          </cell>
          <cell r="F219">
            <v>0.27814279803089353</v>
          </cell>
          <cell r="G219">
            <v>0.29478689503888034</v>
          </cell>
          <cell r="H219">
            <v>0.46284795496863745</v>
          </cell>
          <cell r="I219">
            <v>0.25809989229713853</v>
          </cell>
          <cell r="J219">
            <v>0.27030899668313901</v>
          </cell>
          <cell r="K219">
            <v>0.29830281037764256</v>
          </cell>
          <cell r="L219">
            <v>0.58661384563813912</v>
          </cell>
          <cell r="M219">
            <v>0.24118155687786105</v>
          </cell>
          <cell r="N219">
            <v>0.36498004037979381</v>
          </cell>
          <cell r="O219">
            <v>0.33731380955737139</v>
          </cell>
          <cell r="P219">
            <v>0.18625826996525027</v>
          </cell>
          <cell r="Q219">
            <v>0.26209120209655301</v>
          </cell>
          <cell r="R219">
            <v>9.6094818769718537E-2</v>
          </cell>
        </row>
        <row r="220">
          <cell r="E220">
            <v>1.8399071942484725E-2</v>
          </cell>
          <cell r="F220">
            <v>2.0639587663873245E-2</v>
          </cell>
          <cell r="G220">
            <v>1.1840432966963596E-2</v>
          </cell>
          <cell r="H220">
            <v>0.12278926163157099</v>
          </cell>
          <cell r="I220">
            <v>2.8772225380409744E-2</v>
          </cell>
          <cell r="J220">
            <v>1.6513979534471743E-2</v>
          </cell>
          <cell r="K220">
            <v>4.7966488360788623E-2</v>
          </cell>
          <cell r="L220">
            <v>3.0273780607248453E-2</v>
          </cell>
          <cell r="M220">
            <v>1.2471775392708523E-2</v>
          </cell>
          <cell r="N220">
            <v>1.8711713855303933E-2</v>
          </cell>
          <cell r="O220">
            <v>1.4326612650933077E-2</v>
          </cell>
          <cell r="P220">
            <v>1.8707926882390931E-2</v>
          </cell>
          <cell r="Q220">
            <v>1.6612360069012146E-2</v>
          </cell>
          <cell r="R220">
            <v>7.3661989240397874E-3</v>
          </cell>
        </row>
        <row r="221">
          <cell r="E221">
            <v>9.6467029715376088E-2</v>
          </cell>
          <cell r="F221">
            <v>8.5932066623027617E-2</v>
          </cell>
          <cell r="G221">
            <v>0.13069894200871698</v>
          </cell>
          <cell r="H221">
            <v>0.23968304896956097</v>
          </cell>
          <cell r="I221">
            <v>9.2064710621138426E-2</v>
          </cell>
          <cell r="J221">
            <v>7.5066272974870021E-2</v>
          </cell>
          <cell r="K221">
            <v>0.1086694687210933</v>
          </cell>
          <cell r="L221">
            <v>0.28766079263759109</v>
          </cell>
          <cell r="M221">
            <v>7.9389562003107261E-2</v>
          </cell>
          <cell r="N221">
            <v>0.14611436936275143</v>
          </cell>
          <cell r="O221">
            <v>0.11940824761550986</v>
          </cell>
          <cell r="P221">
            <v>6.0661867295312616E-2</v>
          </cell>
          <cell r="Q221">
            <v>8.181453041442463E-2</v>
          </cell>
          <cell r="R221">
            <v>2.701266143917011E-2</v>
          </cell>
        </row>
        <row r="224">
          <cell r="E224">
            <v>0.15428541386964009</v>
          </cell>
          <cell r="F224">
            <v>0.14121711163224898</v>
          </cell>
          <cell r="G224">
            <v>9.0887274232361578E-2</v>
          </cell>
          <cell r="H224">
            <v>0.10242688160689113</v>
          </cell>
          <cell r="I224">
            <v>0.23790785874386117</v>
          </cell>
          <cell r="J224">
            <v>0.19837657071284628</v>
          </cell>
          <cell r="K224">
            <v>0.1291608110816771</v>
          </cell>
          <cell r="L224">
            <v>0.11176054594069189</v>
          </cell>
          <cell r="M224">
            <v>0.14255607053028219</v>
          </cell>
          <cell r="N224">
            <v>7.3550769389826284E-2</v>
          </cell>
          <cell r="O224">
            <v>0.11334473250528117</v>
          </cell>
          <cell r="P224">
            <v>9.3981234544944878E-2</v>
          </cell>
          <cell r="Q224">
            <v>0.15346793675712042</v>
          </cell>
          <cell r="R224">
            <v>0.34537066859740484</v>
          </cell>
        </row>
        <row r="225">
          <cell r="E225">
            <v>0.6934700611141813</v>
          </cell>
          <cell r="F225">
            <v>0.62438175166453824</v>
          </cell>
          <cell r="G225">
            <v>0.64707250819907502</v>
          </cell>
          <cell r="H225">
            <v>0.55482764574376642</v>
          </cell>
          <cell r="I225">
            <v>0.70346341062743911</v>
          </cell>
          <cell r="J225">
            <v>0.83963227742258162</v>
          </cell>
          <cell r="K225">
            <v>0.5852367205268022</v>
          </cell>
          <cell r="L225">
            <v>0.58686172759522404</v>
          </cell>
          <cell r="M225">
            <v>0.7495873234090622</v>
          </cell>
          <cell r="N225">
            <v>0.49546490891673989</v>
          </cell>
          <cell r="O225">
            <v>0.62535091796902353</v>
          </cell>
          <cell r="P225">
            <v>0.56740319150811869</v>
          </cell>
          <cell r="Q225">
            <v>0.58942594327701736</v>
          </cell>
          <cell r="R225">
            <v>0.67128823643907887</v>
          </cell>
        </row>
        <row r="227">
          <cell r="E227">
            <v>0.48658910578286124</v>
          </cell>
          <cell r="F227">
            <v>0.38374227801606842</v>
          </cell>
          <cell r="G227">
            <v>0.48649307388767804</v>
          </cell>
          <cell r="H227">
            <v>0.40140940124562169</v>
          </cell>
          <cell r="I227">
            <v>0.51645439782060776</v>
          </cell>
          <cell r="J227">
            <v>0.42610949704853379</v>
          </cell>
          <cell r="K227">
            <v>0.4524753244713493</v>
          </cell>
          <cell r="L227">
            <v>0.51044972752859452</v>
          </cell>
          <cell r="M227">
            <v>0.39516096543509999</v>
          </cell>
          <cell r="N227">
            <v>0.49171807880571794</v>
          </cell>
          <cell r="O227">
            <v>0.40119597716770861</v>
          </cell>
          <cell r="P227">
            <v>0.33433513485434613</v>
          </cell>
          <cell r="Q227">
            <v>0.3521275413823346</v>
          </cell>
          <cell r="R227">
            <v>0.37811614167023339</v>
          </cell>
        </row>
        <row r="228">
          <cell r="E228">
            <v>0.44005257265676928</v>
          </cell>
          <cell r="F228">
            <v>0.28633984171472143</v>
          </cell>
          <cell r="G228">
            <v>0.44091481496132745</v>
          </cell>
          <cell r="H228">
            <v>0.38406385417595712</v>
          </cell>
          <cell r="I228">
            <v>0.44362766049138608</v>
          </cell>
          <cell r="J228">
            <v>0.37049459821274455</v>
          </cell>
          <cell r="K228">
            <v>0.3962073521392887</v>
          </cell>
          <cell r="L228">
            <v>0.38205880591652197</v>
          </cell>
          <cell r="M228">
            <v>0.30053674893500676</v>
          </cell>
          <cell r="N228">
            <v>0.47092930757061857</v>
          </cell>
          <cell r="O228">
            <v>0.33559844160550872</v>
          </cell>
          <cell r="P228">
            <v>0.27783868845534782</v>
          </cell>
          <cell r="Q228">
            <v>0.258887901342857</v>
          </cell>
          <cell r="R228">
            <v>0.29569903963519362</v>
          </cell>
        </row>
        <row r="229">
          <cell r="E229">
            <v>0.27246912979544502</v>
          </cell>
          <cell r="F229">
            <v>0.18217679311278426</v>
          </cell>
          <cell r="G229">
            <v>0.25080229109740515</v>
          </cell>
          <cell r="H229">
            <v>0.23271640131235438</v>
          </cell>
          <cell r="I229">
            <v>0.30002564322249808</v>
          </cell>
          <cell r="J229">
            <v>0.22786659939663642</v>
          </cell>
          <cell r="K229">
            <v>0.24092640086932032</v>
          </cell>
          <cell r="L229">
            <v>0.27139349661656387</v>
          </cell>
          <cell r="M229">
            <v>0.17646598812662009</v>
          </cell>
          <cell r="N229">
            <v>0.30080079195276449</v>
          </cell>
          <cell r="O229">
            <v>0.21074567364320015</v>
          </cell>
          <cell r="P229">
            <v>0.1589639738404692</v>
          </cell>
          <cell r="Q229">
            <v>0.17981335407077095</v>
          </cell>
          <cell r="R229">
            <v>0.18357914043109</v>
          </cell>
        </row>
        <row r="230">
          <cell r="E230">
            <v>1.2314332538372985</v>
          </cell>
          <cell r="F230">
            <v>0.74155853821886442</v>
          </cell>
          <cell r="G230">
            <v>1.4614290937026642</v>
          </cell>
          <cell r="H230">
            <v>0.90609431061891865</v>
          </cell>
          <cell r="I230">
            <v>1.4093512266246577</v>
          </cell>
          <cell r="J230">
            <v>0.8966858614094666</v>
          </cell>
          <cell r="K230">
            <v>1.1345301935130123</v>
          </cell>
          <cell r="L230">
            <v>1.4865560812024672</v>
          </cell>
          <cell r="M230">
            <v>0.79662073296028879</v>
          </cell>
          <cell r="N230">
            <v>1.5731584436683366</v>
          </cell>
          <cell r="O230">
            <v>1.0339766240826311</v>
          </cell>
          <cell r="P230">
            <v>0.71804661601357023</v>
          </cell>
          <cell r="Q230">
            <v>0.73625152760395374</v>
          </cell>
          <cell r="R230">
            <v>0.50256946293276306</v>
          </cell>
        </row>
        <row r="231">
          <cell r="E231">
            <v>3.7933440426142893</v>
          </cell>
          <cell r="F231">
            <v>4.8776515245470895</v>
          </cell>
          <cell r="G231">
            <v>3.4390868098973635</v>
          </cell>
          <cell r="H231">
            <v>3.5122536922190832</v>
          </cell>
          <cell r="I231">
            <v>4.7542525002949692</v>
          </cell>
          <cell r="J231">
            <v>3.0895913432071289</v>
          </cell>
          <cell r="K231">
            <v>3.633791870659981</v>
          </cell>
          <cell r="L231">
            <v>2.438948440026349</v>
          </cell>
          <cell r="M231">
            <v>6.3001955045467017</v>
          </cell>
          <cell r="N231">
            <v>2.4344075376938825</v>
          </cell>
          <cell r="O231">
            <v>2.6699284225785993</v>
          </cell>
          <cell r="P231">
            <v>3.4820385155941529</v>
          </cell>
          <cell r="Q231">
            <v>6.0098322408287421</v>
          </cell>
          <cell r="R231">
            <v>3.3209545773615559</v>
          </cell>
        </row>
        <row r="233">
          <cell r="E233">
            <v>4.0242066034967516</v>
          </cell>
          <cell r="F233">
            <v>4.1595938643467587</v>
          </cell>
          <cell r="G233">
            <v>2.3946590872288573</v>
          </cell>
          <cell r="H233">
            <v>4.0408337060723056</v>
          </cell>
          <cell r="I233">
            <v>2.8666703769532691</v>
          </cell>
          <cell r="J233">
            <v>3.4468574502068443</v>
          </cell>
          <cell r="K233">
            <v>2.9010062207854008</v>
          </cell>
          <cell r="L233">
            <v>2.4181510815757177</v>
          </cell>
          <cell r="M233">
            <v>3.9031204465787601</v>
          </cell>
          <cell r="N233">
            <v>5.3841801805638765</v>
          </cell>
          <cell r="O233">
            <v>2.0174371267755982</v>
          </cell>
          <cell r="P233">
            <v>2.1211366563560645</v>
          </cell>
          <cell r="Q233">
            <v>5.1686029222754737</v>
          </cell>
          <cell r="R233">
            <v>1.5093676004726713</v>
          </cell>
        </row>
        <row r="236">
          <cell r="E236">
            <v>8.0794830199024656E-2</v>
          </cell>
          <cell r="F236">
            <v>5.3546325095650438E-2</v>
          </cell>
          <cell r="G236">
            <v>6.3922363505143256E-2</v>
          </cell>
          <cell r="H236">
            <v>1.5277644941616835E-2</v>
          </cell>
          <cell r="I236">
            <v>8.5735492989659282E-2</v>
          </cell>
          <cell r="J236">
            <v>7.5030111437362851E-2</v>
          </cell>
          <cell r="K236">
            <v>5.5912467375579908E-2</v>
          </cell>
          <cell r="L236">
            <v>5.171632983916033E-2</v>
          </cell>
          <cell r="M236">
            <v>9.871581805414327E-2</v>
          </cell>
          <cell r="N236">
            <v>4.0837846095762811E-2</v>
          </cell>
          <cell r="O236">
            <v>6.221619743464557E-2</v>
          </cell>
          <cell r="P236">
            <v>3.1434563352235052E-2</v>
          </cell>
          <cell r="Q236">
            <v>3.4547762121183379E-2</v>
          </cell>
          <cell r="R236">
            <v>5.9358644013606306E-2</v>
          </cell>
        </row>
        <row r="237">
          <cell r="E237">
            <v>0.62315660451520671</v>
          </cell>
          <cell r="F237">
            <v>0.61316753355823184</v>
          </cell>
          <cell r="G237">
            <v>0.57264153843072629</v>
          </cell>
          <cell r="H237">
            <v>0.55487123029626839</v>
          </cell>
          <cell r="I237">
            <v>0.65698092592466228</v>
          </cell>
          <cell r="J237">
            <v>0.69712462973989353</v>
          </cell>
          <cell r="K237">
            <v>0.56868860370104812</v>
          </cell>
          <cell r="L237">
            <v>0.58357874588781289</v>
          </cell>
          <cell r="M237">
            <v>0.64012084369440037</v>
          </cell>
          <cell r="N237">
            <v>0.50160587521849331</v>
          </cell>
          <cell r="O237">
            <v>0.52045294489916283</v>
          </cell>
          <cell r="P237">
            <v>0.50367117657332394</v>
          </cell>
          <cell r="Q237">
            <v>0.54994394851733619</v>
          </cell>
          <cell r="R237">
            <v>0.63684996356150403</v>
          </cell>
        </row>
        <row r="239">
          <cell r="E239">
            <v>1.9109330914373644E-2</v>
          </cell>
          <cell r="F239">
            <v>1.9315852700760097E-2</v>
          </cell>
          <cell r="G239">
            <v>3.4289204967426552E-2</v>
          </cell>
          <cell r="H239">
            <v>1.2001660663021753E-2</v>
          </cell>
          <cell r="I239">
            <v>1.6487632188461901E-2</v>
          </cell>
          <cell r="J239">
            <v>4.6038556469256784E-3</v>
          </cell>
          <cell r="K239">
            <v>2.4140758511777632E-2</v>
          </cell>
          <cell r="L239">
            <v>2.2243952189828827E-2</v>
          </cell>
          <cell r="M239">
            <v>2.8145910250972368E-2</v>
          </cell>
          <cell r="N239">
            <v>7.8971041192372783E-3</v>
          </cell>
          <cell r="O239">
            <v>0</v>
          </cell>
          <cell r="P239">
            <v>1.2183840851939002E-2</v>
          </cell>
          <cell r="Q239">
            <v>1.9774528392073974E-2</v>
          </cell>
          <cell r="R239">
            <v>7.2032337649126964E-3</v>
          </cell>
        </row>
        <row r="240">
          <cell r="E240">
            <v>4.6904721335280758E-2</v>
          </cell>
          <cell r="F240">
            <v>4.9714571705235001E-2</v>
          </cell>
          <cell r="G240">
            <v>5.3883036377384577E-2</v>
          </cell>
          <cell r="H240">
            <v>4.0143485665969314E-2</v>
          </cell>
          <cell r="I240">
            <v>6.5950528753847604E-2</v>
          </cell>
          <cell r="J240">
            <v>1.5653109199547304E-2</v>
          </cell>
          <cell r="K240">
            <v>5.4316706651499673E-2</v>
          </cell>
          <cell r="L240">
            <v>2.8917137846777477E-2</v>
          </cell>
          <cell r="M240">
            <v>7.2890690649954085E-2</v>
          </cell>
          <cell r="N240">
            <v>2.7639864417330472E-2</v>
          </cell>
          <cell r="O240">
            <v>1.1143428197192363E-2</v>
          </cell>
          <cell r="P240">
            <v>1.2183840851939002E-2</v>
          </cell>
          <cell r="Q240">
            <v>3.7077240735138704E-2</v>
          </cell>
          <cell r="R240">
            <v>2.6411857138013223E-2</v>
          </cell>
        </row>
        <row r="241">
          <cell r="E241">
            <v>1.1334435034081525</v>
          </cell>
          <cell r="F241">
            <v>0.78597834265719102</v>
          </cell>
          <cell r="G241">
            <v>1.2964449706891112</v>
          </cell>
          <cell r="H241">
            <v>1.2762819344117515</v>
          </cell>
          <cell r="I241">
            <v>1.3776091081528576</v>
          </cell>
          <cell r="J241">
            <v>0.84053264644806824</v>
          </cell>
          <cell r="K241">
            <v>1.0032315978456015</v>
          </cell>
          <cell r="L241">
            <v>1.508411698757802</v>
          </cell>
          <cell r="M241">
            <v>0.77493737423514431</v>
          </cell>
          <cell r="N241">
            <v>1.1813174567648597</v>
          </cell>
          <cell r="O241">
            <v>0.83125171940483489</v>
          </cell>
          <cell r="P241">
            <v>0.7163626547265225</v>
          </cell>
          <cell r="Q241">
            <v>0.76952498457647178</v>
          </cell>
          <cell r="R241">
            <v>0.48740122765766308</v>
          </cell>
        </row>
        <row r="242">
          <cell r="E242">
            <v>4.2376161950001574</v>
          </cell>
          <cell r="F242">
            <v>5.3128537311484916</v>
          </cell>
          <cell r="G242">
            <v>3.8765125480161449</v>
          </cell>
          <cell r="H242">
            <v>4.0427075103222192</v>
          </cell>
          <cell r="I242">
            <v>5.4278937381146681</v>
          </cell>
          <cell r="J242">
            <v>3.2614521285345059</v>
          </cell>
          <cell r="K242">
            <v>4.0423698384201074</v>
          </cell>
          <cell r="L242">
            <v>2.6870848072243478</v>
          </cell>
          <cell r="M242">
            <v>6.3300069812328035</v>
          </cell>
          <cell r="N242">
            <v>2.4069534209633301</v>
          </cell>
          <cell r="O242">
            <v>2.5960935351070775</v>
          </cell>
          <cell r="P242">
            <v>3.9709999613748641</v>
          </cell>
          <cell r="Q242">
            <v>7.2969771745745868</v>
          </cell>
          <cell r="R242">
            <v>3.9092481432336581</v>
          </cell>
        </row>
        <row r="244">
          <cell r="E244">
            <v>7.1344971987460121E-2</v>
          </cell>
          <cell r="F244">
            <v>0.10331494127169949</v>
          </cell>
          <cell r="G244">
            <v>7.0746833023322506E-2</v>
          </cell>
          <cell r="H244">
            <v>6.5272318425851281E-2</v>
          </cell>
          <cell r="I244">
            <v>8.6316208952824242E-2</v>
          </cell>
          <cell r="J244">
            <v>5.9945974474947393E-2</v>
          </cell>
          <cell r="K244">
            <v>0.11899093464320752</v>
          </cell>
          <cell r="L244">
            <v>0.23271179261213623</v>
          </cell>
          <cell r="M244">
            <v>8.5353978056373528E-2</v>
          </cell>
          <cell r="N244">
            <v>9.6758531430508193E-2</v>
          </cell>
          <cell r="O244">
            <v>8.8874928949826501E-2</v>
          </cell>
          <cell r="P244">
            <v>7.5963988440821403E-2</v>
          </cell>
          <cell r="Q244">
            <v>0.14974491644373414</v>
          </cell>
          <cell r="R244">
            <v>5.6496708584070077E-2</v>
          </cell>
        </row>
        <row r="245">
          <cell r="E245">
            <v>0.25906904672156583</v>
          </cell>
          <cell r="F245">
            <v>0.31108176204532278</v>
          </cell>
          <cell r="G245">
            <v>0.25659244796111558</v>
          </cell>
          <cell r="H245">
            <v>0.34086513318827344</v>
          </cell>
          <cell r="I245">
            <v>0.26337072362614833</v>
          </cell>
          <cell r="J245">
            <v>0.24294901694035359</v>
          </cell>
          <cell r="K245">
            <v>0.31747215131303724</v>
          </cell>
          <cell r="L245">
            <v>0.59931681992694885</v>
          </cell>
          <cell r="M245">
            <v>0.26567588959642741</v>
          </cell>
          <cell r="N245">
            <v>0.31545076342435813</v>
          </cell>
          <cell r="O245">
            <v>0.31099077251125545</v>
          </cell>
          <cell r="P245">
            <v>0.19033779051163008</v>
          </cell>
          <cell r="Q245">
            <v>0.31348049144671913</v>
          </cell>
          <cell r="R245">
            <v>0.1218506934975158</v>
          </cell>
        </row>
        <row r="246">
          <cell r="E246">
            <v>8.2826886007785084E-3</v>
          </cell>
          <cell r="F246">
            <v>8.9903255507126825E-3</v>
          </cell>
          <cell r="G246">
            <v>1.137816793555165E-2</v>
          </cell>
          <cell r="H246">
            <v>1.5427693197674716E-2</v>
          </cell>
          <cell r="I246">
            <v>5.4359118095349372E-3</v>
          </cell>
          <cell r="J246">
            <v>6.4033359084619598E-3</v>
          </cell>
          <cell r="K246">
            <v>1.1858559234902916E-2</v>
          </cell>
          <cell r="L246">
            <v>2.3767935954877768E-2</v>
          </cell>
          <cell r="M246">
            <v>8.5986069561925747E-3</v>
          </cell>
          <cell r="N246">
            <v>8.42213790969535E-3</v>
          </cell>
          <cell r="O246">
            <v>1.0473083395683931E-2</v>
          </cell>
          <cell r="P246">
            <v>7.0790113872076389E-3</v>
          </cell>
          <cell r="Q246">
            <v>1.2605361945499506E-2</v>
          </cell>
          <cell r="R246">
            <v>5.1441398386891561E-3</v>
          </cell>
        </row>
        <row r="247">
          <cell r="E247">
            <v>7.5839269496330297E-2</v>
          </cell>
          <cell r="F247">
            <v>9.3522908905741553E-2</v>
          </cell>
          <cell r="G247">
            <v>8.2024037990822724E-2</v>
          </cell>
          <cell r="H247">
            <v>0.13488932402646633</v>
          </cell>
          <cell r="I247">
            <v>0.10653190950526008</v>
          </cell>
          <cell r="J247">
            <v>6.5314985347491458E-2</v>
          </cell>
          <cell r="K247">
            <v>8.5605783451959877E-2</v>
          </cell>
          <cell r="L247">
            <v>0.27472592372398158</v>
          </cell>
          <cell r="M247">
            <v>7.3428480359095494E-2</v>
          </cell>
          <cell r="N247">
            <v>0.10178001035982787</v>
          </cell>
          <cell r="O247">
            <v>0.1004059282248977</v>
          </cell>
          <cell r="P247">
            <v>4.3968590190250241E-2</v>
          </cell>
          <cell r="Q247">
            <v>9.3905566687029152E-2</v>
          </cell>
          <cell r="R247">
            <v>2.7214478572474748E-2</v>
          </cell>
        </row>
        <row r="250">
          <cell r="E250">
            <v>1.0626748245929385E-2</v>
          </cell>
          <cell r="F250">
            <v>1.1482408297149412E-2</v>
          </cell>
          <cell r="G250">
            <v>6.9004474769697888E-3</v>
          </cell>
          <cell r="H250">
            <v>4.1910169383330455E-3</v>
          </cell>
          <cell r="I250">
            <v>1.8373343907513037E-2</v>
          </cell>
          <cell r="J250">
            <v>1.1418533460718222E-2</v>
          </cell>
          <cell r="K250">
            <v>8.2797965601423031E-3</v>
          </cell>
          <cell r="L250">
            <v>9.0038438112494176E-3</v>
          </cell>
          <cell r="M250">
            <v>1.3062586535459043E-2</v>
          </cell>
          <cell r="N250">
            <v>7.082165865911704E-3</v>
          </cell>
          <cell r="O250">
            <v>7.6644878161816737E-3</v>
          </cell>
          <cell r="P250">
            <v>6.6103379721457129E-3</v>
          </cell>
          <cell r="Q250">
            <v>1.023219037287401E-2</v>
          </cell>
          <cell r="R250">
            <v>1.6237888182207966E-2</v>
          </cell>
        </row>
        <row r="251">
          <cell r="E251">
            <v>0.7174658356335718</v>
          </cell>
          <cell r="F251">
            <v>0.69047877564380133</v>
          </cell>
          <cell r="G251">
            <v>0.63549864543251589</v>
          </cell>
          <cell r="H251">
            <v>0.57963212549339216</v>
          </cell>
          <cell r="I251">
            <v>0.66946692889554504</v>
          </cell>
          <cell r="J251">
            <v>0.88196190886675752</v>
          </cell>
          <cell r="K251">
            <v>0.62609130336179186</v>
          </cell>
          <cell r="L251">
            <v>0.65742158925167293</v>
          </cell>
          <cell r="M251">
            <v>0.76386342685159991</v>
          </cell>
          <cell r="N251">
            <v>0.53352336793472277</v>
          </cell>
          <cell r="O251">
            <v>0.66119177589672229</v>
          </cell>
          <cell r="P251">
            <v>0.59876947812116466</v>
          </cell>
          <cell r="Q251">
            <v>0.60359527919627498</v>
          </cell>
          <cell r="R251">
            <v>0.72540714223797909</v>
          </cell>
        </row>
        <row r="253">
          <cell r="E253">
            <v>1.9515489418478122</v>
          </cell>
          <cell r="F253">
            <v>0.88866852283147224</v>
          </cell>
          <cell r="G253">
            <v>2.593900481513451</v>
          </cell>
          <cell r="H253">
            <v>2.0245685729124188</v>
          </cell>
          <cell r="I253">
            <v>2.2379634754230873</v>
          </cell>
          <cell r="J253">
            <v>1.3234600737489643</v>
          </cell>
          <cell r="K253">
            <v>1.8015760759865933</v>
          </cell>
          <cell r="L253">
            <v>2.1526263627567159</v>
          </cell>
          <cell r="M253">
            <v>0.95042284118240361</v>
          </cell>
          <cell r="N253">
            <v>2.6282357260684543</v>
          </cell>
          <cell r="O253">
            <v>1.5301473872127722</v>
          </cell>
          <cell r="P253">
            <v>0.96607372089538002</v>
          </cell>
          <cell r="Q253">
            <v>0.69985419703936735</v>
          </cell>
          <cell r="R253">
            <v>0.71358320591417923</v>
          </cell>
        </row>
        <row r="254">
          <cell r="E254">
            <v>3.9162903922353975</v>
          </cell>
          <cell r="F254">
            <v>5.4429230710829932</v>
          </cell>
          <cell r="G254">
            <v>3.3354735152134598</v>
          </cell>
          <cell r="H254">
            <v>3.3636788853168924</v>
          </cell>
          <cell r="I254">
            <v>5.2927504151697349</v>
          </cell>
          <cell r="J254">
            <v>3.3110076769674692</v>
          </cell>
          <cell r="K254">
            <v>3.646797332818084</v>
          </cell>
          <cell r="L254">
            <v>2.3696729435319095</v>
          </cell>
          <cell r="M254">
            <v>6.5553572814027463</v>
          </cell>
          <cell r="N254">
            <v>2.0862860289914722</v>
          </cell>
          <cell r="O254">
            <v>2.6449307726427431</v>
          </cell>
          <cell r="P254">
            <v>3.6024206858900616</v>
          </cell>
          <cell r="Q254">
            <v>6.6248698187601542</v>
          </cell>
          <cell r="R254">
            <v>3.5842803421457177</v>
          </cell>
        </row>
        <row r="257">
          <cell r="E257">
            <v>3.8886997389747852E-2</v>
          </cell>
          <cell r="F257">
            <v>1.4278961633199503E-2</v>
          </cell>
          <cell r="G257">
            <v>2.5955134169172535E-2</v>
          </cell>
          <cell r="H257">
            <v>1.4902402367453139E-2</v>
          </cell>
          <cell r="I257">
            <v>3.9563188237806177E-2</v>
          </cell>
          <cell r="J257">
            <v>4.9074914497201028E-2</v>
          </cell>
          <cell r="K257">
            <v>2.3291842334022955E-2</v>
          </cell>
          <cell r="L257">
            <v>1.3505765717007978E-2</v>
          </cell>
          <cell r="M257">
            <v>1.6583204777876292E-2</v>
          </cell>
          <cell r="N257">
            <v>1.3261995930194401E-2</v>
          </cell>
          <cell r="O257">
            <v>2.0152228572403647E-2</v>
          </cell>
          <cell r="P257">
            <v>9.2372593706504247E-3</v>
          </cell>
          <cell r="Q257">
            <v>5.3984874430269957E-3</v>
          </cell>
          <cell r="R257">
            <v>5.2972595754201955E-2</v>
          </cell>
        </row>
        <row r="258">
          <cell r="E258">
            <v>0.77796898365104583</v>
          </cell>
          <cell r="F258">
            <v>0.78168840135196549</v>
          </cell>
          <cell r="G258">
            <v>0.69687534299609744</v>
          </cell>
          <cell r="H258">
            <v>0.67375487642222287</v>
          </cell>
          <cell r="I258">
            <v>0.78509074912607391</v>
          </cell>
          <cell r="J258">
            <v>0.93914640706349251</v>
          </cell>
          <cell r="K258">
            <v>0.65382737946979519</v>
          </cell>
          <cell r="L258">
            <v>0.7201303660739794</v>
          </cell>
          <cell r="M258">
            <v>0.8761953345515977</v>
          </cell>
          <cell r="N258">
            <v>0.54117984623387816</v>
          </cell>
          <cell r="O258">
            <v>0.72979111071389346</v>
          </cell>
          <cell r="P258">
            <v>0.63860681152455767</v>
          </cell>
          <cell r="Q258">
            <v>0.78426644131159184</v>
          </cell>
          <cell r="R258">
            <v>0.80769667266898426</v>
          </cell>
        </row>
        <row r="260">
          <cell r="E260">
            <v>1.4268669527890872</v>
          </cell>
          <cell r="F260">
            <v>1.0003475985037318</v>
          </cell>
          <cell r="G260">
            <v>1.6642958748359218</v>
          </cell>
          <cell r="H260">
            <v>1.1343672113110608</v>
          </cell>
          <cell r="I260">
            <v>1.8041634541249036</v>
          </cell>
          <cell r="J260">
            <v>1.0146134263460356</v>
          </cell>
          <cell r="K260">
            <v>1.2955035196088793</v>
          </cell>
          <cell r="L260">
            <v>1.8989098116947474</v>
          </cell>
          <cell r="M260">
            <v>1.0626521486698259</v>
          </cell>
          <cell r="N260">
            <v>1.52</v>
          </cell>
          <cell r="O260">
            <v>1.1333446577165505</v>
          </cell>
          <cell r="P260">
            <v>0.9228346456692913</v>
          </cell>
          <cell r="Q260">
            <v>1.065929727612569</v>
          </cell>
          <cell r="R260">
            <v>0.61532225374668414</v>
          </cell>
        </row>
        <row r="261">
          <cell r="E261">
            <v>3.7775536480670482</v>
          </cell>
          <cell r="F261">
            <v>4.3920093238206519</v>
          </cell>
          <cell r="G261">
            <v>3.3465149360162303</v>
          </cell>
          <cell r="H261">
            <v>3.5813625035003249</v>
          </cell>
          <cell r="I261">
            <v>5.0269853508095608</v>
          </cell>
          <cell r="J261">
            <v>3.2571766128818047</v>
          </cell>
          <cell r="K261">
            <v>3.6848154000851356</v>
          </cell>
          <cell r="L261">
            <v>2.3330029732408324</v>
          </cell>
          <cell r="M261">
            <v>5.427421901257758</v>
          </cell>
          <cell r="N261">
            <v>2.6411764705882352</v>
          </cell>
          <cell r="O261">
            <v>2.8078817733894752</v>
          </cell>
          <cell r="P261">
            <v>3.7086614173228347</v>
          </cell>
          <cell r="Q261">
            <v>5.8791946309653254</v>
          </cell>
          <cell r="R261">
            <v>3.2413862991339659</v>
          </cell>
        </row>
        <row r="262">
          <cell r="E262">
            <v>0.70068669527866922</v>
          </cell>
          <cell r="F262">
            <v>0.64776003435120233</v>
          </cell>
          <cell r="G262">
            <v>0.72631578947967657</v>
          </cell>
          <cell r="H262">
            <v>0.58086402659170688</v>
          </cell>
          <cell r="I262">
            <v>0.72783346183500386</v>
          </cell>
          <cell r="J262">
            <v>0.61722387093860975</v>
          </cell>
          <cell r="K262">
            <v>0.65938801896260324</v>
          </cell>
          <cell r="L262">
            <v>0.76511397423191274</v>
          </cell>
          <cell r="M262">
            <v>0.63473114884315684</v>
          </cell>
          <cell r="N262">
            <v>0.6552941176470588</v>
          </cell>
          <cell r="O262">
            <v>0.60540173262916452</v>
          </cell>
          <cell r="P262">
            <v>0.6566929133858268</v>
          </cell>
          <cell r="Q262">
            <v>0.7508882747848542</v>
          </cell>
          <cell r="R262">
            <v>0.56531211998120512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 Data"/>
      <sheetName val="Option Indicators"/>
      <sheetName val="Scheme Data"/>
      <sheetName val="Scheme Indicators"/>
    </sheetNames>
    <sheetDataSet>
      <sheetData sheetId="0"/>
      <sheetData sheetId="1"/>
      <sheetData sheetId="2"/>
      <sheetData sheetId="3">
        <row r="3">
          <cell r="E3">
            <v>201746.16666300001</v>
          </cell>
          <cell r="F3">
            <v>582177.33333639998</v>
          </cell>
          <cell r="G3">
            <v>43066.083333400005</v>
          </cell>
          <cell r="H3">
            <v>2315099.4166632998</v>
          </cell>
          <cell r="I3">
            <v>8266.8333332999991</v>
          </cell>
          <cell r="J3">
            <v>220106.83333399997</v>
          </cell>
          <cell r="K3">
            <v>49669.916666300007</v>
          </cell>
          <cell r="L3">
            <v>36553.416666999998</v>
          </cell>
          <cell r="M3">
            <v>484966</v>
          </cell>
          <cell r="N3">
            <v>63378.749999700005</v>
          </cell>
          <cell r="O3">
            <v>43345.250000299995</v>
          </cell>
          <cell r="P3">
            <v>65800.166666999998</v>
          </cell>
          <cell r="Q3">
            <v>76383.916666999998</v>
          </cell>
          <cell r="R3">
            <v>140087.91666733299</v>
          </cell>
        </row>
        <row r="6">
          <cell r="E6">
            <v>0.21188295733840204</v>
          </cell>
          <cell r="F6">
            <v>0.1358677342453215</v>
          </cell>
          <cell r="G6">
            <v>0.17616833863442444</v>
          </cell>
          <cell r="H6">
            <v>0.16247658354376446</v>
          </cell>
          <cell r="I6">
            <v>0.17941050832977359</v>
          </cell>
          <cell r="J6">
            <v>0.19402646683437169</v>
          </cell>
          <cell r="K6">
            <v>9.9770068978707771E-2</v>
          </cell>
          <cell r="L6">
            <v>0.10317919075144509</v>
          </cell>
          <cell r="M6">
            <v>0.17640111250809618</v>
          </cell>
          <cell r="N6">
            <v>0.13373463546164113</v>
          </cell>
          <cell r="O6">
            <v>0.13113999769929829</v>
          </cell>
          <cell r="P6">
            <v>6.074837607954315E-2</v>
          </cell>
          <cell r="Q6">
            <v>2.4510317377443285E-2</v>
          </cell>
          <cell r="R6">
            <v>0.10952131245654929</v>
          </cell>
        </row>
        <row r="7">
          <cell r="E7">
            <v>6.4998883180977214E-3</v>
          </cell>
          <cell r="F7">
            <v>3.0226414737557624E-3</v>
          </cell>
          <cell r="G7">
            <v>6.7111748051209303E-3</v>
          </cell>
          <cell r="H7">
            <v>6.8436748500180248E-3</v>
          </cell>
          <cell r="I7">
            <v>5.1260145237078175E-3</v>
          </cell>
          <cell r="J7">
            <v>4.9094730669740861E-3</v>
          </cell>
          <cell r="K7">
            <v>2.3992802159208283E-3</v>
          </cell>
          <cell r="L7">
            <v>7.2254335260115606E-3</v>
          </cell>
          <cell r="M7">
            <v>3.7337600487674784E-3</v>
          </cell>
          <cell r="N7">
            <v>4.2936521300243613E-3</v>
          </cell>
          <cell r="O7">
            <v>2.3007017140227772E-3</v>
          </cell>
          <cell r="P7">
            <v>3.659540727683322E-4</v>
          </cell>
          <cell r="Q7">
            <v>0</v>
          </cell>
          <cell r="R7">
            <v>3.0863735110874353E-3</v>
          </cell>
        </row>
        <row r="8">
          <cell r="E8">
            <v>5.8900814611681458E-2</v>
          </cell>
          <cell r="F8">
            <v>3.8495466708966336E-2</v>
          </cell>
          <cell r="G8">
            <v>6.7302716495134557E-2</v>
          </cell>
          <cell r="H8">
            <v>1.9637010540981593E-2</v>
          </cell>
          <cell r="I8">
            <v>4.265264387955052E-2</v>
          </cell>
          <cell r="J8">
            <v>1.7512084537927203E-2</v>
          </cell>
          <cell r="K8">
            <v>7.2454328339622037E-2</v>
          </cell>
          <cell r="L8">
            <v>2.8698191620705273E-2</v>
          </cell>
          <cell r="M8">
            <v>1.5502019847942904E-2</v>
          </cell>
          <cell r="N8">
            <v>3.9984517410743409E-2</v>
          </cell>
          <cell r="O8">
            <v>2.8429282160120306E-2</v>
          </cell>
          <cell r="P8">
            <v>7.7719931435765686E-3</v>
          </cell>
          <cell r="Q8">
            <v>2.1302396762454698E-2</v>
          </cell>
          <cell r="R8">
            <v>7.1538609289223832E-3</v>
          </cell>
        </row>
        <row r="9">
          <cell r="E9">
            <v>0.4417276745379165</v>
          </cell>
          <cell r="F9">
            <v>0.22648555204274304</v>
          </cell>
          <cell r="G9">
            <v>0.39084098560984804</v>
          </cell>
          <cell r="H9">
            <v>0.41086400521403821</v>
          </cell>
          <cell r="I9">
            <v>0.39067160157232628</v>
          </cell>
          <cell r="J9">
            <v>0.34531489711981322</v>
          </cell>
          <cell r="K9">
            <v>0.35067449727344596</v>
          </cell>
          <cell r="L9">
            <v>0.31511691923400897</v>
          </cell>
          <cell r="M9">
            <v>0.3364457733479787</v>
          </cell>
          <cell r="N9">
            <v>0.22340144548334043</v>
          </cell>
          <cell r="O9">
            <v>0.275478366233047</v>
          </cell>
          <cell r="P9">
            <v>0.19490079899452376</v>
          </cell>
          <cell r="Q9">
            <v>0.17238930040778958</v>
          </cell>
          <cell r="R9">
            <v>0.1996098217271047</v>
          </cell>
        </row>
        <row r="11">
          <cell r="E11">
            <v>0.35484385301893151</v>
          </cell>
          <cell r="F11">
            <v>0.14158166757514998</v>
          </cell>
          <cell r="G11">
            <v>0.40688704425603406</v>
          </cell>
          <cell r="H11">
            <v>0.29855053665774045</v>
          </cell>
          <cell r="I11">
            <v>0.31025621058516489</v>
          </cell>
          <cell r="J11">
            <v>0.31681458297697218</v>
          </cell>
          <cell r="K11">
            <v>0.28456890199152851</v>
          </cell>
          <cell r="L11">
            <v>0.23369843382366362</v>
          </cell>
          <cell r="M11">
            <v>0.19985137911757109</v>
          </cell>
          <cell r="N11">
            <v>0.2454154950214216</v>
          </cell>
          <cell r="O11">
            <v>0.21338381295705613</v>
          </cell>
          <cell r="P11">
            <v>0.13873517786698356</v>
          </cell>
          <cell r="Q11">
            <v>6.5862341772477559E-2</v>
          </cell>
          <cell r="R11">
            <v>0.12863496408013575</v>
          </cell>
        </row>
        <row r="12">
          <cell r="E12">
            <v>9.8908393568008166E-2</v>
          </cell>
          <cell r="F12">
            <v>3.1734736685521181E-2</v>
          </cell>
          <cell r="G12">
            <v>0.11280315848900604</v>
          </cell>
          <cell r="H12">
            <v>5.4169574059335819E-2</v>
          </cell>
          <cell r="I12">
            <v>7.947976878612717E-2</v>
          </cell>
          <cell r="J12">
            <v>6.2266545319880677E-2</v>
          </cell>
          <cell r="K12">
            <v>6.6367561160533411E-2</v>
          </cell>
          <cell r="L12">
            <v>4.0982529882879377E-2</v>
          </cell>
          <cell r="M12">
            <v>4.4660711905079323E-2</v>
          </cell>
          <cell r="N12">
            <v>9.897288143144585E-2</v>
          </cell>
          <cell r="O12">
            <v>4.5764753111310549E-2</v>
          </cell>
          <cell r="P12">
            <v>3.8875390489413401E-2</v>
          </cell>
          <cell r="Q12">
            <v>8.0685829551185081E-3</v>
          </cell>
          <cell r="R12">
            <v>1.4109291397608083E-2</v>
          </cell>
        </row>
        <row r="13">
          <cell r="E13">
            <v>2.8400418460247642E-2</v>
          </cell>
          <cell r="F13">
            <v>1.2547935353181695E-2</v>
          </cell>
          <cell r="G13">
            <v>4.4236872375539027E-2</v>
          </cell>
          <cell r="H13">
            <v>4.3234586843448039E-2</v>
          </cell>
          <cell r="I13">
            <v>2.2652194431335537E-2</v>
          </cell>
          <cell r="J13">
            <v>2.3097229555117126E-2</v>
          </cell>
          <cell r="K13">
            <v>2.6182383778018216E-2</v>
          </cell>
          <cell r="L13">
            <v>1.3880492908303173E-2</v>
          </cell>
          <cell r="M13">
            <v>1.4689888361552177E-2</v>
          </cell>
          <cell r="N13">
            <v>3.6299868478737396E-2</v>
          </cell>
          <cell r="O13">
            <v>2.1552862621530854E-2</v>
          </cell>
          <cell r="P13">
            <v>7.3453488731930385E-3</v>
          </cell>
          <cell r="Q13">
            <v>5.715302565629533E-3</v>
          </cell>
          <cell r="R13">
            <v>1.231314532285406E-2</v>
          </cell>
        </row>
        <row r="14">
          <cell r="E14">
            <v>0.21697565334021054</v>
          </cell>
          <cell r="F14">
            <v>0.11878980991860145</v>
          </cell>
          <cell r="G14">
            <v>0.31374742213940349</v>
          </cell>
          <cell r="H14">
            <v>0.20517901491856533</v>
          </cell>
          <cell r="I14">
            <v>0.39982913284920973</v>
          </cell>
          <cell r="J14">
            <v>0.14503401685352613</v>
          </cell>
          <cell r="K14">
            <v>0.3077076876918462</v>
          </cell>
          <cell r="L14">
            <v>3.9306358381502891E-2</v>
          </cell>
          <cell r="M14">
            <v>0.12359507753267041</v>
          </cell>
          <cell r="N14">
            <v>0.24814783633817264</v>
          </cell>
          <cell r="O14">
            <v>0.16334982169561715</v>
          </cell>
          <cell r="P14">
            <v>0.14638162910733288</v>
          </cell>
          <cell r="Q14">
            <v>0.26929925631370377</v>
          </cell>
          <cell r="R14">
            <v>0.11916997527761874</v>
          </cell>
        </row>
        <row r="15">
          <cell r="E15">
            <v>0.36701348780628812</v>
          </cell>
          <cell r="F15">
            <v>0.51481823932589443</v>
          </cell>
          <cell r="G15">
            <v>0.34716775773095671</v>
          </cell>
          <cell r="H15">
            <v>0.2748902024864977</v>
          </cell>
          <cell r="I15">
            <v>0.38710074971598191</v>
          </cell>
          <cell r="J15">
            <v>0.85704300856365812</v>
          </cell>
          <cell r="K15">
            <v>0.30784882066597224</v>
          </cell>
          <cell r="L15">
            <v>0.33494554697572404</v>
          </cell>
          <cell r="M15">
            <v>0.25249222601449528</v>
          </cell>
          <cell r="N15">
            <v>0.23469416436782994</v>
          </cell>
          <cell r="O15">
            <v>0.22547747371832233</v>
          </cell>
          <cell r="P15">
            <v>0.12281704484510497</v>
          </cell>
          <cell r="Q15">
            <v>0.26731870690546639</v>
          </cell>
          <cell r="R15">
            <v>0.19027294727315752</v>
          </cell>
        </row>
        <row r="16">
          <cell r="E16">
            <v>6.5049233961872246E-2</v>
          </cell>
          <cell r="F16">
            <v>5.5613674663818752E-2</v>
          </cell>
          <cell r="G16">
            <v>5.7755408355511614E-2</v>
          </cell>
          <cell r="H16">
            <v>3.9170862249503002E-2</v>
          </cell>
          <cell r="I16">
            <v>5.2011220939582763E-2</v>
          </cell>
          <cell r="J16">
            <v>1.7187615394393032E-2</v>
          </cell>
          <cell r="K16">
            <v>4.3504546582425689E-2</v>
          </cell>
          <cell r="L16">
            <v>6.7489185467139112E-2</v>
          </cell>
          <cell r="M16">
            <v>7.5265155895169106E-2</v>
          </cell>
          <cell r="N16">
            <v>1.7274463489251424E-2</v>
          </cell>
          <cell r="O16">
            <v>3.5858119076543828E-2</v>
          </cell>
          <cell r="P16">
            <v>1.785551326072591E-2</v>
          </cell>
          <cell r="Q16">
            <v>5.3274361297939027E-2</v>
          </cell>
          <cell r="R16">
            <v>3.3527988068207067E-2</v>
          </cell>
        </row>
        <row r="18">
          <cell r="E18">
            <v>2.7658946747205863E-3</v>
          </cell>
          <cell r="F18">
            <v>4.0783597346854533E-3</v>
          </cell>
          <cell r="G18">
            <v>3.760105282966868E-3</v>
          </cell>
          <cell r="H18">
            <v>2.7472992356443746E-3</v>
          </cell>
          <cell r="I18">
            <v>4.335260115606936E-3</v>
          </cell>
          <cell r="J18">
            <v>4.8299642367694001E-3</v>
          </cell>
          <cell r="K18">
            <v>1.3544400236843554E-3</v>
          </cell>
          <cell r="L18">
            <v>3.152502298683029E-3</v>
          </cell>
          <cell r="M18">
            <v>3.7328356219170776E-3</v>
          </cell>
          <cell r="N18">
            <v>3.4310598896234558E-3</v>
          </cell>
          <cell r="O18">
            <v>1.6057808109231774E-3</v>
          </cell>
          <cell r="P18">
            <v>6.9420340159666782E-4</v>
          </cell>
          <cell r="Q18">
            <v>5.0428643469490675E-4</v>
          </cell>
          <cell r="R18">
            <v>1.7636614247010104E-3</v>
          </cell>
        </row>
        <row r="20">
          <cell r="E20">
            <v>0.10009152973807327</v>
          </cell>
          <cell r="F20">
            <v>0.10451993997068418</v>
          </cell>
          <cell r="G20">
            <v>9.7405648330378264E-2</v>
          </cell>
          <cell r="H20">
            <v>0.10619537767537567</v>
          </cell>
          <cell r="I20">
            <v>0.1128051274052085</v>
          </cell>
          <cell r="J20">
            <v>0.10108353652289435</v>
          </cell>
          <cell r="K20">
            <v>9.4844286131287675E-2</v>
          </cell>
          <cell r="L20">
            <v>7.3770614713079108E-2</v>
          </cell>
          <cell r="M20">
            <v>0.12715967088430172</v>
          </cell>
          <cell r="N20">
            <v>6.7664684440048764E-2</v>
          </cell>
          <cell r="O20">
            <v>8.566928936131292E-2</v>
          </cell>
          <cell r="P20">
            <v>4.3064828400488815E-2</v>
          </cell>
          <cell r="Q20">
            <v>0.11444973743745307</v>
          </cell>
          <cell r="R20">
            <v>8.9986903967483683E-2</v>
          </cell>
        </row>
        <row r="21">
          <cell r="E21">
            <v>4.5481008888592113E-2</v>
          </cell>
          <cell r="F21">
            <v>3.9725303368882726E-2</v>
          </cell>
          <cell r="G21">
            <v>4.7445255210600126E-2</v>
          </cell>
          <cell r="H21">
            <v>6.0458371595671113E-2</v>
          </cell>
          <cell r="I21">
            <v>5.0232852887534249E-2</v>
          </cell>
          <cell r="J21">
            <v>5.4916922448724106E-2</v>
          </cell>
          <cell r="K21">
            <v>4.3762666451956291E-2</v>
          </cell>
          <cell r="L21">
            <v>3.866249839675738E-2</v>
          </cell>
          <cell r="M21">
            <v>5.6709724036622715E-2</v>
          </cell>
          <cell r="N21">
            <v>4.0662715830564376E-2</v>
          </cell>
          <cell r="O21">
            <v>4.6345195089809318E-2</v>
          </cell>
          <cell r="P21">
            <v>2.2516797812413804E-2</v>
          </cell>
          <cell r="Q21">
            <v>2.9426900645869024E-2</v>
          </cell>
          <cell r="R21">
            <v>3.2553567076031749E-2</v>
          </cell>
        </row>
        <row r="22">
          <cell r="E22">
            <v>4.5741396335529455E-2</v>
          </cell>
          <cell r="F22">
            <v>5.2440877968931848E-2</v>
          </cell>
          <cell r="G22">
            <v>5.5215668957445438E-2</v>
          </cell>
          <cell r="H22">
            <v>9.7016292730492462E-2</v>
          </cell>
          <cell r="I22">
            <v>3.8861216156680818E-2</v>
          </cell>
          <cell r="J22">
            <v>6.086383587606399E-2</v>
          </cell>
          <cell r="K22">
            <v>4.689281364926632E-2</v>
          </cell>
          <cell r="L22">
            <v>4.2158086659827725E-2</v>
          </cell>
          <cell r="M22">
            <v>6.2462824531992749E-2</v>
          </cell>
          <cell r="N22">
            <v>4.5431460409655074E-2</v>
          </cell>
          <cell r="O22">
            <v>4.572828440119469E-2</v>
          </cell>
          <cell r="P22">
            <v>4.1379705531048395E-2</v>
          </cell>
          <cell r="Q22">
            <v>4.2439279945887948E-2</v>
          </cell>
          <cell r="R22">
            <v>4.8208112192815601E-2</v>
          </cell>
        </row>
        <row r="23">
          <cell r="E23">
            <v>3.1884758980831332E-2</v>
          </cell>
          <cell r="F23">
            <v>3.4132277656005294E-2</v>
          </cell>
          <cell r="G23">
            <v>3.5627724052149541E-2</v>
          </cell>
          <cell r="H23">
            <v>6.4772707743967289E-2</v>
          </cell>
          <cell r="I23">
            <v>3.3167795010838469E-2</v>
          </cell>
          <cell r="J23">
            <v>3.9285290453171327E-2</v>
          </cell>
          <cell r="K23">
            <v>2.887797347499356E-2</v>
          </cell>
          <cell r="L23">
            <v>3.0946796883799418E-2</v>
          </cell>
          <cell r="M23">
            <v>4.5503068376977422E-2</v>
          </cell>
          <cell r="N23">
            <v>3.2899743380776364E-2</v>
          </cell>
          <cell r="O23">
            <v>3.2070168662711104E-2</v>
          </cell>
          <cell r="P23">
            <v>2.4777892946388592E-2</v>
          </cell>
          <cell r="Q23">
            <v>2.3594522820919901E-2</v>
          </cell>
          <cell r="R23">
            <v>2.53104724883076E-2</v>
          </cell>
        </row>
        <row r="25">
          <cell r="E25">
            <v>117.86979647465805</v>
          </cell>
          <cell r="F25">
            <v>107.20461159632697</v>
          </cell>
          <cell r="G25">
            <v>110.97339872851754</v>
          </cell>
          <cell r="H25">
            <v>172.77575304734083</v>
          </cell>
          <cell r="I25">
            <v>118.71143305546775</v>
          </cell>
          <cell r="J25">
            <v>121.71901762336789</v>
          </cell>
          <cell r="K25">
            <v>118.85397120376798</v>
          </cell>
          <cell r="L25">
            <v>362.33193362647262</v>
          </cell>
          <cell r="M25">
            <v>98.317980882033297</v>
          </cell>
          <cell r="N25">
            <v>166.00027651039017</v>
          </cell>
          <cell r="O25">
            <v>160.82311539484098</v>
          </cell>
          <cell r="P25">
            <v>60.029018152100299</v>
          </cell>
          <cell r="Q25">
            <v>35.278324577150336</v>
          </cell>
          <cell r="R25">
            <v>49.241195790424847</v>
          </cell>
        </row>
        <row r="26">
          <cell r="E26">
            <v>21.168600217760577</v>
          </cell>
          <cell r="F26">
            <v>20.430975156100804</v>
          </cell>
          <cell r="G26">
            <v>20.383337768131245</v>
          </cell>
          <cell r="H26">
            <v>45.475800688452367</v>
          </cell>
          <cell r="I26">
            <v>22.371813651646647</v>
          </cell>
          <cell r="J26">
            <v>22.693943555296745</v>
          </cell>
          <cell r="K26">
            <v>22.688491452183648</v>
          </cell>
          <cell r="L26">
            <v>106.77091481152786</v>
          </cell>
          <cell r="M26">
            <v>18.210833567395216</v>
          </cell>
          <cell r="N26">
            <v>34.536041432774795</v>
          </cell>
          <cell r="O26">
            <v>37.210033138776929</v>
          </cell>
          <cell r="P26">
            <v>10.547359003520512</v>
          </cell>
          <cell r="Q26">
            <v>3.5749655566710667</v>
          </cell>
          <cell r="R26">
            <v>7.6007243399944553</v>
          </cell>
        </row>
        <row r="28">
          <cell r="E28">
            <v>1.5155062330230775</v>
          </cell>
          <cell r="F28">
            <v>1.0351913780428224</v>
          </cell>
          <cell r="G28">
            <v>1.5023349507272512</v>
          </cell>
          <cell r="H28">
            <v>2.0154333126421786</v>
          </cell>
          <cell r="I28">
            <v>0.82210058909606032</v>
          </cell>
          <cell r="J28">
            <v>2.4814653037825982</v>
          </cell>
          <cell r="K28">
            <v>2.0685412031244872</v>
          </cell>
          <cell r="L28">
            <v>1.8454151995190886</v>
          </cell>
          <cell r="M28">
            <v>1.0752635741070915</v>
          </cell>
          <cell r="N28">
            <v>1.9153203212059933</v>
          </cell>
          <cell r="O28">
            <v>1.8869212845500289</v>
          </cell>
          <cell r="P28">
            <v>0.76032575040584116</v>
          </cell>
          <cell r="Q28">
            <v>3.1861497485239219E-2</v>
          </cell>
          <cell r="R28">
            <v>0.77569816369659295</v>
          </cell>
        </row>
        <row r="29">
          <cell r="E29">
            <v>6.5816092631741263</v>
          </cell>
          <cell r="F29">
            <v>8.3876373655579481</v>
          </cell>
          <cell r="G29">
            <v>6.0670407232260386</v>
          </cell>
          <cell r="H29">
            <v>7.3107450517093904</v>
          </cell>
          <cell r="I29">
            <v>7.4076324464622791</v>
          </cell>
          <cell r="J29">
            <v>6.6815460792841677</v>
          </cell>
          <cell r="K29">
            <v>6.5761984045682924</v>
          </cell>
          <cell r="L29">
            <v>23.109602476168604</v>
          </cell>
          <cell r="M29">
            <v>6.9100462474082001</v>
          </cell>
          <cell r="N29">
            <v>10.283507531952003</v>
          </cell>
          <cell r="O29">
            <v>7.3240062530785339</v>
          </cell>
          <cell r="P29">
            <v>6.5449891559067712</v>
          </cell>
          <cell r="Q29">
            <v>10.54894557720284</v>
          </cell>
          <cell r="R29">
            <v>7.3473556664169424</v>
          </cell>
        </row>
        <row r="30">
          <cell r="E30">
            <v>4.770746679137524E-2</v>
          </cell>
          <cell r="F30">
            <v>6.0358924913175856E-2</v>
          </cell>
          <cell r="G30">
            <v>2.7653384352666194E-2</v>
          </cell>
          <cell r="H30">
            <v>7.3145439502679238E-2</v>
          </cell>
          <cell r="I30">
            <v>5.5162106080833592E-2</v>
          </cell>
          <cell r="J30">
            <v>5.023636036238624E-2</v>
          </cell>
          <cell r="K30">
            <v>6.6062995863232318E-2</v>
          </cell>
          <cell r="L30">
            <v>2.7134660630973525E-2</v>
          </cell>
          <cell r="M30">
            <v>4.4488583013428167E-2</v>
          </cell>
          <cell r="N30">
            <v>6.2928341291348791E-2</v>
          </cell>
          <cell r="O30">
            <v>1.288396907490561E-2</v>
          </cell>
          <cell r="P30">
            <v>4.2510706234357133E-2</v>
          </cell>
          <cell r="Q30">
            <v>0</v>
          </cell>
          <cell r="R30">
            <v>5.8502650040995759E-2</v>
          </cell>
        </row>
        <row r="31">
          <cell r="E31">
            <v>0.10195472281126175</v>
          </cell>
          <cell r="F31">
            <v>8.7858761192504381E-2</v>
          </cell>
          <cell r="G31">
            <v>7.2015775214830782E-2</v>
          </cell>
          <cell r="H31">
            <v>0.10398866459219612</v>
          </cell>
          <cell r="I31">
            <v>6.3698736890118832E-2</v>
          </cell>
          <cell r="J31">
            <v>7.3110531547748742E-2</v>
          </cell>
          <cell r="K31">
            <v>8.5341511194403613E-2</v>
          </cell>
          <cell r="L31">
            <v>2.4622565947370455E-2</v>
          </cell>
          <cell r="M31">
            <v>8.4059258329949968E-2</v>
          </cell>
          <cell r="N31">
            <v>8.5949521811613402E-2</v>
          </cell>
          <cell r="O31">
            <v>5.2129627698590121E-2</v>
          </cell>
          <cell r="P31">
            <v>6.6138235824521857E-2</v>
          </cell>
          <cell r="Q31">
            <v>0</v>
          </cell>
          <cell r="R31">
            <v>8.1009900208682872E-2</v>
          </cell>
        </row>
        <row r="32">
          <cell r="E32">
            <v>2.487896954433658</v>
          </cell>
          <cell r="F32">
            <v>2.3163721853292105</v>
          </cell>
          <cell r="G32">
            <v>2.1564458904497132</v>
          </cell>
          <cell r="H32">
            <v>3.3205875512107554</v>
          </cell>
          <cell r="I32">
            <v>3.1827897847899251</v>
          </cell>
          <cell r="J32">
            <v>4.079762662728899</v>
          </cell>
          <cell r="K32">
            <v>3.3423094482706537</v>
          </cell>
          <cell r="L32">
            <v>3.3451636023196127</v>
          </cell>
          <cell r="M32">
            <v>2.1254467875991612</v>
          </cell>
          <cell r="N32">
            <v>4.0159447247308622</v>
          </cell>
          <cell r="O32">
            <v>1.989237476370745</v>
          </cell>
          <cell r="P32">
            <v>1.887279621843075</v>
          </cell>
          <cell r="Q32">
            <v>7.6034598393553032E-2</v>
          </cell>
          <cell r="R32">
            <v>1.0070977530361025</v>
          </cell>
        </row>
        <row r="34">
          <cell r="E34">
            <v>8.4048757480710098E-2</v>
          </cell>
          <cell r="F34">
            <v>1.8083052162942342E-2</v>
          </cell>
          <cell r="G34">
            <v>0.13581099093477303</v>
          </cell>
          <cell r="H34">
            <v>0.28326482003603604</v>
          </cell>
          <cell r="I34">
            <v>0</v>
          </cell>
          <cell r="J34">
            <v>3.5457313034852583E-2</v>
          </cell>
          <cell r="K34">
            <v>2.3226914433459957E-2</v>
          </cell>
          <cell r="L34">
            <v>0.10299161989901361</v>
          </cell>
          <cell r="M34">
            <v>1.6300693397666512E-2</v>
          </cell>
          <cell r="N34">
            <v>0.36987177931375725</v>
          </cell>
          <cell r="O34">
            <v>9.7998315365679559E-2</v>
          </cell>
          <cell r="P34">
            <v>5.7781520719948722E-2</v>
          </cell>
          <cell r="Q34">
            <v>0</v>
          </cell>
          <cell r="R34">
            <v>4.3820637924807351E-2</v>
          </cell>
        </row>
        <row r="35">
          <cell r="E35">
            <v>1.75069947196778</v>
          </cell>
          <cell r="F35">
            <v>2.1655049470192309</v>
          </cell>
          <cell r="G35">
            <v>1.7230992216565144</v>
          </cell>
          <cell r="H35">
            <v>2.385702622612925</v>
          </cell>
          <cell r="I35">
            <v>0</v>
          </cell>
          <cell r="J35">
            <v>1.6346892715969972</v>
          </cell>
          <cell r="K35">
            <v>1.519531984470829</v>
          </cell>
          <cell r="L35">
            <v>21.605236583524242</v>
          </cell>
          <cell r="M35">
            <v>0.86668386197379577</v>
          </cell>
          <cell r="N35">
            <v>2.1036038483195258</v>
          </cell>
          <cell r="O35">
            <v>1.4081673883294759</v>
          </cell>
          <cell r="P35">
            <v>0.77745111939296074</v>
          </cell>
          <cell r="Q35">
            <v>0</v>
          </cell>
          <cell r="R35">
            <v>1.2067552762963185</v>
          </cell>
        </row>
        <row r="36">
          <cell r="E36">
            <v>6.5240372530275578E-2</v>
          </cell>
          <cell r="F36">
            <v>0.40606025051707589</v>
          </cell>
          <cell r="G36">
            <v>2.6770118344927513E-2</v>
          </cell>
          <cell r="H36">
            <v>7.1015236418578653E-2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9.7345884890645499E-3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E37">
            <v>0.17122574182269579</v>
          </cell>
          <cell r="F37">
            <v>0</v>
          </cell>
          <cell r="G37">
            <v>0</v>
          </cell>
          <cell r="H37">
            <v>2.5777077483504263E-2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E38">
            <v>2.6884927293253685E-2</v>
          </cell>
          <cell r="F38">
            <v>3.1524831945142838E-3</v>
          </cell>
          <cell r="G38">
            <v>2.5731149826846472E-2</v>
          </cell>
          <cell r="H38">
            <v>4.8795424532312191E-2</v>
          </cell>
          <cell r="I38">
            <v>0</v>
          </cell>
          <cell r="J38">
            <v>7.651201507857597E-3</v>
          </cell>
          <cell r="K38">
            <v>8.4371676630328463E-3</v>
          </cell>
          <cell r="L38">
            <v>7.2464828845721831E-3</v>
          </cell>
          <cell r="M38">
            <v>3.9610805111173755E-3</v>
          </cell>
          <cell r="N38">
            <v>9.1591943939159634E-2</v>
          </cell>
          <cell r="O38">
            <v>2.220601213376916E-2</v>
          </cell>
          <cell r="P38">
            <v>1.7156093787180152E-2</v>
          </cell>
          <cell r="Q38">
            <v>0</v>
          </cell>
          <cell r="R38">
            <v>3.744230309104251E-2</v>
          </cell>
        </row>
        <row r="40">
          <cell r="E40">
            <v>3.0421920749354778</v>
          </cell>
          <cell r="F40">
            <v>5.7180465470079973</v>
          </cell>
          <cell r="G40">
            <v>5.1422660421045858</v>
          </cell>
          <cell r="H40">
            <v>5.5218864364810347</v>
          </cell>
          <cell r="I40">
            <v>2.5460575508087038</v>
          </cell>
          <cell r="J40">
            <v>4.5987577182172705</v>
          </cell>
          <cell r="K40">
            <v>2.729701006535548</v>
          </cell>
          <cell r="L40">
            <v>14.109643880597861</v>
          </cell>
          <cell r="M40">
            <v>4.0989131609827565</v>
          </cell>
          <cell r="N40">
            <v>3.6683848992369921</v>
          </cell>
          <cell r="O40">
            <v>4.3151450610918793</v>
          </cell>
          <cell r="P40">
            <v>3.3102066376990629</v>
          </cell>
          <cell r="Q40">
            <v>0.352483182218223</v>
          </cell>
          <cell r="R40">
            <v>1.1265303903828172</v>
          </cell>
        </row>
        <row r="41">
          <cell r="E41">
            <v>3.541136624586549</v>
          </cell>
          <cell r="F41">
            <v>3.650295724215777</v>
          </cell>
          <cell r="G41">
            <v>3.2375183901124172</v>
          </cell>
          <cell r="H41">
            <v>4.1090132362517355</v>
          </cell>
          <cell r="I41">
            <v>3.8883103475627498</v>
          </cell>
          <cell r="J41">
            <v>3.2409421256326674</v>
          </cell>
          <cell r="K41">
            <v>3.7657895479798937</v>
          </cell>
          <cell r="L41">
            <v>10.455283185216258</v>
          </cell>
          <cell r="M41">
            <v>3.4277981645886952</v>
          </cell>
          <cell r="N41">
            <v>5.169834949832496</v>
          </cell>
          <cell r="O41">
            <v>3.459599813973254</v>
          </cell>
          <cell r="P41">
            <v>2.8968068725936602</v>
          </cell>
          <cell r="Q41">
            <v>3.9956270546108015</v>
          </cell>
          <cell r="R41">
            <v>3.823860601726766</v>
          </cell>
        </row>
        <row r="42">
          <cell r="E42">
            <v>4.8637749088863903E-2</v>
          </cell>
          <cell r="F42">
            <v>5.6882889602354977E-2</v>
          </cell>
          <cell r="G42">
            <v>6.5093199153005862E-2</v>
          </cell>
          <cell r="H42">
            <v>7.1228392689212425E-2</v>
          </cell>
          <cell r="I42">
            <v>0</v>
          </cell>
          <cell r="J42">
            <v>3.6703226147869923E-2</v>
          </cell>
          <cell r="K42">
            <v>5.7283853737487532E-2</v>
          </cell>
          <cell r="L42">
            <v>5.1644588478170286E-3</v>
          </cell>
          <cell r="M42">
            <v>4.4104873185230237E-2</v>
          </cell>
          <cell r="N42">
            <v>1.6159819932797272E-2</v>
          </cell>
          <cell r="O42">
            <v>2.1233006224672588E-2</v>
          </cell>
          <cell r="P42">
            <v>5.3291196450264318E-2</v>
          </cell>
          <cell r="Q42">
            <v>0</v>
          </cell>
          <cell r="R42">
            <v>4.4142764042561539E-2</v>
          </cell>
        </row>
        <row r="43">
          <cell r="E43">
            <v>3.0301411435055499E-2</v>
          </cell>
          <cell r="F43">
            <v>2.011937754975841E-2</v>
          </cell>
          <cell r="G43">
            <v>0</v>
          </cell>
          <cell r="H43">
            <v>1.7621571987779944E-2</v>
          </cell>
          <cell r="I43">
            <v>0.10863465311229999</v>
          </cell>
          <cell r="J43">
            <v>1.3436773916132513E-2</v>
          </cell>
          <cell r="K43">
            <v>2.2575366005174034E-2</v>
          </cell>
          <cell r="L43">
            <v>2.6478652783463664E-2</v>
          </cell>
          <cell r="M43">
            <v>2.1419587253415223E-2</v>
          </cell>
          <cell r="N43">
            <v>1.3826787405456752E-2</v>
          </cell>
          <cell r="O43">
            <v>5.5115950500120754E-3</v>
          </cell>
          <cell r="P43">
            <v>2.4526335255424261E-2</v>
          </cell>
          <cell r="Q43">
            <v>0</v>
          </cell>
          <cell r="R43">
            <v>2.3666085549371906E-2</v>
          </cell>
        </row>
        <row r="44">
          <cell r="E44">
            <v>0.97311507270674624</v>
          </cell>
          <cell r="F44">
            <v>0.99684751680548578</v>
          </cell>
          <cell r="G44">
            <v>0.97426885017315357</v>
          </cell>
          <cell r="H44">
            <v>0.95120457546768777</v>
          </cell>
          <cell r="I44">
            <v>1</v>
          </cell>
          <cell r="J44">
            <v>0.99234879849214241</v>
          </cell>
          <cell r="K44">
            <v>0.99156283233696718</v>
          </cell>
          <cell r="L44">
            <v>0.99275351711542781</v>
          </cell>
          <cell r="M44">
            <v>0.99603891948888257</v>
          </cell>
          <cell r="N44">
            <v>0.9084080560608403</v>
          </cell>
          <cell r="O44">
            <v>0.97779398786623073</v>
          </cell>
          <cell r="P44">
            <v>0.98284390621281981</v>
          </cell>
          <cell r="Q44">
            <v>1</v>
          </cell>
          <cell r="R44">
            <v>0.96255769690895743</v>
          </cell>
        </row>
        <row r="46">
          <cell r="E46">
            <v>0.5732398238410169</v>
          </cell>
          <cell r="F46">
            <v>0.97642736189867796</v>
          </cell>
          <cell r="G46">
            <v>0.65664270829127125</v>
          </cell>
          <cell r="H46">
            <v>1.262677610290375</v>
          </cell>
          <cell r="I46">
            <v>0.57688965877134546</v>
          </cell>
          <cell r="J46">
            <v>0.85894069207062229</v>
          </cell>
          <cell r="K46">
            <v>0.15463683904201073</v>
          </cell>
          <cell r="L46">
            <v>1.225085414266555</v>
          </cell>
          <cell r="M46">
            <v>0.39647862121341459</v>
          </cell>
          <cell r="N46">
            <v>0.84154518529819367</v>
          </cell>
          <cell r="O46">
            <v>0.49023587155876136</v>
          </cell>
          <cell r="P46">
            <v>0.29756472686102142</v>
          </cell>
          <cell r="Q46">
            <v>7.723041828555181E-3</v>
          </cell>
          <cell r="R46">
            <v>0.24320783936622131</v>
          </cell>
        </row>
        <row r="47">
          <cell r="E47">
            <v>8.4676813786729266</v>
          </cell>
          <cell r="F47">
            <v>9.8514397177903739</v>
          </cell>
          <cell r="G47">
            <v>7.6950964519102216</v>
          </cell>
          <cell r="H47">
            <v>8.9602475495644534</v>
          </cell>
          <cell r="I47">
            <v>8.4926923591700003</v>
          </cell>
          <cell r="J47">
            <v>9.5357840252540544</v>
          </cell>
          <cell r="K47">
            <v>8.7116682161993317</v>
          </cell>
          <cell r="L47">
            <v>20.730161877945342</v>
          </cell>
          <cell r="M47">
            <v>9.8488743948288295</v>
          </cell>
          <cell r="N47">
            <v>9.8108539956091949</v>
          </cell>
          <cell r="O47">
            <v>9.7389402108467564</v>
          </cell>
          <cell r="P47">
            <v>6.4725849729335767</v>
          </cell>
          <cell r="Q47">
            <v>2.0879224935852538</v>
          </cell>
          <cell r="R47">
            <v>9.1280807186089117</v>
          </cell>
        </row>
        <row r="48">
          <cell r="E48">
            <v>5.6564040290728063E-2</v>
          </cell>
          <cell r="F48">
            <v>7.779488916991574E-2</v>
          </cell>
          <cell r="G48">
            <v>1.5331323905454467E-2</v>
          </cell>
          <cell r="H48">
            <v>8.7594419476752713E-2</v>
          </cell>
          <cell r="I48">
            <v>0.33467394828632663</v>
          </cell>
          <cell r="J48">
            <v>8.7825477255372236E-2</v>
          </cell>
          <cell r="K48">
            <v>4.2828157525384471E-2</v>
          </cell>
          <cell r="L48">
            <v>0.16454969109275841</v>
          </cell>
          <cell r="M48">
            <v>5.7838600693350305E-2</v>
          </cell>
          <cell r="N48">
            <v>4.2860619511248255E-2</v>
          </cell>
          <cell r="O48">
            <v>1.5810215119992057E-2</v>
          </cell>
          <cell r="P48">
            <v>0.10165757473116788</v>
          </cell>
          <cell r="Q48">
            <v>0</v>
          </cell>
          <cell r="R48">
            <v>4.7385327625333637E-2</v>
          </cell>
        </row>
        <row r="49">
          <cell r="E49">
            <v>4.7413564187933493E-2</v>
          </cell>
          <cell r="F49">
            <v>4.9158876429363507E-2</v>
          </cell>
          <cell r="G49">
            <v>4.8717889158754975E-2</v>
          </cell>
          <cell r="H49">
            <v>6.761337590476324E-2</v>
          </cell>
          <cell r="I49">
            <v>0.14388549147587593</v>
          </cell>
          <cell r="J49">
            <v>7.3213218899408045E-2</v>
          </cell>
          <cell r="K49">
            <v>7.1639115313953283E-2</v>
          </cell>
          <cell r="L49">
            <v>0.10864072966939638</v>
          </cell>
          <cell r="M49">
            <v>4.8801202314010535E-2</v>
          </cell>
          <cell r="N49">
            <v>6.6764168865466156E-2</v>
          </cell>
          <cell r="O49">
            <v>4.1747003090834713E-2</v>
          </cell>
          <cell r="P49">
            <v>6.8631896967526043E-2</v>
          </cell>
          <cell r="Q49">
            <v>0</v>
          </cell>
          <cell r="R49">
            <v>3.7597160337335143E-2</v>
          </cell>
        </row>
        <row r="50">
          <cell r="E50">
            <v>4.1320227617727301E-2</v>
          </cell>
          <cell r="F50">
            <v>1.3880663585008467E-2</v>
          </cell>
          <cell r="G50">
            <v>6.120150808570303E-2</v>
          </cell>
          <cell r="H50">
            <v>3.7078242914853593E-2</v>
          </cell>
          <cell r="I50">
            <v>0</v>
          </cell>
          <cell r="J50">
            <v>4.1553283760760812E-2</v>
          </cell>
          <cell r="K50">
            <v>0</v>
          </cell>
          <cell r="L50">
            <v>3.305339858452877E-2</v>
          </cell>
          <cell r="M50">
            <v>4.6043279288579396E-2</v>
          </cell>
          <cell r="N50">
            <v>2.2518560633535935E-2</v>
          </cell>
          <cell r="O50">
            <v>5.2053184138585423E-2</v>
          </cell>
          <cell r="P50">
            <v>0</v>
          </cell>
          <cell r="Q50">
            <v>0</v>
          </cell>
          <cell r="R50">
            <v>2.3675146047822709E-2</v>
          </cell>
        </row>
        <row r="51">
          <cell r="E51">
            <v>1.4277972981299852E-2</v>
          </cell>
          <cell r="F51">
            <v>3.4621085237164013E-2</v>
          </cell>
          <cell r="G51">
            <v>8.6657230602445678E-2</v>
          </cell>
          <cell r="H51">
            <v>2.8315304939964526E-2</v>
          </cell>
          <cell r="I51">
            <v>0</v>
          </cell>
          <cell r="J51">
            <v>3.7915603382660479E-2</v>
          </cell>
          <cell r="K51">
            <v>2.2646582263936246E-2</v>
          </cell>
          <cell r="L51">
            <v>8.5352191139804759E-2</v>
          </cell>
          <cell r="M51">
            <v>5.6026587410754891E-2</v>
          </cell>
          <cell r="N51">
            <v>0</v>
          </cell>
          <cell r="O51">
            <v>3.1439657840055618E-2</v>
          </cell>
          <cell r="P51">
            <v>4.7402125908067409E-2</v>
          </cell>
          <cell r="Q51">
            <v>0</v>
          </cell>
          <cell r="R51">
            <v>4.866423497269276E-2</v>
          </cell>
        </row>
        <row r="53">
          <cell r="E53">
            <v>4.6606169404175031</v>
          </cell>
          <cell r="F53">
            <v>0.4102283085395419</v>
          </cell>
          <cell r="G53">
            <v>0.11773218262228811</v>
          </cell>
          <cell r="H53">
            <v>0.8393813307867295</v>
          </cell>
          <cell r="I53">
            <v>0.2556267202477866</v>
          </cell>
          <cell r="J53">
            <v>0.27864168616297313</v>
          </cell>
          <cell r="K53">
            <v>0.47102979299376319</v>
          </cell>
          <cell r="L53">
            <v>0.32417045633277158</v>
          </cell>
          <cell r="M53">
            <v>1.6812484746317999</v>
          </cell>
          <cell r="N53">
            <v>1.5823554999759477</v>
          </cell>
          <cell r="O53">
            <v>2.6442201686171254</v>
          </cell>
          <cell r="P53">
            <v>0.30308238843408436</v>
          </cell>
          <cell r="Q53">
            <v>1.2387763617770378E-3</v>
          </cell>
          <cell r="R53">
            <v>0.325607177134973</v>
          </cell>
        </row>
        <row r="54">
          <cell r="E54">
            <v>6.723834461732257</v>
          </cell>
          <cell r="F54">
            <v>6.8366714158308373</v>
          </cell>
          <cell r="G54">
            <v>7.5260777656992541</v>
          </cell>
          <cell r="H54">
            <v>7.0565524512786721</v>
          </cell>
          <cell r="I54">
            <v>6.6560082939409675</v>
          </cell>
          <cell r="J54">
            <v>7.3530190922612633</v>
          </cell>
          <cell r="K54">
            <v>6.6371089252107724</v>
          </cell>
          <cell r="L54">
            <v>22.284932399999555</v>
          </cell>
          <cell r="M54">
            <v>6.5057160737910875</v>
          </cell>
          <cell r="N54">
            <v>9.1202576855130744</v>
          </cell>
          <cell r="O54">
            <v>6.4630445352149639</v>
          </cell>
          <cell r="P54">
            <v>6.6607483281624784</v>
          </cell>
          <cell r="Q54">
            <v>6.3338124625764305</v>
          </cell>
          <cell r="R54">
            <v>8.7667929103890838</v>
          </cell>
        </row>
        <row r="55">
          <cell r="E55">
            <v>4.7470882243379621E-2</v>
          </cell>
          <cell r="F55">
            <v>5.5763970405560324E-2</v>
          </cell>
          <cell r="G55">
            <v>5.6290128351173987E-2</v>
          </cell>
          <cell r="H55">
            <v>7.9841082071234637E-2</v>
          </cell>
          <cell r="I55">
            <v>0</v>
          </cell>
          <cell r="J55">
            <v>6.5059131137909065E-2</v>
          </cell>
          <cell r="K55">
            <v>4.832964173864622E-2</v>
          </cell>
          <cell r="L55">
            <v>2.9937153983074546E-2</v>
          </cell>
          <cell r="M55">
            <v>5.9323670027954162E-2</v>
          </cell>
          <cell r="N55">
            <v>8.0566673452993121E-2</v>
          </cell>
          <cell r="O55">
            <v>3.9684859250510386E-2</v>
          </cell>
          <cell r="P55">
            <v>6.0280621398949664E-2</v>
          </cell>
          <cell r="Q55">
            <v>0</v>
          </cell>
          <cell r="R55">
            <v>6.2385202930777567E-2</v>
          </cell>
        </row>
        <row r="56">
          <cell r="E56">
            <v>7.9898505545660747E-2</v>
          </cell>
          <cell r="F56">
            <v>9.4521132571996305E-2</v>
          </cell>
          <cell r="G56">
            <v>0.12496459959906611</v>
          </cell>
          <cell r="H56">
            <v>9.710791146355395E-2</v>
          </cell>
          <cell r="I56">
            <v>0.11759482661227555</v>
          </cell>
          <cell r="J56">
            <v>8.7207453175595487E-2</v>
          </cell>
          <cell r="K56">
            <v>5.910419094426423E-2</v>
          </cell>
          <cell r="L56">
            <v>6.215701088673066E-2</v>
          </cell>
          <cell r="M56">
            <v>5.6908873906972274E-2</v>
          </cell>
          <cell r="N56">
            <v>8.533307928396458E-2</v>
          </cell>
          <cell r="O56">
            <v>7.6217119706489714E-2</v>
          </cell>
          <cell r="P56">
            <v>0.11806768769334025</v>
          </cell>
          <cell r="Q56">
            <v>0</v>
          </cell>
          <cell r="R56">
            <v>7.5624685938947639E-2</v>
          </cell>
        </row>
        <row r="57">
          <cell r="E57">
            <v>4.7058103462602205E-3</v>
          </cell>
          <cell r="F57">
            <v>1.3164442099302705E-2</v>
          </cell>
          <cell r="G57">
            <v>6.5594390569228916E-2</v>
          </cell>
          <cell r="H57">
            <v>2.5660269107023577E-2</v>
          </cell>
          <cell r="I57">
            <v>0.10914347450611474</v>
          </cell>
          <cell r="J57">
            <v>2.1992470840171391E-2</v>
          </cell>
          <cell r="K57">
            <v>0</v>
          </cell>
          <cell r="L57">
            <v>3.0706276519739839E-2</v>
          </cell>
          <cell r="M57">
            <v>1.8766357157130355E-2</v>
          </cell>
          <cell r="N57">
            <v>9.5301628160014782E-3</v>
          </cell>
          <cell r="O57">
            <v>0</v>
          </cell>
          <cell r="P57">
            <v>7.9421989348082062E-2</v>
          </cell>
          <cell r="Q57">
            <v>0</v>
          </cell>
          <cell r="R57">
            <v>4.692419874208472E-2</v>
          </cell>
        </row>
        <row r="58">
          <cell r="E58">
            <v>1.7425115074566341E-2</v>
          </cell>
          <cell r="F58">
            <v>2.097952459030035E-2</v>
          </cell>
          <cell r="G58">
            <v>4.3439146658530041E-2</v>
          </cell>
          <cell r="H58">
            <v>3.6170944003145598E-2</v>
          </cell>
          <cell r="I58">
            <v>0</v>
          </cell>
          <cell r="J58">
            <v>2.2911885684541718E-2</v>
          </cell>
          <cell r="K58">
            <v>7.207886824963905E-2</v>
          </cell>
          <cell r="L58">
            <v>2.8141433803303209E-2</v>
          </cell>
          <cell r="M58">
            <v>3.386451651568681E-2</v>
          </cell>
          <cell r="N58">
            <v>1.5579193370352943E-2</v>
          </cell>
          <cell r="O58">
            <v>4.0949425609606405E-2</v>
          </cell>
          <cell r="P58">
            <v>3.389317462833577E-2</v>
          </cell>
          <cell r="Q58">
            <v>0</v>
          </cell>
          <cell r="R58">
            <v>2.9590913680236017E-2</v>
          </cell>
        </row>
        <row r="61">
          <cell r="E61">
            <v>0.45445404817913937</v>
          </cell>
          <cell r="F61">
            <v>0.33039276401304046</v>
          </cell>
          <cell r="G61">
            <v>0.27538957140838538</v>
          </cell>
          <cell r="H61">
            <v>1.7269241622763722</v>
          </cell>
          <cell r="I61">
            <v>0.20133341531497573</v>
          </cell>
          <cell r="J61">
            <v>0.77695824924396273</v>
          </cell>
          <cell r="K61">
            <v>0.63592521084910525</v>
          </cell>
          <cell r="L61">
            <v>0.4620914852414223</v>
          </cell>
          <cell r="M61">
            <v>0.19313153885166651</v>
          </cell>
          <cell r="N61">
            <v>0.79968461928449952</v>
          </cell>
          <cell r="O61">
            <v>0.29420061348388687</v>
          </cell>
          <cell r="P61">
            <v>0.74155380730510212</v>
          </cell>
          <cell r="Q61">
            <v>2.2537718794305495E-2</v>
          </cell>
          <cell r="R61">
            <v>0.34505817022196239</v>
          </cell>
        </row>
        <row r="62">
          <cell r="E62">
            <v>8.6373036876219222E-2</v>
          </cell>
          <cell r="F62">
            <v>8.8086041204854748E-2</v>
          </cell>
          <cell r="G62">
            <v>4.0193936104617009E-2</v>
          </cell>
          <cell r="H62">
            <v>8.6318109834757531E-2</v>
          </cell>
          <cell r="I62">
            <v>0.25635577477132354</v>
          </cell>
          <cell r="J62">
            <v>0.10012015260963507</v>
          </cell>
          <cell r="K62">
            <v>8.1226547758805723E-2</v>
          </cell>
          <cell r="L62">
            <v>5.7595615125296158E-2</v>
          </cell>
          <cell r="M62">
            <v>7.1478180966913885E-2</v>
          </cell>
          <cell r="N62">
            <v>0.10867460374062285</v>
          </cell>
          <cell r="O62">
            <v>8.1534851664735383E-2</v>
          </cell>
          <cell r="P62">
            <v>0.11756662025512554</v>
          </cell>
          <cell r="Q62">
            <v>0</v>
          </cell>
          <cell r="R62">
            <v>5.7195909833655266E-2</v>
          </cell>
        </row>
        <row r="63">
          <cell r="E63">
            <v>0.1534220035155745</v>
          </cell>
          <cell r="F63">
            <v>0.17834903210781244</v>
          </cell>
          <cell r="G63">
            <v>0.20522674060383425</v>
          </cell>
          <cell r="H63">
            <v>0.18507382852294915</v>
          </cell>
          <cell r="I63">
            <v>0.17946348510548515</v>
          </cell>
          <cell r="J63">
            <v>0.173470721111424</v>
          </cell>
          <cell r="K63">
            <v>0.18214468544170559</v>
          </cell>
          <cell r="L63">
            <v>0.10987356443076775</v>
          </cell>
          <cell r="M63">
            <v>0.16386953969341611</v>
          </cell>
          <cell r="N63">
            <v>0.21045256499054255</v>
          </cell>
          <cell r="O63">
            <v>0.21470178696286013</v>
          </cell>
          <cell r="P63">
            <v>0.16204164531949816</v>
          </cell>
          <cell r="Q63">
            <v>0.2406053195117176</v>
          </cell>
          <cell r="R63">
            <v>7.0516392143598103E-2</v>
          </cell>
        </row>
        <row r="65">
          <cell r="E65">
            <v>0.35633347768490109</v>
          </cell>
          <cell r="F65">
            <v>0.20585226367153861</v>
          </cell>
          <cell r="G65">
            <v>3.4717306081289478E-2</v>
          </cell>
          <cell r="H65">
            <v>0.69957136735707881</v>
          </cell>
          <cell r="I65">
            <v>3.5043387324644751E-2</v>
          </cell>
          <cell r="J65">
            <v>0.3827892754458771</v>
          </cell>
          <cell r="K65">
            <v>9.0578963051260106E-2</v>
          </cell>
          <cell r="L65">
            <v>2.2912057579731075E-2</v>
          </cell>
          <cell r="M65">
            <v>5.9585346300039872E-2</v>
          </cell>
          <cell r="N65">
            <v>0.1569146842849011</v>
          </cell>
          <cell r="O65">
            <v>5.2139444879322719E-2</v>
          </cell>
          <cell r="P65">
            <v>0.1509112171510969</v>
          </cell>
          <cell r="Q65">
            <v>2.5054554764987647E-3</v>
          </cell>
          <cell r="R65">
            <v>6.4902705310812103E-2</v>
          </cell>
        </row>
        <row r="66">
          <cell r="E66">
            <v>7.5918154271914021E-2</v>
          </cell>
          <cell r="F66">
            <v>0.14077432872327908</v>
          </cell>
          <cell r="G66">
            <v>7.2527044095676743E-2</v>
          </cell>
          <cell r="H66">
            <v>0.14218378538084508</v>
          </cell>
          <cell r="I66">
            <v>0</v>
          </cell>
          <cell r="J66">
            <v>0.1657933122824555</v>
          </cell>
          <cell r="K66">
            <v>0.15932655923771222</v>
          </cell>
          <cell r="L66">
            <v>0.1701970331484228</v>
          </cell>
          <cell r="M66">
            <v>0.123480368239336</v>
          </cell>
          <cell r="N66">
            <v>5.2755974790071151E-2</v>
          </cell>
          <cell r="O66">
            <v>7.2443430228026767E-2</v>
          </cell>
          <cell r="P66">
            <v>0.32751211928498486</v>
          </cell>
          <cell r="Q66">
            <v>0.10802265975731999</v>
          </cell>
          <cell r="R66">
            <v>0.11882214074691477</v>
          </cell>
        </row>
        <row r="67">
          <cell r="E67">
            <v>0.12285758763648336</v>
          </cell>
          <cell r="F67">
            <v>0.23339532908858973</v>
          </cell>
          <cell r="G67">
            <v>0.16049524438569771</v>
          </cell>
          <cell r="H67">
            <v>0.17711451611769249</v>
          </cell>
          <cell r="I67">
            <v>0</v>
          </cell>
          <cell r="J67">
            <v>0.14991514540073389</v>
          </cell>
          <cell r="K67">
            <v>0.18665071830353239</v>
          </cell>
          <cell r="L67">
            <v>0.18500795757599484</v>
          </cell>
          <cell r="M67">
            <v>0.20539994093772543</v>
          </cell>
          <cell r="N67">
            <v>0.14747626729925989</v>
          </cell>
          <cell r="O67">
            <v>0.13572318243662004</v>
          </cell>
          <cell r="P67">
            <v>0.18036134148631905</v>
          </cell>
          <cell r="Q67">
            <v>0.20410360470899425</v>
          </cell>
          <cell r="R67">
            <v>0.16617799165667074</v>
          </cell>
        </row>
        <row r="70">
          <cell r="E70">
            <v>18.491713994484719</v>
          </cell>
          <cell r="F70">
            <v>11.889104251899989</v>
          </cell>
          <cell r="G70">
            <v>24.808681708830186</v>
          </cell>
          <cell r="H70">
            <v>19.991732881739775</v>
          </cell>
          <cell r="I70">
            <v>18.513525258971043</v>
          </cell>
          <cell r="J70">
            <v>29.264821496539124</v>
          </cell>
          <cell r="K70">
            <v>17.829406134273022</v>
          </cell>
          <cell r="L70">
            <v>28.295974183653694</v>
          </cell>
          <cell r="M70">
            <v>11.015205448470919</v>
          </cell>
          <cell r="N70">
            <v>21.610767786988593</v>
          </cell>
          <cell r="O70">
            <v>26.101368065842138</v>
          </cell>
          <cell r="P70">
            <v>14.627675128810575</v>
          </cell>
          <cell r="Q70">
            <v>8.2728795438520315</v>
          </cell>
          <cell r="R70">
            <v>4.6936020106329641</v>
          </cell>
        </row>
        <row r="71">
          <cell r="E71">
            <v>1.3391027758330767</v>
          </cell>
          <cell r="F71">
            <v>1.1132466871957387</v>
          </cell>
          <cell r="G71">
            <v>1.6630036383582711</v>
          </cell>
          <cell r="H71">
            <v>1.1580198301129154</v>
          </cell>
          <cell r="I71">
            <v>4.1812992031108796E-2</v>
          </cell>
          <cell r="J71">
            <v>1.0940121159838649</v>
          </cell>
          <cell r="K71">
            <v>1.0023514400175875</v>
          </cell>
          <cell r="L71">
            <v>38.095985542568421</v>
          </cell>
          <cell r="M71">
            <v>1.1250381017979145</v>
          </cell>
          <cell r="N71">
            <v>1.4593000459214174</v>
          </cell>
          <cell r="O71">
            <v>2.1487087582342421</v>
          </cell>
          <cell r="P71">
            <v>0.60768969432056807</v>
          </cell>
          <cell r="Q71">
            <v>0.36513213166847674</v>
          </cell>
          <cell r="R71">
            <v>0.32707232509199785</v>
          </cell>
        </row>
        <row r="73">
          <cell r="E73">
            <v>4.1321925933899157</v>
          </cell>
          <cell r="F73">
            <v>2.8242332830545211</v>
          </cell>
          <cell r="G73">
            <v>4.5537553048919204</v>
          </cell>
          <cell r="H73">
            <v>4.0785656472601888</v>
          </cell>
          <cell r="I73">
            <v>4.6249711626683094</v>
          </cell>
          <cell r="J73">
            <v>3.9213071674673508</v>
          </cell>
          <cell r="K73">
            <v>3.7735559714379088</v>
          </cell>
          <cell r="L73">
            <v>13.416909107797361</v>
          </cell>
          <cell r="M73">
            <v>2.4810445258719858</v>
          </cell>
          <cell r="N73">
            <v>3.9027410255454047</v>
          </cell>
          <cell r="O73">
            <v>4.8823633645108364</v>
          </cell>
          <cell r="P73">
            <v>2.0096291989812198</v>
          </cell>
          <cell r="Q73">
            <v>2.8326945300777626</v>
          </cell>
          <cell r="R73">
            <v>1.3400941029577407</v>
          </cell>
        </row>
        <row r="75">
          <cell r="E75">
            <v>52.327022430865554</v>
          </cell>
          <cell r="F75">
            <v>36.822346491830842</v>
          </cell>
          <cell r="G75">
            <v>55.629295342923221</v>
          </cell>
          <cell r="H75">
            <v>43.668226830984821</v>
          </cell>
          <cell r="I75">
            <v>35.249192206011948</v>
          </cell>
          <cell r="J75">
            <v>35.029948113651514</v>
          </cell>
          <cell r="K75">
            <v>46.16097227421988</v>
          </cell>
          <cell r="L75">
            <v>41.086060671206653</v>
          </cell>
          <cell r="M75">
            <v>38.018573847446135</v>
          </cell>
          <cell r="N75">
            <v>31.892146559063978</v>
          </cell>
          <cell r="O75">
            <v>35.616009718542621</v>
          </cell>
          <cell r="P75">
            <v>18.429249604643012</v>
          </cell>
          <cell r="Q75">
            <v>4.4153191272840679</v>
          </cell>
          <cell r="R75">
            <v>34.201498937291547</v>
          </cell>
        </row>
        <row r="78">
          <cell r="E78">
            <v>16.352194509645486</v>
          </cell>
          <cell r="F78">
            <v>11.542768748713209</v>
          </cell>
          <cell r="G78">
            <v>15.278883874673504</v>
          </cell>
          <cell r="H78">
            <v>12.136082890993301</v>
          </cell>
          <cell r="I78">
            <v>9.008126897091941</v>
          </cell>
          <cell r="J78">
            <v>8.6812022982002226</v>
          </cell>
          <cell r="K78">
            <v>14.08121401942946</v>
          </cell>
          <cell r="L78">
            <v>13.039288716011692</v>
          </cell>
          <cell r="M78">
            <v>12.998456837797324</v>
          </cell>
          <cell r="N78">
            <v>6.909965087797195</v>
          </cell>
          <cell r="O78">
            <v>9.5528212113300377</v>
          </cell>
          <cell r="P78">
            <v>4.7572249521746608</v>
          </cell>
          <cell r="Q78">
            <v>2.0554071799425833</v>
          </cell>
          <cell r="R78">
            <v>11.633543383412333</v>
          </cell>
        </row>
        <row r="79">
          <cell r="E79">
            <v>2.124385363928182</v>
          </cell>
          <cell r="F79">
            <v>2.0068483761242675</v>
          </cell>
          <cell r="G79">
            <v>2.1164977416710178</v>
          </cell>
          <cell r="H79">
            <v>2.9124844593119814</v>
          </cell>
          <cell r="I79">
            <v>2.2680364677497615</v>
          </cell>
          <cell r="J79">
            <v>2.0295413279516463</v>
          </cell>
          <cell r="K79">
            <v>2.2091723825922092</v>
          </cell>
          <cell r="L79">
            <v>7.899985288953193</v>
          </cell>
          <cell r="M79">
            <v>2.0282218513999228</v>
          </cell>
          <cell r="N79">
            <v>1.1146573977467478</v>
          </cell>
          <cell r="O79">
            <v>2.6470568274147537</v>
          </cell>
          <cell r="P79">
            <v>1.4029000320468217</v>
          </cell>
          <cell r="Q79">
            <v>1.1974099749324969</v>
          </cell>
          <cell r="R79">
            <v>1.9562206915282336</v>
          </cell>
        </row>
        <row r="81">
          <cell r="E81">
            <v>36.682993825181093</v>
          </cell>
          <cell r="F81">
            <v>25.828087804540438</v>
          </cell>
          <cell r="G81">
            <v>42.179158186839985</v>
          </cell>
          <cell r="H81">
            <v>32.146983612940119</v>
          </cell>
          <cell r="I81">
            <v>26.241065308920003</v>
          </cell>
          <cell r="J81">
            <v>26.653884736301915</v>
          </cell>
          <cell r="K81">
            <v>32.926748571748583</v>
          </cell>
          <cell r="L81">
            <v>29.686934057837941</v>
          </cell>
          <cell r="M81">
            <v>25.396713314591782</v>
          </cell>
          <cell r="N81">
            <v>25.368752944709982</v>
          </cell>
          <cell r="O81">
            <v>26.33928160580594</v>
          </cell>
          <cell r="P81">
            <v>13.991838094631355</v>
          </cell>
          <cell r="Q81">
            <v>2.4360381391912096</v>
          </cell>
          <cell r="R81">
            <v>23.043364778682122</v>
          </cell>
        </row>
        <row r="82">
          <cell r="E82">
            <v>3.2634731773759267</v>
          </cell>
          <cell r="F82">
            <v>3.1807902141247131</v>
          </cell>
          <cell r="G82">
            <v>3.2324937506618854</v>
          </cell>
          <cell r="H82">
            <v>3.7985140196928393</v>
          </cell>
          <cell r="I82">
            <v>3.1336094866852977</v>
          </cell>
          <cell r="J82">
            <v>3.1752715372719842</v>
          </cell>
          <cell r="K82">
            <v>3.2894842809357749</v>
          </cell>
          <cell r="L82">
            <v>11.924779264955136</v>
          </cell>
          <cell r="M82">
            <v>3.2324906508785252</v>
          </cell>
          <cell r="N82">
            <v>1.4356628536230971</v>
          </cell>
          <cell r="O82">
            <v>3.7065468433203979</v>
          </cell>
          <cell r="P82">
            <v>2.5410753893472187</v>
          </cell>
          <cell r="Q82">
            <v>2.8694796255948902</v>
          </cell>
          <cell r="R82">
            <v>3.2700324499348503</v>
          </cell>
        </row>
        <row r="83">
          <cell r="E83">
            <v>0.69167273610099533</v>
          </cell>
          <cell r="F83">
            <v>0.69112913608857995</v>
          </cell>
          <cell r="G83">
            <v>0.73408624229979469</v>
          </cell>
          <cell r="H83">
            <v>0.7259430331023865</v>
          </cell>
          <cell r="I83">
            <v>0.74444444444444458</v>
          </cell>
          <cell r="J83">
            <v>0.75431778929188253</v>
          </cell>
          <cell r="K83">
            <v>0.7004504504504504</v>
          </cell>
          <cell r="L83">
            <v>0.69481765834932818</v>
          </cell>
          <cell r="M83">
            <v>0.661455938697318</v>
          </cell>
          <cell r="N83">
            <v>0.7859281437125748</v>
          </cell>
          <cell r="O83">
            <v>0.73384615384615381</v>
          </cell>
          <cell r="P83">
            <v>0.74626865671641796</v>
          </cell>
          <cell r="Q83">
            <v>0.5423728813559322</v>
          </cell>
          <cell r="R83">
            <v>0.6645161290322581</v>
          </cell>
        </row>
        <row r="85">
          <cell r="E85">
            <v>7.874015748031496E-3</v>
          </cell>
          <cell r="F85">
            <v>5.2267084803345092E-3</v>
          </cell>
          <cell r="G85">
            <v>4.2417815482502655E-3</v>
          </cell>
          <cell r="H85">
            <v>3.0668859954833135E-3</v>
          </cell>
          <cell r="I85">
            <v>0</v>
          </cell>
          <cell r="J85">
            <v>3.0487804878048782E-3</v>
          </cell>
          <cell r="K85">
            <v>1.0321100917431193E-2</v>
          </cell>
          <cell r="L85">
            <v>1.1976047904191617E-2</v>
          </cell>
          <cell r="M85">
            <v>6.0362173038229373E-3</v>
          </cell>
          <cell r="N85">
            <v>7.575757575757576E-3</v>
          </cell>
          <cell r="O85">
            <v>9.3023255813953487E-3</v>
          </cell>
          <cell r="P85">
            <v>4.3383947939262474E-3</v>
          </cell>
          <cell r="Q85">
            <v>2.5862068965517241E-2</v>
          </cell>
          <cell r="R85">
            <v>8.1766148814390845E-4</v>
          </cell>
        </row>
        <row r="87">
          <cell r="E87">
            <v>5.0556983719110731</v>
          </cell>
          <cell r="F87">
            <v>10.212193481310711</v>
          </cell>
          <cell r="G87">
            <v>1.5845767859500859</v>
          </cell>
          <cell r="H87">
            <v>5.6034634148205571</v>
          </cell>
          <cell r="I87">
            <v>6.369426751592357</v>
          </cell>
          <cell r="J87">
            <v>2.5048585618938137</v>
          </cell>
          <cell r="K87">
            <v>5.5882181733446785</v>
          </cell>
          <cell r="L87">
            <v>4.9366463714836817</v>
          </cell>
          <cell r="M87">
            <v>5.4981835197115849</v>
          </cell>
          <cell r="N87">
            <v>0.51341291233869912</v>
          </cell>
          <cell r="O87">
            <v>8.1579291409703352</v>
          </cell>
          <cell r="P87">
            <v>2.5481184874772045</v>
          </cell>
          <cell r="Q87">
            <v>1.7397704841245942</v>
          </cell>
          <cell r="R87">
            <v>3.9480418199987302</v>
          </cell>
        </row>
        <row r="90">
          <cell r="E90">
            <v>3.8631889763779528E-2</v>
          </cell>
          <cell r="F90">
            <v>3.5933620802299754E-2</v>
          </cell>
          <cell r="G90">
            <v>3.7115588547189819E-2</v>
          </cell>
          <cell r="H90">
            <v>3.6774751164022637E-2</v>
          </cell>
          <cell r="I90">
            <v>5.5555555555555552E-2</v>
          </cell>
          <cell r="J90">
            <v>8.710801393728223E-4</v>
          </cell>
          <cell r="K90">
            <v>3.8990825688073397E-2</v>
          </cell>
          <cell r="L90">
            <v>4.1916167664670656E-2</v>
          </cell>
          <cell r="M90">
            <v>3.281225816437084E-2</v>
          </cell>
          <cell r="N90">
            <v>4.5454545454545456E-2</v>
          </cell>
          <cell r="O90">
            <v>3.875968992248062E-2</v>
          </cell>
          <cell r="P90">
            <v>7.1583514099783085E-2</v>
          </cell>
          <cell r="Q90">
            <v>8.6206896551724144E-2</v>
          </cell>
          <cell r="R90">
            <v>2.616516762060507E-2</v>
          </cell>
        </row>
        <row r="92">
          <cell r="E92">
            <v>0.14247047244094488</v>
          </cell>
          <cell r="F92">
            <v>0.13707042989677251</v>
          </cell>
          <cell r="G92">
            <v>0.12195121951219512</v>
          </cell>
          <cell r="H92">
            <v>0.13449689129283185</v>
          </cell>
          <cell r="I92">
            <v>0.12222222222222222</v>
          </cell>
          <cell r="J92">
            <v>1.0017421602787456E-2</v>
          </cell>
          <cell r="K92">
            <v>0.12614678899082568</v>
          </cell>
          <cell r="L92">
            <v>0.14770459081836326</v>
          </cell>
          <cell r="M92">
            <v>0.11205695712737966</v>
          </cell>
          <cell r="N92">
            <v>0.1393939393939394</v>
          </cell>
          <cell r="O92">
            <v>9.6124031007751937E-2</v>
          </cell>
          <cell r="P92">
            <v>0.15401301518438179</v>
          </cell>
          <cell r="Q92">
            <v>0.22413793103448276</v>
          </cell>
          <cell r="R92">
            <v>9.8119378577269017E-2</v>
          </cell>
        </row>
        <row r="93">
          <cell r="E93">
            <v>0.67483533870249379</v>
          </cell>
          <cell r="F93">
            <v>6.2871500326009983E-3</v>
          </cell>
          <cell r="G93">
            <v>0.60797503094896599</v>
          </cell>
          <cell r="H93">
            <v>0.1345398008388817</v>
          </cell>
          <cell r="I93">
            <v>0.68392952483013314</v>
          </cell>
          <cell r="J93">
            <v>4.4776119403023264E-2</v>
          </cell>
          <cell r="K93">
            <v>0.4549133789500665</v>
          </cell>
          <cell r="L93">
            <v>0.5942395149071189</v>
          </cell>
          <cell r="M93">
            <v>0.29692362448053039</v>
          </cell>
          <cell r="N93">
            <v>0.71847293210185625</v>
          </cell>
          <cell r="O93">
            <v>0.11433210755225112</v>
          </cell>
          <cell r="P93">
            <v>0.3280873061469296</v>
          </cell>
          <cell r="Q93">
            <v>0.2970740708210925</v>
          </cell>
          <cell r="R93">
            <v>0.49929206849509872</v>
          </cell>
        </row>
        <row r="95">
          <cell r="E95">
            <v>0.2888779527559055</v>
          </cell>
          <cell r="F95">
            <v>0.3151705213641709</v>
          </cell>
          <cell r="G95">
            <v>0.26829268292682928</v>
          </cell>
          <cell r="H95">
            <v>0.21772102489753814</v>
          </cell>
          <cell r="I95">
            <v>0.4</v>
          </cell>
          <cell r="J95">
            <v>0.16463414634146342</v>
          </cell>
          <cell r="K95">
            <v>0.26834862385321101</v>
          </cell>
          <cell r="L95">
            <v>0.30139720558882238</v>
          </cell>
          <cell r="M95">
            <v>0.35304132487231077</v>
          </cell>
          <cell r="N95">
            <v>0.12727272727272726</v>
          </cell>
          <cell r="O95">
            <v>0.31472868217054262</v>
          </cell>
          <cell r="P95">
            <v>0.21475054229934923</v>
          </cell>
          <cell r="Q95">
            <v>0.45689655172413796</v>
          </cell>
          <cell r="R95">
            <v>0.34750613246116108</v>
          </cell>
        </row>
        <row r="96">
          <cell r="E96">
            <v>0.42101377952755903</v>
          </cell>
          <cell r="F96">
            <v>0.43407813929178102</v>
          </cell>
          <cell r="G96">
            <v>0.33510074231177095</v>
          </cell>
          <cell r="H96">
            <v>0.3078038308194162</v>
          </cell>
          <cell r="I96">
            <v>0.4777777777777778</v>
          </cell>
          <cell r="J96">
            <v>0.20601045296167247</v>
          </cell>
          <cell r="K96">
            <v>0.38417431192660551</v>
          </cell>
          <cell r="L96">
            <v>0.42914171656686628</v>
          </cell>
          <cell r="M96">
            <v>0.49264819687354899</v>
          </cell>
          <cell r="N96">
            <v>0.12575757575757576</v>
          </cell>
          <cell r="O96">
            <v>0.39689922480620154</v>
          </cell>
          <cell r="P96">
            <v>0.27331887201735355</v>
          </cell>
          <cell r="Q96">
            <v>0.51724137931034486</v>
          </cell>
          <cell r="R96">
            <v>0.50122649223221583</v>
          </cell>
        </row>
        <row r="98">
          <cell r="E98">
            <v>0.32893520488669886</v>
          </cell>
          <cell r="F98">
            <v>0.26716401417640273</v>
          </cell>
          <cell r="G98">
            <v>0.24551609638552299</v>
          </cell>
          <cell r="H98">
            <v>0.18626370724970256</v>
          </cell>
          <cell r="I98">
            <v>0.42429588112910749</v>
          </cell>
          <cell r="J98">
            <v>0.40862543265169382</v>
          </cell>
          <cell r="K98">
            <v>0.29078801890621159</v>
          </cell>
          <cell r="L98">
            <v>0.25555294648374816</v>
          </cell>
          <cell r="M98">
            <v>0.34234650814077688</v>
          </cell>
          <cell r="N98">
            <v>0.18676080968236244</v>
          </cell>
          <cell r="O98">
            <v>0.24603041855696278</v>
          </cell>
          <cell r="P98">
            <v>0.16723235250084356</v>
          </cell>
          <cell r="Q98">
            <v>0.23820241389717428</v>
          </cell>
          <cell r="R98">
            <v>0.44533165184722634</v>
          </cell>
        </row>
        <row r="101">
          <cell r="E101">
            <v>7.8605376228981887E-3</v>
          </cell>
          <cell r="F101">
            <v>4.6444897660376508E-3</v>
          </cell>
          <cell r="G101">
            <v>4.2686336695663156E-3</v>
          </cell>
          <cell r="H101">
            <v>2.1376331822671969E-3</v>
          </cell>
          <cell r="I101">
            <v>1.3245700691571726E-2</v>
          </cell>
          <cell r="J101">
            <v>1.3596049191239421E-2</v>
          </cell>
          <cell r="K101">
            <v>7.8015029219066631E-3</v>
          </cell>
          <cell r="L101">
            <v>6.1006609048757359E-3</v>
          </cell>
          <cell r="M101">
            <v>5.999389647872222E-3</v>
          </cell>
          <cell r="N101">
            <v>3.4291199074615504E-3</v>
          </cell>
          <cell r="O101">
            <v>6.0329563215851829E-3</v>
          </cell>
          <cell r="P101">
            <v>3.5764853685093176E-3</v>
          </cell>
          <cell r="Q101">
            <v>7.1120992966140903E-3</v>
          </cell>
          <cell r="R101">
            <v>1.8694212860285074E-2</v>
          </cell>
        </row>
        <row r="102">
          <cell r="E102">
            <v>0.86999557276574591</v>
          </cell>
          <cell r="F102">
            <v>0.78877175902824959</v>
          </cell>
          <cell r="G102">
            <v>0.80647102821928496</v>
          </cell>
          <cell r="H102">
            <v>0.83884709555256165</v>
          </cell>
          <cell r="I102">
            <v>0.81102270827929035</v>
          </cell>
          <cell r="J102">
            <v>0.8467672589409847</v>
          </cell>
          <cell r="K102">
            <v>0.81104421376574276</v>
          </cell>
          <cell r="L102">
            <v>0.71442980848164961</v>
          </cell>
          <cell r="M102">
            <v>0.86390482623825504</v>
          </cell>
          <cell r="N102">
            <v>0.6752214458488851</v>
          </cell>
          <cell r="O102">
            <v>0.75534969559152842</v>
          </cell>
          <cell r="P102">
            <v>0.76140597468582472</v>
          </cell>
          <cell r="Q102">
            <v>0.72275407038201178</v>
          </cell>
          <cell r="R102">
            <v>0.87918485995989637</v>
          </cell>
        </row>
        <row r="104">
          <cell r="E104">
            <v>0.18854440357370161</v>
          </cell>
          <cell r="F104">
            <v>0.10429315498993075</v>
          </cell>
          <cell r="G104">
            <v>0.20670897552134301</v>
          </cell>
          <cell r="H104">
            <v>0.23318627286016849</v>
          </cell>
          <cell r="I104">
            <v>0.21917808219178081</v>
          </cell>
          <cell r="J104">
            <v>0.20617638049597417</v>
          </cell>
          <cell r="K104">
            <v>0.12387096774097649</v>
          </cell>
          <cell r="L104">
            <v>0.1210762331838565</v>
          </cell>
          <cell r="M104">
            <v>0.10689121842351151</v>
          </cell>
          <cell r="N104">
            <v>0.20705521472329125</v>
          </cell>
          <cell r="O104">
            <v>0.15296367112810708</v>
          </cell>
          <cell r="P104">
            <v>4.6742209632390112E-2</v>
          </cell>
          <cell r="Q104">
            <v>2.9452369995398069E-2</v>
          </cell>
          <cell r="R104">
            <v>0.12639215935850906</v>
          </cell>
        </row>
        <row r="105">
          <cell r="E105">
            <v>4.3932737782541107</v>
          </cell>
          <cell r="F105">
            <v>5.4628162849513018</v>
          </cell>
          <cell r="G105">
            <v>4.2212148685411099</v>
          </cell>
          <cell r="H105">
            <v>4.2337251204213606</v>
          </cell>
          <cell r="I105">
            <v>5.0228310502283104</v>
          </cell>
          <cell r="J105">
            <v>3.9607919578910562</v>
          </cell>
          <cell r="K105">
            <v>4.4103225806110169</v>
          </cell>
          <cell r="L105">
            <v>2.2869955156950672</v>
          </cell>
          <cell r="M105">
            <v>6.6770922839664246</v>
          </cell>
          <cell r="N105">
            <v>3.0230061349600521</v>
          </cell>
          <cell r="O105">
            <v>3.3346080305927344</v>
          </cell>
          <cell r="P105">
            <v>3.2762039660520705</v>
          </cell>
          <cell r="Q105">
            <v>6.0708697653014267</v>
          </cell>
          <cell r="R105">
            <v>3.7287596257880389</v>
          </cell>
        </row>
        <row r="106">
          <cell r="E106">
            <v>1.7902259590158491</v>
          </cell>
          <cell r="F106">
            <v>1.1242950041467712</v>
          </cell>
          <cell r="G106">
            <v>2.5457842248418032</v>
          </cell>
          <cell r="H106">
            <v>1.6323039100211794</v>
          </cell>
          <cell r="I106">
            <v>1.7716894977168949</v>
          </cell>
          <cell r="J106">
            <v>1.4435688229215695</v>
          </cell>
          <cell r="K106">
            <v>1.5793548386974503</v>
          </cell>
          <cell r="L106">
            <v>2.4035874439461882</v>
          </cell>
          <cell r="M106">
            <v>1.008076989183792</v>
          </cell>
          <cell r="N106">
            <v>2.4616564417102405</v>
          </cell>
          <cell r="O106">
            <v>1.372848948374761</v>
          </cell>
          <cell r="P106">
            <v>1.019830028343057</v>
          </cell>
          <cell r="Q106">
            <v>1.2609295904279798</v>
          </cell>
          <cell r="R106">
            <v>0.67167313689310393</v>
          </cell>
        </row>
        <row r="108">
          <cell r="E108">
            <v>0.17107713673569913</v>
          </cell>
          <cell r="F108">
            <v>0.26646314809221916</v>
          </cell>
          <cell r="G108">
            <v>0.18680523081189704</v>
          </cell>
          <cell r="H108">
            <v>0.23737746686706573</v>
          </cell>
          <cell r="I108">
            <v>0.1665365872792666</v>
          </cell>
          <cell r="J108">
            <v>0.21706100510108714</v>
          </cell>
          <cell r="K108">
            <v>0.19655595865648409</v>
          </cell>
          <cell r="L108">
            <v>0.2841071415721671</v>
          </cell>
          <cell r="M108">
            <v>0.15262306953245536</v>
          </cell>
          <cell r="N108">
            <v>0.20491044528782879</v>
          </cell>
          <cell r="O108">
            <v>0.20654820472818816</v>
          </cell>
          <cell r="P108">
            <v>0.18057045458910495</v>
          </cell>
          <cell r="Q108">
            <v>0.27170024470804149</v>
          </cell>
          <cell r="R108">
            <v>8.9770813032762339E-2</v>
          </cell>
        </row>
        <row r="109">
          <cell r="E109">
            <v>0.38463524309414804</v>
          </cell>
          <cell r="F109">
            <v>0.47181747242347327</v>
          </cell>
          <cell r="G109">
            <v>0.47068618194743833</v>
          </cell>
          <cell r="H109">
            <v>0.50919910804272428</v>
          </cell>
          <cell r="I109">
            <v>0.44883856705680142</v>
          </cell>
          <cell r="J109">
            <v>0.42831548220505494</v>
          </cell>
          <cell r="K109">
            <v>0.39521866236355474</v>
          </cell>
          <cell r="L109">
            <v>0.68990269761462475</v>
          </cell>
          <cell r="M109">
            <v>0.34576708296823788</v>
          </cell>
          <cell r="N109">
            <v>0.53405008463051096</v>
          </cell>
          <cell r="O109">
            <v>0.48398411699013</v>
          </cell>
          <cell r="P109">
            <v>0.31419531160171621</v>
          </cell>
          <cell r="Q109">
            <v>0.1789962009147939</v>
          </cell>
          <cell r="R109">
            <v>0.18560808830218786</v>
          </cell>
        </row>
        <row r="110">
          <cell r="E110">
            <v>4.4815388716861068E-2</v>
          </cell>
          <cell r="F110">
            <v>7.3102092035180394E-2</v>
          </cell>
          <cell r="G110">
            <v>5.0652496428091644E-2</v>
          </cell>
          <cell r="H110">
            <v>7.8492693481935577E-2</v>
          </cell>
          <cell r="I110">
            <v>3.733254144883149E-2</v>
          </cell>
          <cell r="J110">
            <v>4.8887816819760128E-2</v>
          </cell>
          <cell r="K110">
            <v>6.7808994890012242E-2</v>
          </cell>
          <cell r="L110">
            <v>8.3780563645242695E-2</v>
          </cell>
          <cell r="M110">
            <v>3.049295076247786E-2</v>
          </cell>
          <cell r="N110">
            <v>5.1332150894804821E-2</v>
          </cell>
          <cell r="O110">
            <v>5.1027594081935745E-2</v>
          </cell>
          <cell r="P110">
            <v>3.6074302379456233E-2</v>
          </cell>
          <cell r="Q110">
            <v>0.1000387232612905</v>
          </cell>
          <cell r="R110">
            <v>1.5696656171441978E-2</v>
          </cell>
        </row>
        <row r="111">
          <cell r="E111">
            <v>0.15909251309866379</v>
          </cell>
          <cell r="F111">
            <v>0.2010028843099925</v>
          </cell>
          <cell r="G111">
            <v>0.17698307271304067</v>
          </cell>
          <cell r="H111">
            <v>0.25798921095701116</v>
          </cell>
          <cell r="I111">
            <v>9.2636046926138096E-2</v>
          </cell>
          <cell r="J111">
            <v>0.16688933197351291</v>
          </cell>
          <cell r="K111">
            <v>0.16595830155888644</v>
          </cell>
          <cell r="L111">
            <v>0.38839720109791942</v>
          </cell>
          <cell r="M111">
            <v>0.13108448883394389</v>
          </cell>
          <cell r="N111">
            <v>0.31398674490475786</v>
          </cell>
          <cell r="O111">
            <v>0.19914785209111777</v>
          </cell>
          <cell r="P111">
            <v>0.11943435766431025</v>
          </cell>
          <cell r="Q111">
            <v>3.5525248709188099E-2</v>
          </cell>
          <cell r="R111">
            <v>6.0836708891447003E-2</v>
          </cell>
        </row>
        <row r="114">
          <cell r="E114">
            <v>1.7685177000611389E-2</v>
          </cell>
          <cell r="F114">
            <v>1.0716093378192562E-2</v>
          </cell>
          <cell r="G114">
            <v>8.9087893992079465E-3</v>
          </cell>
          <cell r="H114">
            <v>1.6521680692282277E-2</v>
          </cell>
          <cell r="I114">
            <v>2.6582125360482985E-2</v>
          </cell>
          <cell r="J114">
            <v>3.5341550050224581E-2</v>
          </cell>
          <cell r="K114">
            <v>1.6455299066055078E-2</v>
          </cell>
          <cell r="L114">
            <v>1.5454551672046577E-2</v>
          </cell>
          <cell r="M114">
            <v>1.4369564051974777E-2</v>
          </cell>
          <cell r="N114">
            <v>1.3097186885729507E-2</v>
          </cell>
          <cell r="O114">
            <v>1.1460309953075874E-2</v>
          </cell>
          <cell r="P114">
            <v>1.0626872778890495E-2</v>
          </cell>
          <cell r="Q114">
            <v>9.3606092905275193E-3</v>
          </cell>
          <cell r="R114">
            <v>2.9028199553118663E-2</v>
          </cell>
        </row>
        <row r="115">
          <cell r="E115">
            <v>0.90353658621230715</v>
          </cell>
          <cell r="F115">
            <v>0.85359505922148737</v>
          </cell>
          <cell r="G115">
            <v>0.83304918188961119</v>
          </cell>
          <cell r="H115">
            <v>0.96525398975497956</v>
          </cell>
          <cell r="I115">
            <v>0.92167327629768658</v>
          </cell>
          <cell r="J115">
            <v>0.89726271297084947</v>
          </cell>
          <cell r="K115">
            <v>0.82930573353344172</v>
          </cell>
          <cell r="L115">
            <v>0.74728569035863501</v>
          </cell>
          <cell r="M115">
            <v>0.9172095277945691</v>
          </cell>
          <cell r="N115">
            <v>0.65904421446931982</v>
          </cell>
          <cell r="O115">
            <v>0.80631322125136229</v>
          </cell>
          <cell r="P115">
            <v>0.83141320707446642</v>
          </cell>
          <cell r="Q115">
            <v>0.84576580200958429</v>
          </cell>
          <cell r="R115">
            <v>0.91461800743719901</v>
          </cell>
        </row>
        <row r="117">
          <cell r="E117">
            <v>0.52355482892048033</v>
          </cell>
          <cell r="F117">
            <v>0.51789912374162272</v>
          </cell>
          <cell r="G117">
            <v>0.52910512597833037</v>
          </cell>
          <cell r="H117">
            <v>0.68171122808834761</v>
          </cell>
          <cell r="I117">
            <v>0.59613196814561997</v>
          </cell>
          <cell r="J117">
            <v>0.54634857038767337</v>
          </cell>
          <cell r="K117">
            <v>0.510195758566518</v>
          </cell>
          <cell r="L117">
            <v>0.44785366572976626</v>
          </cell>
          <cell r="M117">
            <v>0.44025112107433795</v>
          </cell>
          <cell r="N117">
            <v>0.49031221765079941</v>
          </cell>
          <cell r="O117">
            <v>0.44891796678680773</v>
          </cell>
          <cell r="P117">
            <v>0.37897747586700037</v>
          </cell>
          <cell r="Q117">
            <v>0.61958041958041954</v>
          </cell>
          <cell r="R117">
            <v>0.60125414976023606</v>
          </cell>
        </row>
        <row r="118">
          <cell r="E118">
            <v>0.57596636693339776</v>
          </cell>
          <cell r="F118">
            <v>0.47814703996324992</v>
          </cell>
          <cell r="G118">
            <v>0.58123370981855993</v>
          </cell>
          <cell r="H118">
            <v>0.50416564995036217</v>
          </cell>
          <cell r="I118">
            <v>0.58248009101251419</v>
          </cell>
          <cell r="J118">
            <v>0.48670016176181913</v>
          </cell>
          <cell r="K118">
            <v>0.52732463295484233</v>
          </cell>
          <cell r="L118">
            <v>0.53990264050426373</v>
          </cell>
          <cell r="M118">
            <v>0.4326457399084514</v>
          </cell>
          <cell r="N118">
            <v>0.56138941873531334</v>
          </cell>
          <cell r="O118">
            <v>0.53749370911245586</v>
          </cell>
          <cell r="P118">
            <v>0.39613872005720413</v>
          </cell>
          <cell r="Q118">
            <v>0.57762237762237767</v>
          </cell>
          <cell r="R118">
            <v>0.40821345137095782</v>
          </cell>
        </row>
        <row r="119">
          <cell r="E119">
            <v>0.52187317529439747</v>
          </cell>
          <cell r="F119">
            <v>0.43759350288289384</v>
          </cell>
          <cell r="G119">
            <v>0.53431798436235334</v>
          </cell>
          <cell r="H119">
            <v>0.79977864538640997</v>
          </cell>
          <cell r="I119">
            <v>0.57792946530147893</v>
          </cell>
          <cell r="J119">
            <v>0.54377751829173138</v>
          </cell>
          <cell r="K119">
            <v>0.4955138662336685</v>
          </cell>
          <cell r="L119">
            <v>0.46732556423975613</v>
          </cell>
          <cell r="M119">
            <v>0.35989237668006507</v>
          </cell>
          <cell r="N119">
            <v>0.56379881538224597</v>
          </cell>
          <cell r="O119">
            <v>0.4207347760468288</v>
          </cell>
          <cell r="P119">
            <v>0.33464426170897388</v>
          </cell>
          <cell r="Q119">
            <v>0.49930069930069931</v>
          </cell>
          <cell r="R119">
            <v>0.54838313045616627</v>
          </cell>
        </row>
        <row r="120">
          <cell r="E120">
            <v>0.37781151465996116</v>
          </cell>
          <cell r="F120">
            <v>0.39030775806587781</v>
          </cell>
          <cell r="G120">
            <v>0.3310165073854579</v>
          </cell>
          <cell r="H120">
            <v>0.48272736780146691</v>
          </cell>
          <cell r="I120">
            <v>0.36405005688282138</v>
          </cell>
          <cell r="J120">
            <v>0.41522491349463175</v>
          </cell>
          <cell r="K120">
            <v>0.37194127243218578</v>
          </cell>
          <cell r="L120">
            <v>0.31863106652710643</v>
          </cell>
          <cell r="M120">
            <v>0.33793721972948693</v>
          </cell>
          <cell r="N120">
            <v>0.35659070374603591</v>
          </cell>
          <cell r="O120">
            <v>0.29592350276977908</v>
          </cell>
          <cell r="P120">
            <v>0.29031104755094744</v>
          </cell>
          <cell r="Q120">
            <v>0.46853146853146854</v>
          </cell>
          <cell r="R120">
            <v>0.47239640968892166</v>
          </cell>
        </row>
        <row r="121">
          <cell r="E121">
            <v>0.1202382342649283</v>
          </cell>
          <cell r="F121">
            <v>7.6939516990398915E-2</v>
          </cell>
          <cell r="G121">
            <v>9.643788010442475E-2</v>
          </cell>
          <cell r="H121">
            <v>0.14185868163403159</v>
          </cell>
          <cell r="I121">
            <v>0.12286689419795221</v>
          </cell>
          <cell r="J121">
            <v>0.16621851800264981</v>
          </cell>
          <cell r="K121">
            <v>7.2185970636509736E-2</v>
          </cell>
          <cell r="L121">
            <v>0.13276294438629435</v>
          </cell>
          <cell r="M121">
            <v>9.456502242111757E-2</v>
          </cell>
          <cell r="N121">
            <v>7.8305391025311935E-2</v>
          </cell>
          <cell r="O121">
            <v>8.0523402114225595E-2</v>
          </cell>
          <cell r="P121">
            <v>3.7182695745441544E-2</v>
          </cell>
          <cell r="Q121">
            <v>2.3776223776223775E-2</v>
          </cell>
          <cell r="R121">
            <v>9.8118775359645888E-2</v>
          </cell>
        </row>
        <row r="122">
          <cell r="E122">
            <v>4.0875394137988676</v>
          </cell>
          <cell r="F122">
            <v>5.2878285958255624</v>
          </cell>
          <cell r="G122">
            <v>3.6307558644719911</v>
          </cell>
          <cell r="H122">
            <v>3.2907501656089058</v>
          </cell>
          <cell r="I122">
            <v>5.2332195676905577</v>
          </cell>
          <cell r="J122">
            <v>3.5798043857848327</v>
          </cell>
          <cell r="K122">
            <v>3.6680261011568844</v>
          </cell>
          <cell r="L122">
            <v>2.4357574863405471</v>
          </cell>
          <cell r="M122">
            <v>6.7362152466077729</v>
          </cell>
          <cell r="N122">
            <v>1.749221965673122</v>
          </cell>
          <cell r="O122">
            <v>2.9854051333849143</v>
          </cell>
          <cell r="P122">
            <v>2.6371111905613156</v>
          </cell>
          <cell r="Q122">
            <v>6.3790209790209786</v>
          </cell>
          <cell r="R122">
            <v>3.5942456658059756</v>
          </cell>
        </row>
        <row r="123">
          <cell r="E123">
            <v>1.9120401728562724</v>
          </cell>
          <cell r="F123">
            <v>1.3384270143121477</v>
          </cell>
          <cell r="G123">
            <v>2.3874891398825153</v>
          </cell>
          <cell r="H123">
            <v>1.414273015664014</v>
          </cell>
          <cell r="I123">
            <v>2.2798634812286691</v>
          </cell>
          <cell r="J123">
            <v>1.4553440389079646</v>
          </cell>
          <cell r="K123">
            <v>1.7006525285550598</v>
          </cell>
          <cell r="L123">
            <v>2.4339873137487298</v>
          </cell>
          <cell r="M123">
            <v>1.2858834080662134</v>
          </cell>
          <cell r="N123">
            <v>1.9323361108400054</v>
          </cell>
          <cell r="O123">
            <v>1.7413185707201286</v>
          </cell>
          <cell r="P123">
            <v>1.2985341437254201</v>
          </cell>
          <cell r="Q123">
            <v>1.3944055944055944</v>
          </cell>
          <cell r="R123">
            <v>0.96446575679331115</v>
          </cell>
        </row>
        <row r="125">
          <cell r="E125">
            <v>0.2846663598800524</v>
          </cell>
          <cell r="F125">
            <v>0.37364857593519829</v>
          </cell>
          <cell r="G125">
            <v>0.40366413695464015</v>
          </cell>
          <cell r="H125">
            <v>0.25441826557059044</v>
          </cell>
          <cell r="I125">
            <v>0.3235515828643124</v>
          </cell>
          <cell r="J125">
            <v>0.2925170137636503</v>
          </cell>
          <cell r="K125">
            <v>0.3341394856414287</v>
          </cell>
          <cell r="L125">
            <v>0.45573484733382236</v>
          </cell>
          <cell r="M125">
            <v>0.23290528233346255</v>
          </cell>
          <cell r="N125">
            <v>0.50147189856215879</v>
          </cell>
          <cell r="O125">
            <v>0.4519562267642927</v>
          </cell>
          <cell r="P125">
            <v>0.29233246687383357</v>
          </cell>
          <cell r="Q125">
            <v>0.42440236748722449</v>
          </cell>
          <cell r="R125">
            <v>0.1842492691595958</v>
          </cell>
        </row>
        <row r="126">
          <cell r="E126">
            <v>0.39728662176775392</v>
          </cell>
          <cell r="F126">
            <v>0.51192332057810042</v>
          </cell>
          <cell r="G126">
            <v>0.47661942458977768</v>
          </cell>
          <cell r="H126">
            <v>0.43111624467228704</v>
          </cell>
          <cell r="I126">
            <v>0.44470941530412766</v>
          </cell>
          <cell r="J126">
            <v>0.41027506283157295</v>
          </cell>
          <cell r="K126">
            <v>0.44250679735029247</v>
          </cell>
          <cell r="L126">
            <v>0.77690664427793188</v>
          </cell>
          <cell r="M126">
            <v>0.37169461704436335</v>
          </cell>
          <cell r="N126">
            <v>0.67948548399468711</v>
          </cell>
          <cell r="O126">
            <v>0.6228571948915681</v>
          </cell>
          <cell r="P126">
            <v>0.34828742607541469</v>
          </cell>
          <cell r="Q126">
            <v>0.25615409809589362</v>
          </cell>
          <cell r="R126">
            <v>0.2456336291676198</v>
          </cell>
        </row>
        <row r="127">
          <cell r="E127">
            <v>5.3751341603831063E-2</v>
          </cell>
          <cell r="F127">
            <v>9.0625299670959863E-2</v>
          </cell>
          <cell r="G127">
            <v>9.3814734420768889E-2</v>
          </cell>
          <cell r="H127">
            <v>7.9014631610091604E-2</v>
          </cell>
          <cell r="I127">
            <v>5.8650942633027753E-2</v>
          </cell>
          <cell r="J127">
            <v>6.1672128991289439E-2</v>
          </cell>
          <cell r="K127">
            <v>7.6280879333146839E-2</v>
          </cell>
          <cell r="L127">
            <v>6.6491577836485544E-2</v>
          </cell>
          <cell r="M127">
            <v>4.1906188005061719E-2</v>
          </cell>
          <cell r="N127">
            <v>0.12646827196127122</v>
          </cell>
          <cell r="O127">
            <v>0.14732576793799296</v>
          </cell>
          <cell r="P127">
            <v>5.0835235940119086E-2</v>
          </cell>
          <cell r="Q127">
            <v>0.1357942841477959</v>
          </cell>
          <cell r="R127">
            <v>3.2266471167148841E-2</v>
          </cell>
        </row>
        <row r="128">
          <cell r="E128">
            <v>0.12643736600703284</v>
          </cell>
          <cell r="F128">
            <v>0.20264870198833937</v>
          </cell>
          <cell r="G128">
            <v>0.12565354601581563</v>
          </cell>
          <cell r="H128">
            <v>0.18737948599300924</v>
          </cell>
          <cell r="I128">
            <v>0.21842596286205435</v>
          </cell>
          <cell r="J128">
            <v>0.14459625598205827</v>
          </cell>
          <cell r="K128">
            <v>0.16564300973436602</v>
          </cell>
          <cell r="L128">
            <v>0.42041529793633614</v>
          </cell>
          <cell r="M128">
            <v>0.1299572088111777</v>
          </cell>
          <cell r="N128">
            <v>0.28612543296353404</v>
          </cell>
          <cell r="O128">
            <v>0.2968507058170054</v>
          </cell>
          <cell r="P128">
            <v>0.13171670273135461</v>
          </cell>
          <cell r="Q128">
            <v>5.6034346407694779E-2</v>
          </cell>
          <cell r="R128">
            <v>7.5203005174641721E-2</v>
          </cell>
        </row>
        <row r="131">
          <cell r="E131">
            <v>4.4255281183676859E-2</v>
          </cell>
          <cell r="F131">
            <v>4.3693445066908039E-2</v>
          </cell>
          <cell r="G131">
            <v>1.6768802982971103E-2</v>
          </cell>
          <cell r="H131">
            <v>2.6080557447646459E-2</v>
          </cell>
          <cell r="I131">
            <v>9.1298562529349411E-2</v>
          </cell>
          <cell r="J131">
            <v>5.2004291855403541E-2</v>
          </cell>
          <cell r="K131">
            <v>3.7453924995050313E-2</v>
          </cell>
          <cell r="L131">
            <v>3.0788275606422673E-2</v>
          </cell>
          <cell r="M131">
            <v>5.4794906584585308E-2</v>
          </cell>
          <cell r="N131">
            <v>1.6321190725154668E-2</v>
          </cell>
          <cell r="O131">
            <v>3.2233443495038788E-2</v>
          </cell>
          <cell r="P131">
            <v>2.6353783298282661E-2</v>
          </cell>
          <cell r="Q131">
            <v>5.7087715890639774E-2</v>
          </cell>
          <cell r="R131">
            <v>9.4416304046973515E-2</v>
          </cell>
        </row>
        <row r="132">
          <cell r="E132">
            <v>0.86260885557569489</v>
          </cell>
          <cell r="F132">
            <v>0.77824209336484962</v>
          </cell>
          <cell r="G132">
            <v>0.76964644722844544</v>
          </cell>
          <cell r="H132">
            <v>0.86495787223864773</v>
          </cell>
          <cell r="I132">
            <v>0.83447403461136727</v>
          </cell>
          <cell r="J132">
            <v>0.8473174226898319</v>
          </cell>
          <cell r="K132">
            <v>0.79095933418745112</v>
          </cell>
          <cell r="L132">
            <v>0.70972826963890401</v>
          </cell>
          <cell r="M132">
            <v>0.88710958850933774</v>
          </cell>
          <cell r="N132">
            <v>0.61220837219921453</v>
          </cell>
          <cell r="O132">
            <v>0.76808010410081939</v>
          </cell>
          <cell r="P132">
            <v>0.80906845290379714</v>
          </cell>
          <cell r="Q132">
            <v>0.76784129094108633</v>
          </cell>
          <cell r="R132">
            <v>0.86163249916286055</v>
          </cell>
        </row>
        <row r="134">
          <cell r="E134">
            <v>0.51834982265806717</v>
          </cell>
          <cell r="F134">
            <v>0.41215012055771583</v>
          </cell>
          <cell r="G134">
            <v>0.45834294945807363</v>
          </cell>
          <cell r="H134">
            <v>0.50505900912181512</v>
          </cell>
          <cell r="I134">
            <v>0.51672739317654848</v>
          </cell>
          <cell r="J134">
            <v>0.45987856549755901</v>
          </cell>
          <cell r="K134">
            <v>0.49130980111179234</v>
          </cell>
          <cell r="L134">
            <v>0.63709737132507671</v>
          </cell>
          <cell r="M134">
            <v>0.38139260671544339</v>
          </cell>
          <cell r="N134">
            <v>0.57423668734372857</v>
          </cell>
          <cell r="O134">
            <v>0.50101395681868333</v>
          </cell>
          <cell r="P134">
            <v>0.31486376087275986</v>
          </cell>
          <cell r="Q134">
            <v>0.42930036119348941</v>
          </cell>
          <cell r="R134">
            <v>0.37046604376184955</v>
          </cell>
        </row>
        <row r="135">
          <cell r="E135">
            <v>0.5294381183458694</v>
          </cell>
          <cell r="F135">
            <v>0.35062637593039558</v>
          </cell>
          <cell r="G135">
            <v>0.46111239326144571</v>
          </cell>
          <cell r="H135">
            <v>0.4569297590641665</v>
          </cell>
          <cell r="I135">
            <v>0.47565419012918186</v>
          </cell>
          <cell r="J135">
            <v>0.43174769579957001</v>
          </cell>
          <cell r="K135">
            <v>0.45368213581876671</v>
          </cell>
          <cell r="L135">
            <v>0.50559052201390331</v>
          </cell>
          <cell r="M135">
            <v>0.34891684750523838</v>
          </cell>
          <cell r="N135">
            <v>0.52493353742027715</v>
          </cell>
          <cell r="O135">
            <v>0.4516282953608417</v>
          </cell>
          <cell r="P135">
            <v>0.27968667403532699</v>
          </cell>
          <cell r="Q135">
            <v>0.35385174002219771</v>
          </cell>
          <cell r="R135">
            <v>0.33243657028996987</v>
          </cell>
        </row>
        <row r="136">
          <cell r="E136">
            <v>0.37296994586243815</v>
          </cell>
          <cell r="F136">
            <v>0.3447688436943121</v>
          </cell>
          <cell r="G136">
            <v>0.31987075928947134</v>
          </cell>
          <cell r="H136">
            <v>0.29631122256758141</v>
          </cell>
          <cell r="I136">
            <v>0.35110963895329578</v>
          </cell>
          <cell r="J136">
            <v>0.32219455728628377</v>
          </cell>
          <cell r="K136">
            <v>0.35316251567882667</v>
          </cell>
          <cell r="L136">
            <v>0.44072565715095963</v>
          </cell>
          <cell r="M136">
            <v>0.34056271245927605</v>
          </cell>
          <cell r="N136">
            <v>0.35575606219274764</v>
          </cell>
          <cell r="O136">
            <v>0.30490277943537014</v>
          </cell>
          <cell r="P136">
            <v>0.21798260368114145</v>
          </cell>
          <cell r="Q136">
            <v>0.34490798249733334</v>
          </cell>
          <cell r="R136">
            <v>0.32132258897711441</v>
          </cell>
        </row>
        <row r="137">
          <cell r="E137">
            <v>0.19802128056600321</v>
          </cell>
          <cell r="F137">
            <v>0.123008176957754</v>
          </cell>
          <cell r="G137">
            <v>0.40572351719400479</v>
          </cell>
          <cell r="H137">
            <v>0.27476402562160723</v>
          </cell>
          <cell r="I137">
            <v>0.48890361046704206</v>
          </cell>
          <cell r="J137">
            <v>0.14703184379414738</v>
          </cell>
          <cell r="K137">
            <v>0.37896434330833001</v>
          </cell>
          <cell r="L137">
            <v>0.14128100703024715</v>
          </cell>
          <cell r="M137">
            <v>8.6965793203689162E-2</v>
          </cell>
          <cell r="N137">
            <v>0.35865624748236247</v>
          </cell>
          <cell r="O137">
            <v>0.15316712394171178</v>
          </cell>
          <cell r="P137">
            <v>0.17415541352302835</v>
          </cell>
          <cell r="Q137">
            <v>0.35339308579015338</v>
          </cell>
          <cell r="R137">
            <v>0.15257152577783925</v>
          </cell>
        </row>
        <row r="138">
          <cell r="E138">
            <v>4.3345155870499572E-2</v>
          </cell>
          <cell r="F138">
            <v>1.5685606457700174E-2</v>
          </cell>
          <cell r="G138">
            <v>5.815831987081297E-2</v>
          </cell>
          <cell r="H138">
            <v>3.2792813184495624E-2</v>
          </cell>
          <cell r="I138">
            <v>4.6372971182510762E-2</v>
          </cell>
          <cell r="J138">
            <v>1.7210501026409409E-2</v>
          </cell>
          <cell r="K138">
            <v>4.2465507973557547E-2</v>
          </cell>
          <cell r="L138">
            <v>1.6882636060218212E-2</v>
          </cell>
          <cell r="M138">
            <v>8.8433411522574439E-3</v>
          </cell>
          <cell r="N138">
            <v>5.3170063642937831E-2</v>
          </cell>
          <cell r="O138">
            <v>1.2167481808453739E-2</v>
          </cell>
          <cell r="P138">
            <v>1.4416838867800359E-2</v>
          </cell>
          <cell r="Q138">
            <v>5.7331779005540782E-3</v>
          </cell>
          <cell r="R138">
            <v>7.7117421354507458E-3</v>
          </cell>
        </row>
        <row r="139">
          <cell r="E139">
            <v>0.4203472092557749</v>
          </cell>
          <cell r="F139">
            <v>0.2829699129887866</v>
          </cell>
          <cell r="G139">
            <v>0.4431110085395274</v>
          </cell>
          <cell r="H139">
            <v>0.52432064636099107</v>
          </cell>
          <cell r="I139">
            <v>0.4054322623385227</v>
          </cell>
          <cell r="J139">
            <v>0.48032149565075599</v>
          </cell>
          <cell r="K139">
            <v>0.39777817595484283</v>
          </cell>
          <cell r="L139">
            <v>0.42917437984659984</v>
          </cell>
          <cell r="M139">
            <v>0.23670049296893328</v>
          </cell>
          <cell r="N139">
            <v>0.55490211874629658</v>
          </cell>
          <cell r="O139">
            <v>0.41441011571145381</v>
          </cell>
          <cell r="P139">
            <v>0.2081791532510372</v>
          </cell>
          <cell r="Q139">
            <v>0.28895216618792557</v>
          </cell>
          <cell r="R139">
            <v>0.38641876523812513</v>
          </cell>
        </row>
        <row r="140">
          <cell r="E140">
            <v>3.9870823221654876</v>
          </cell>
          <cell r="F140">
            <v>5.3986791068246855</v>
          </cell>
          <cell r="G140">
            <v>4.0683129471535358</v>
          </cell>
          <cell r="H140">
            <v>3.7377016599312056</v>
          </cell>
          <cell r="I140">
            <v>4.8453130175554824</v>
          </cell>
          <cell r="J140">
            <v>3.4829860655882756</v>
          </cell>
          <cell r="K140">
            <v>3.6848235083384426</v>
          </cell>
          <cell r="L140">
            <v>2.5288411698621598</v>
          </cell>
          <cell r="M140">
            <v>6.9290023958468545</v>
          </cell>
          <cell r="N140">
            <v>2.2263755739942876</v>
          </cell>
          <cell r="O140">
            <v>2.7541452940547053</v>
          </cell>
          <cell r="P140">
            <v>2.9023980008655683</v>
          </cell>
          <cell r="Q140">
            <v>5.8097731573054814</v>
          </cell>
          <cell r="R140">
            <v>3.5284244482289298</v>
          </cell>
        </row>
        <row r="141">
          <cell r="E141">
            <v>1.3985812954907704</v>
          </cell>
          <cell r="F141">
            <v>0.87611384841179463</v>
          </cell>
          <cell r="G141">
            <v>1.8001384721918301</v>
          </cell>
          <cell r="H141">
            <v>1.0427452111595172</v>
          </cell>
          <cell r="I141">
            <v>1.5183835707187812</v>
          </cell>
          <cell r="J141">
            <v>1.0826016686257127</v>
          </cell>
          <cell r="K141">
            <v>1.3078301379704496</v>
          </cell>
          <cell r="L141">
            <v>2.254276193935453</v>
          </cell>
          <cell r="M141">
            <v>0.88531252743833455</v>
          </cell>
          <cell r="N141">
            <v>1.9943607508251044</v>
          </cell>
          <cell r="O141">
            <v>1.2246212573096675</v>
          </cell>
          <cell r="P141">
            <v>0.7335287615936823</v>
          </cell>
          <cell r="Q141">
            <v>0.84919831063007012</v>
          </cell>
          <cell r="R141">
            <v>0.57701976448784398</v>
          </cell>
        </row>
        <row r="143">
          <cell r="E143">
            <v>5.4778495514393989E-2</v>
          </cell>
          <cell r="F143">
            <v>8.6439198058716374E-2</v>
          </cell>
          <cell r="G143">
            <v>3.6417674855231744E-2</v>
          </cell>
          <cell r="H143">
            <v>6.7673897210385012E-2</v>
          </cell>
          <cell r="I143">
            <v>6.1783568854880622E-2</v>
          </cell>
          <cell r="J143">
            <v>6.1448766101977123E-2</v>
          </cell>
          <cell r="K143">
            <v>6.4349606509947588E-2</v>
          </cell>
          <cell r="L143">
            <v>0.16231322997978814</v>
          </cell>
          <cell r="M143">
            <v>5.9119837707890636E-2</v>
          </cell>
          <cell r="N143">
            <v>8.8239592814508938E-2</v>
          </cell>
          <cell r="O143">
            <v>9.0602815730149652E-2</v>
          </cell>
          <cell r="P143">
            <v>5.5516484557368004E-2</v>
          </cell>
          <cell r="Q143">
            <v>7.9896032659959759E-2</v>
          </cell>
          <cell r="R143">
            <v>2.1759574640454419E-2</v>
          </cell>
        </row>
        <row r="144">
          <cell r="E144">
            <v>0.23026975324203225</v>
          </cell>
          <cell r="F144">
            <v>0.28578062323869335</v>
          </cell>
          <cell r="G144">
            <v>0.22003304225388753</v>
          </cell>
          <cell r="H144">
            <v>0.33027217552986937</v>
          </cell>
          <cell r="I144">
            <v>0.22235949699006449</v>
          </cell>
          <cell r="J144">
            <v>0.24208662088150823</v>
          </cell>
          <cell r="K144">
            <v>0.26046823656409429</v>
          </cell>
          <cell r="L144">
            <v>0.56241162291463875</v>
          </cell>
          <cell r="M144">
            <v>0.22225846026861737</v>
          </cell>
          <cell r="N144">
            <v>0.38647463444341507</v>
          </cell>
          <cell r="O144">
            <v>0.33105128074336126</v>
          </cell>
          <cell r="P144">
            <v>0.17796775132204171</v>
          </cell>
          <cell r="Q144">
            <v>8.522051047257384E-2</v>
          </cell>
          <cell r="R144">
            <v>0.10705839466868562</v>
          </cell>
        </row>
        <row r="145">
          <cell r="E145">
            <v>5.0926488808952569E-3</v>
          </cell>
          <cell r="F145">
            <v>1.3850813274886971E-2</v>
          </cell>
          <cell r="G145">
            <v>2.7879111827543435E-3</v>
          </cell>
          <cell r="H145">
            <v>1.0783124837277714E-2</v>
          </cell>
          <cell r="I145">
            <v>8.3507426013179273E-3</v>
          </cell>
          <cell r="J145">
            <v>6.7588696724262065E-3</v>
          </cell>
          <cell r="K145">
            <v>9.3290621643569091E-3</v>
          </cell>
          <cell r="L145">
            <v>2.5351084755690867E-2</v>
          </cell>
          <cell r="M145">
            <v>7.9599499955780636E-3</v>
          </cell>
          <cell r="N145">
            <v>1.0090417929583186E-2</v>
          </cell>
          <cell r="O145">
            <v>1.2642919062655808E-2</v>
          </cell>
          <cell r="P145">
            <v>6.0996008872206521E-3</v>
          </cell>
          <cell r="Q145">
            <v>1.4461524987459895E-2</v>
          </cell>
          <cell r="R145">
            <v>2.5929678658340237E-3</v>
          </cell>
        </row>
        <row r="146">
          <cell r="E146">
            <v>6.4710779155483511E-2</v>
          </cell>
          <cell r="F146">
            <v>9.5351068950606022E-2</v>
          </cell>
          <cell r="G146">
            <v>7.4123348633691313E-2</v>
          </cell>
          <cell r="H146">
            <v>0.13553030498094112</v>
          </cell>
          <cell r="I146">
            <v>6.8818197770201872E-2</v>
          </cell>
          <cell r="J146">
            <v>7.0153121684967415E-2</v>
          </cell>
          <cell r="K146">
            <v>8.6006055767685982E-2</v>
          </cell>
          <cell r="L146">
            <v>0.2223971847859279</v>
          </cell>
          <cell r="M146">
            <v>6.4601147648420523E-2</v>
          </cell>
          <cell r="N146">
            <v>0.14097003872256253</v>
          </cell>
          <cell r="O146">
            <v>0.12201892291540646</v>
          </cell>
          <cell r="P146">
            <v>5.1094583266086006E-2</v>
          </cell>
          <cell r="Q146">
            <v>1.2161395095906011E-2</v>
          </cell>
          <cell r="R146">
            <v>2.8138489057595674E-2</v>
          </cell>
        </row>
        <row r="147">
          <cell r="E147">
            <v>4.5888064851316371E-3</v>
          </cell>
          <cell r="F147">
            <v>8.3047331097111255E-3</v>
          </cell>
          <cell r="G147">
            <v>3.7234274356133556E-4</v>
          </cell>
          <cell r="H147">
            <v>6.0235599650866048E-3</v>
          </cell>
          <cell r="I147">
            <v>1.0689904124331562E-2</v>
          </cell>
          <cell r="J147">
            <v>7.9073890587430806E-3</v>
          </cell>
          <cell r="K147">
            <v>6.2346210876046684E-3</v>
          </cell>
          <cell r="L147">
            <v>1.7153561048548215E-2</v>
          </cell>
          <cell r="M147">
            <v>5.6793611206068881E-3</v>
          </cell>
          <cell r="N147">
            <v>4.9407517009761445E-3</v>
          </cell>
          <cell r="O147">
            <v>9.2171073050180755E-3</v>
          </cell>
          <cell r="P147">
            <v>4.9588850097517486E-3</v>
          </cell>
          <cell r="Q147">
            <v>6.0761605650549513E-3</v>
          </cell>
          <cell r="R147">
            <v>2.368344324568305E-3</v>
          </cell>
        </row>
        <row r="148">
          <cell r="E148">
            <v>1.9903340436111916</v>
          </cell>
          <cell r="F148">
            <v>2.9296449041640562</v>
          </cell>
          <cell r="G148">
            <v>2.3570462520337969</v>
          </cell>
          <cell r="H148">
            <v>3.0799145121701419</v>
          </cell>
          <cell r="I148">
            <v>0.98287042474531083</v>
          </cell>
          <cell r="J148">
            <v>3.0821506888869448</v>
          </cell>
          <cell r="K148">
            <v>1.20354920496064</v>
          </cell>
          <cell r="L148">
            <v>2.7929957376519248</v>
          </cell>
          <cell r="M148">
            <v>2.1816996802624229</v>
          </cell>
          <cell r="N148">
            <v>2.408158149828945</v>
          </cell>
          <cell r="O148">
            <v>2.2710721147361621</v>
          </cell>
          <cell r="P148">
            <v>2.4363366909899322</v>
          </cell>
          <cell r="Q148">
            <v>1.1261776697421029</v>
          </cell>
          <cell r="R148">
            <v>2.4090326700022513</v>
          </cell>
        </row>
        <row r="149">
          <cell r="E149">
            <v>6.8321821914740927E-3</v>
          </cell>
          <cell r="F149">
            <v>1.1007443128210647E-2</v>
          </cell>
          <cell r="G149">
            <v>6.9236095084301156E-3</v>
          </cell>
          <cell r="H149">
            <v>1.192465933981659E-2</v>
          </cell>
          <cell r="I149">
            <v>5.2997681351440876E-3</v>
          </cell>
          <cell r="J149">
            <v>5.1544140129855592E-3</v>
          </cell>
          <cell r="K149">
            <v>7.5255330586051347E-3</v>
          </cell>
          <cell r="L149">
            <v>1.0662717511716765E-2</v>
          </cell>
          <cell r="M149">
            <v>9.1443910638236547E-3</v>
          </cell>
          <cell r="N149">
            <v>1.0634012728587565E-2</v>
          </cell>
          <cell r="O149">
            <v>9.3045449123469771E-3</v>
          </cell>
          <cell r="P149">
            <v>6.3434091018321585E-3</v>
          </cell>
          <cell r="Q149">
            <v>8.2557761767978726E-3</v>
          </cell>
          <cell r="R149">
            <v>4.9143454784735148E-3</v>
          </cell>
        </row>
        <row r="152">
          <cell r="E152">
            <v>6.8259041685105701E-2</v>
          </cell>
          <cell r="F152">
            <v>4.5793034424430647E-2</v>
          </cell>
          <cell r="G152">
            <v>5.2580046557050758E-2</v>
          </cell>
          <cell r="H152">
            <v>3.3097210764102943E-2</v>
          </cell>
          <cell r="I152">
            <v>7.9151630007375462E-2</v>
          </cell>
          <cell r="J152">
            <v>5.4440987368378116E-2</v>
          </cell>
          <cell r="K152">
            <v>5.1325500512862117E-2</v>
          </cell>
          <cell r="L152">
            <v>4.7781671114667516E-2</v>
          </cell>
          <cell r="M152">
            <v>8.7422967109034438E-2</v>
          </cell>
          <cell r="N152">
            <v>2.0787724592221148E-2</v>
          </cell>
          <cell r="O152">
            <v>4.3190045813948315E-2</v>
          </cell>
          <cell r="P152">
            <v>2.8506766700041253E-2</v>
          </cell>
          <cell r="Q152">
            <v>4.002587804876015E-2</v>
          </cell>
          <cell r="R152">
            <v>6.1196688984162133E-2</v>
          </cell>
        </row>
        <row r="153">
          <cell r="E153">
            <v>0.43157169965370745</v>
          </cell>
          <cell r="F153">
            <v>0.36758841928601677</v>
          </cell>
          <cell r="G153">
            <v>0.40462338934260994</v>
          </cell>
          <cell r="H153">
            <v>0.27103902957121234</v>
          </cell>
          <cell r="I153">
            <v>0.4574804016755476</v>
          </cell>
          <cell r="J153">
            <v>0.37437869428280346</v>
          </cell>
          <cell r="K153">
            <v>0.40501037375368404</v>
          </cell>
          <cell r="L153">
            <v>0.26607437166571718</v>
          </cell>
          <cell r="M153">
            <v>0.49765102467923089</v>
          </cell>
          <cell r="N153">
            <v>0.29235309367933782</v>
          </cell>
          <cell r="O153">
            <v>0.32839024612539114</v>
          </cell>
          <cell r="P153">
            <v>0.32408399793335813</v>
          </cell>
          <cell r="Q153">
            <v>0.27018185356394364</v>
          </cell>
          <cell r="R153">
            <v>0.40117495233114986</v>
          </cell>
        </row>
        <row r="155">
          <cell r="E155">
            <v>0.14457918814837883</v>
          </cell>
          <cell r="F155">
            <v>0.13015916678162021</v>
          </cell>
          <cell r="G155">
            <v>0.26806020681900328</v>
          </cell>
          <cell r="H155">
            <v>0.14171923261006208</v>
          </cell>
          <cell r="I155">
            <v>0.16658176260910129</v>
          </cell>
          <cell r="J155">
            <v>0.14595880217659285</v>
          </cell>
          <cell r="K155">
            <v>0.16514121338933729</v>
          </cell>
          <cell r="L155">
            <v>0.25363805525556826</v>
          </cell>
          <cell r="M155">
            <v>8.3425386129706583E-2</v>
          </cell>
          <cell r="N155">
            <v>0.30360531309459227</v>
          </cell>
          <cell r="O155">
            <v>0.1362118851549276</v>
          </cell>
          <cell r="P155">
            <v>0.10875649740103958</v>
          </cell>
          <cell r="Q155">
            <v>0.16844744875341372</v>
          </cell>
          <cell r="R155">
            <v>0.11186391251436194</v>
          </cell>
        </row>
        <row r="156">
          <cell r="E156">
            <v>7.5593638805857552E-2</v>
          </cell>
          <cell r="F156">
            <v>4.9212918391206256E-2</v>
          </cell>
          <cell r="G156">
            <v>6.3592536708297315E-2</v>
          </cell>
          <cell r="H156">
            <v>8.8941575673411266E-2</v>
          </cell>
          <cell r="I156">
            <v>7.9470198675901535E-2</v>
          </cell>
          <cell r="J156">
            <v>0.13569411797549455</v>
          </cell>
          <cell r="K156">
            <v>4.9424686192533249E-2</v>
          </cell>
          <cell r="L156">
            <v>0.11851710482596531</v>
          </cell>
          <cell r="M156">
            <v>4.6017225993513586E-2</v>
          </cell>
          <cell r="N156">
            <v>0.10474383301763432</v>
          </cell>
          <cell r="O156">
            <v>5.0211440017894883E-2</v>
          </cell>
          <cell r="P156">
            <v>2.6122884179661469E-2</v>
          </cell>
          <cell r="Q156">
            <v>2.0933275184890247E-2</v>
          </cell>
          <cell r="R156">
            <v>9.1567436208315034E-2</v>
          </cell>
        </row>
        <row r="157">
          <cell r="E157">
            <v>3.8362500907537447</v>
          </cell>
          <cell r="F157">
            <v>4.9239550382103943</v>
          </cell>
          <cell r="G157">
            <v>3.8455820114989794</v>
          </cell>
          <cell r="H157">
            <v>3.591177622142514</v>
          </cell>
          <cell r="I157">
            <v>4.8537952114358323</v>
          </cell>
          <cell r="J157">
            <v>3.5532497879216525</v>
          </cell>
          <cell r="K157">
            <v>3.7970711297120783</v>
          </cell>
          <cell r="L157">
            <v>2.4132830765287139</v>
          </cell>
          <cell r="M157">
            <v>5.6959230765759044</v>
          </cell>
          <cell r="N157">
            <v>2.5244781783815347</v>
          </cell>
          <cell r="O157">
            <v>2.7359893167197615</v>
          </cell>
          <cell r="P157">
            <v>2.9076369452219111</v>
          </cell>
          <cell r="Q157">
            <v>6.0268207586998077</v>
          </cell>
          <cell r="R157">
            <v>3.5531664641292795</v>
          </cell>
        </row>
        <row r="158">
          <cell r="E158">
            <v>1.0952000580883223</v>
          </cell>
          <cell r="F158">
            <v>0.73305492692023166</v>
          </cell>
          <cell r="G158">
            <v>1.6759283111665855</v>
          </cell>
          <cell r="H158">
            <v>0.94426849958889592</v>
          </cell>
          <cell r="I158">
            <v>1.2975038206892384</v>
          </cell>
          <cell r="J158">
            <v>0.99208590067200442</v>
          </cell>
          <cell r="K158">
            <v>1.1014644351478837</v>
          </cell>
          <cell r="L158">
            <v>2.08006107165571</v>
          </cell>
          <cell r="M158">
            <v>0.59728047864364142</v>
          </cell>
          <cell r="N158">
            <v>1.5893738140501905</v>
          </cell>
          <cell r="O158">
            <v>0.98766970843710244</v>
          </cell>
          <cell r="P158">
            <v>0.62108489937358391</v>
          </cell>
          <cell r="Q158">
            <v>0.75850414302750757</v>
          </cell>
          <cell r="R158">
            <v>0.5222260024262757</v>
          </cell>
        </row>
        <row r="160">
          <cell r="E160">
            <v>3.7136229590775879E-2</v>
          </cell>
          <cell r="F160">
            <v>7.4122190715211589E-2</v>
          </cell>
          <cell r="G160">
            <v>3.7286797985159464E-2</v>
          </cell>
          <cell r="H160">
            <v>4.3225969450028615E-2</v>
          </cell>
          <cell r="I160">
            <v>5.0932599178764824E-2</v>
          </cell>
          <cell r="J160">
            <v>4.8766398071280782E-2</v>
          </cell>
          <cell r="K160">
            <v>4.2104814592694301E-2</v>
          </cell>
          <cell r="L160">
            <v>8.999747417569165E-2</v>
          </cell>
          <cell r="M160">
            <v>4.133606685364636E-2</v>
          </cell>
          <cell r="N160">
            <v>5.1544665891934592E-2</v>
          </cell>
          <cell r="O160">
            <v>6.2434972656753351E-2</v>
          </cell>
          <cell r="P160">
            <v>4.8839775048411166E-2</v>
          </cell>
          <cell r="Q160">
            <v>6.5885296898536561E-2</v>
          </cell>
          <cell r="R160">
            <v>2.1041771299458861E-2</v>
          </cell>
        </row>
        <row r="161">
          <cell r="E161">
            <v>0.19754219600882153</v>
          </cell>
          <cell r="F161">
            <v>0.22464798395490246</v>
          </cell>
          <cell r="G161">
            <v>0.19976025601994651</v>
          </cell>
          <cell r="H161">
            <v>0.26618944827176216</v>
          </cell>
          <cell r="I161">
            <v>0.20229744929784818</v>
          </cell>
          <cell r="J161">
            <v>0.20169274386531708</v>
          </cell>
          <cell r="K161">
            <v>0.22006390738072359</v>
          </cell>
          <cell r="L161">
            <v>0.54114285210994362</v>
          </cell>
          <cell r="M161">
            <v>0.17506623835865506</v>
          </cell>
          <cell r="N161">
            <v>0.2915288038291296</v>
          </cell>
          <cell r="O161">
            <v>0.29692821439043393</v>
          </cell>
          <cell r="P161">
            <v>0.1488694383114717</v>
          </cell>
          <cell r="Q161">
            <v>9.2321629504217295E-2</v>
          </cell>
          <cell r="R161">
            <v>9.3408004876452885E-2</v>
          </cell>
        </row>
        <row r="162">
          <cell r="E162">
            <v>4.1670699852338015E-3</v>
          </cell>
          <cell r="F162">
            <v>1.2201807363602673E-2</v>
          </cell>
          <cell r="G162">
            <v>1.4315962586954641E-2</v>
          </cell>
          <cell r="H162">
            <v>9.5851635449328253E-3</v>
          </cell>
          <cell r="I162">
            <v>4.2520827925279052E-3</v>
          </cell>
          <cell r="J162">
            <v>6.7735013569437457E-3</v>
          </cell>
          <cell r="K162">
            <v>1.0788024345562947E-2</v>
          </cell>
          <cell r="L162">
            <v>1.7142680134953538E-2</v>
          </cell>
          <cell r="M162">
            <v>7.087030250778786E-3</v>
          </cell>
          <cell r="N162">
            <v>9.4473117042292044E-3</v>
          </cell>
          <cell r="O162">
            <v>8.4249504144528857E-3</v>
          </cell>
          <cell r="P162">
            <v>4.5852642392209524E-3</v>
          </cell>
          <cell r="Q162">
            <v>2.168423510365251E-2</v>
          </cell>
          <cell r="R162">
            <v>4.4882601675273843E-3</v>
          </cell>
        </row>
        <row r="163">
          <cell r="E163">
            <v>5.0711966421790738E-2</v>
          </cell>
          <cell r="F163">
            <v>6.3578041958555265E-2</v>
          </cell>
          <cell r="G163">
            <v>5.3791339848871904E-2</v>
          </cell>
          <cell r="H163">
            <v>9.2975701841095576E-2</v>
          </cell>
          <cell r="I163">
            <v>3.9312623244098503E-2</v>
          </cell>
          <cell r="J163">
            <v>5.195565288832403E-2</v>
          </cell>
          <cell r="K163">
            <v>5.5547742976460146E-2</v>
          </cell>
          <cell r="L163">
            <v>0.2584771007124364</v>
          </cell>
          <cell r="M163">
            <v>4.6394138940182759E-2</v>
          </cell>
          <cell r="N163">
            <v>0.10672757587315559</v>
          </cell>
          <cell r="O163">
            <v>8.898812183521447E-2</v>
          </cell>
          <cell r="P163">
            <v>3.0724021410297082E-2</v>
          </cell>
          <cell r="Q163">
            <v>1.7319209033894455E-2</v>
          </cell>
          <cell r="R163">
            <v>2.3519758041895305E-2</v>
          </cell>
        </row>
        <row r="166">
          <cell r="E166">
            <v>1.4704533832979476E-2</v>
          </cell>
          <cell r="F166">
            <v>3.0715726938199482E-2</v>
          </cell>
          <cell r="G166">
            <v>1.2978116963785532E-2</v>
          </cell>
          <cell r="H166">
            <v>1.0122387472794311E-2</v>
          </cell>
          <cell r="I166">
            <v>2.4676921836352804E-2</v>
          </cell>
          <cell r="J166">
            <v>5.5526066508731677E-3</v>
          </cell>
          <cell r="K166">
            <v>1.0715741755232709E-2</v>
          </cell>
          <cell r="L166">
            <v>2.3303795130566421E-2</v>
          </cell>
          <cell r="M166">
            <v>3.6810999808852579E-2</v>
          </cell>
          <cell r="N166">
            <v>4.2929741172551975E-3</v>
          </cell>
          <cell r="O166">
            <v>1.0393295689697995E-2</v>
          </cell>
          <cell r="P166">
            <v>2.2846953274982349E-3</v>
          </cell>
          <cell r="Q166">
            <v>1.981765358536508E-2</v>
          </cell>
          <cell r="R166">
            <v>1.3549229501909017E-2</v>
          </cell>
        </row>
        <row r="167">
          <cell r="E167">
            <v>0.39813652638229868</v>
          </cell>
          <cell r="F167">
            <v>0.31695013896141716</v>
          </cell>
          <cell r="G167">
            <v>0.38669660579394582</v>
          </cell>
          <cell r="H167">
            <v>0.15303123797387244</v>
          </cell>
          <cell r="I167">
            <v>0.39952608477506174</v>
          </cell>
          <cell r="J167">
            <v>0.34870352106540992</v>
          </cell>
          <cell r="K167">
            <v>0.33454388554658082</v>
          </cell>
          <cell r="L167">
            <v>0.20615388184396619</v>
          </cell>
          <cell r="M167">
            <v>0.46904092475160902</v>
          </cell>
          <cell r="N167">
            <v>0.32163404505487048</v>
          </cell>
          <cell r="O167">
            <v>0.29723671523488976</v>
          </cell>
          <cell r="P167">
            <v>0.40320539672149858</v>
          </cell>
          <cell r="Q167">
            <v>0.24926776100933001</v>
          </cell>
          <cell r="R167">
            <v>0.2815441768422709</v>
          </cell>
        </row>
        <row r="169">
          <cell r="E169">
            <v>0.80260681478824847</v>
          </cell>
          <cell r="F169">
            <v>0.85169444132003536</v>
          </cell>
          <cell r="G169">
            <v>0.65483822870884634</v>
          </cell>
          <cell r="H169">
            <v>0.73413652332929913</v>
          </cell>
          <cell r="I169">
            <v>0.82843137254901966</v>
          </cell>
          <cell r="J169">
            <v>0.55884358379636767</v>
          </cell>
          <cell r="K169">
            <v>0.78346641615782053</v>
          </cell>
          <cell r="L169">
            <v>0.93915085110913388</v>
          </cell>
          <cell r="M169">
            <v>0.82421752830122386</v>
          </cell>
          <cell r="N169">
            <v>0.14333843797889417</v>
          </cell>
          <cell r="O169">
            <v>0.73695893452211081</v>
          </cell>
          <cell r="P169">
            <v>0.3725055432388199</v>
          </cell>
          <cell r="Q169">
            <v>0.83369116432700252</v>
          </cell>
          <cell r="R169">
            <v>0.83874083503670172</v>
          </cell>
        </row>
        <row r="170">
          <cell r="E170">
            <v>0.79181999493389144</v>
          </cell>
          <cell r="F170">
            <v>0.84308242924102783</v>
          </cell>
          <cell r="G170">
            <v>0.6476815267557442</v>
          </cell>
          <cell r="H170">
            <v>0.71868910287793852</v>
          </cell>
          <cell r="I170">
            <v>0.81372549019607843</v>
          </cell>
          <cell r="J170">
            <v>0.54411564161725401</v>
          </cell>
          <cell r="K170">
            <v>0.76467825270079848</v>
          </cell>
          <cell r="L170">
            <v>0.93445509685358819</v>
          </cell>
          <cell r="M170">
            <v>0.81626327459599246</v>
          </cell>
          <cell r="N170">
            <v>0.12496171516108721</v>
          </cell>
          <cell r="O170">
            <v>0.72142064373399395</v>
          </cell>
          <cell r="P170">
            <v>0.34589800443604701</v>
          </cell>
          <cell r="Q170">
            <v>0.82444260941370773</v>
          </cell>
          <cell r="R170">
            <v>0.82346226454922411</v>
          </cell>
        </row>
        <row r="171">
          <cell r="E171">
            <v>8.0338600451467261</v>
          </cell>
          <cell r="F171">
            <v>10.340465066893183</v>
          </cell>
          <cell r="G171">
            <v>7.4</v>
          </cell>
          <cell r="H171">
            <v>8.0308808707921795</v>
          </cell>
          <cell r="I171">
            <v>8.6425120772946862</v>
          </cell>
          <cell r="J171">
            <v>6.9888446215139446</v>
          </cell>
          <cell r="K171">
            <v>7.9017857142857144</v>
          </cell>
          <cell r="L171">
            <v>8.2818574514038872</v>
          </cell>
          <cell r="M171">
            <v>9.3625598942556589</v>
          </cell>
          <cell r="N171">
            <v>4.0503597122302155</v>
          </cell>
          <cell r="O171">
            <v>7.8293216630196936</v>
          </cell>
          <cell r="P171">
            <v>3.3248407643312103</v>
          </cell>
          <cell r="Q171">
            <v>7.6014030612244898</v>
          </cell>
          <cell r="R171">
            <v>8.3328290468986381</v>
          </cell>
        </row>
        <row r="172">
          <cell r="E172">
            <v>4.9413747576568392</v>
          </cell>
          <cell r="F172">
            <v>5.9657197180288941</v>
          </cell>
          <cell r="G172">
            <v>4.8039361860198149</v>
          </cell>
          <cell r="H172">
            <v>5.1683996415134876</v>
          </cell>
          <cell r="I172">
            <v>6.382352941176471</v>
          </cell>
          <cell r="J172">
            <v>4.4445656620525167</v>
          </cell>
          <cell r="K172">
            <v>4.4077031470173793</v>
          </cell>
          <cell r="L172">
            <v>3.5100763060203879</v>
          </cell>
          <cell r="M172">
            <v>7.9419302135753371</v>
          </cell>
          <cell r="N172">
            <v>2.7381316998532346</v>
          </cell>
          <cell r="O172">
            <v>3.0344062153365221</v>
          </cell>
          <cell r="P172">
            <v>5.2416851441462509</v>
          </cell>
          <cell r="Q172">
            <v>7.2779521056977705</v>
          </cell>
          <cell r="R172">
            <v>4.987136146015966</v>
          </cell>
        </row>
        <row r="173">
          <cell r="E173">
            <v>1.8229725553863283</v>
          </cell>
          <cell r="F173">
            <v>1.0344480482953391</v>
          </cell>
          <cell r="G173">
            <v>1.941255404778957</v>
          </cell>
          <cell r="H173">
            <v>1.0979190077156207</v>
          </cell>
          <cell r="I173">
            <v>1.6323529411764706</v>
          </cell>
          <cell r="J173">
            <v>1.1757807172992392</v>
          </cell>
          <cell r="K173">
            <v>1.6251761390324095</v>
          </cell>
          <cell r="L173">
            <v>2.4382703971920887</v>
          </cell>
          <cell r="M173">
            <v>1.1898891352572105</v>
          </cell>
          <cell r="N173">
            <v>2.0434915773401321</v>
          </cell>
          <cell r="O173">
            <v>1.4495005549486093</v>
          </cell>
          <cell r="P173">
            <v>1.5099778270573592</v>
          </cell>
          <cell r="Q173">
            <v>0.84360033030553261</v>
          </cell>
          <cell r="R173">
            <v>1.0215568336282441</v>
          </cell>
        </row>
        <row r="174">
          <cell r="E174">
            <v>1.0453102615112804</v>
          </cell>
          <cell r="F174">
            <v>1.0533497371440701</v>
          </cell>
          <cell r="G174">
            <v>1.0556135380825664</v>
          </cell>
          <cell r="H174">
            <v>1.0584896803756838</v>
          </cell>
          <cell r="I174">
            <v>1.0147058823529411</v>
          </cell>
          <cell r="J174">
            <v>1.0268648574882011</v>
          </cell>
          <cell r="K174">
            <v>1.0521371535932362</v>
          </cell>
          <cell r="L174">
            <v>1.0870671101588225</v>
          </cell>
          <cell r="M174">
            <v>1.0170801727175018</v>
          </cell>
          <cell r="N174">
            <v>1.021745788670066</v>
          </cell>
          <cell r="O174">
            <v>1.0144284128813392</v>
          </cell>
          <cell r="P174">
            <v>1.0443458980088343</v>
          </cell>
          <cell r="Q174">
            <v>1.0358381502890173</v>
          </cell>
          <cell r="R174">
            <v>1.0447381129885549</v>
          </cell>
        </row>
        <row r="176">
          <cell r="E176">
            <v>3.7597507646537423E-2</v>
          </cell>
          <cell r="F176">
            <v>4.5808813723637175E-2</v>
          </cell>
          <cell r="G176">
            <v>6.7193237311806417E-2</v>
          </cell>
          <cell r="H176">
            <v>6.1776147330183218E-2</v>
          </cell>
          <cell r="I176">
            <v>3.5657438839556493E-2</v>
          </cell>
          <cell r="J176">
            <v>1.7095424908941503E-2</v>
          </cell>
          <cell r="K176">
            <v>5.1790129782503677E-2</v>
          </cell>
          <cell r="L176">
            <v>0.12013592828150675</v>
          </cell>
          <cell r="M176">
            <v>4.1423601785821794E-2</v>
          </cell>
          <cell r="N176">
            <v>9.8162732034192453E-3</v>
          </cell>
          <cell r="O176">
            <v>0.10999139477820857</v>
          </cell>
          <cell r="P176">
            <v>0.11001948712337659</v>
          </cell>
          <cell r="Q176">
            <v>4.2953453976865667E-2</v>
          </cell>
          <cell r="R176">
            <v>2.1455221249431743E-2</v>
          </cell>
        </row>
        <row r="177">
          <cell r="E177">
            <v>0.27915566416646448</v>
          </cell>
          <cell r="F177">
            <v>0.25657324376583396</v>
          </cell>
          <cell r="G177">
            <v>0.24818431093306254</v>
          </cell>
          <cell r="H177">
            <v>0.31053922349545343</v>
          </cell>
          <cell r="I177">
            <v>0.2260294504859845</v>
          </cell>
          <cell r="J177">
            <v>0.21623583292688728</v>
          </cell>
          <cell r="K177">
            <v>0.2468655670679919</v>
          </cell>
          <cell r="L177">
            <v>0.50173624721234444</v>
          </cell>
          <cell r="M177">
            <v>0.25365506896288337</v>
          </cell>
          <cell r="N177">
            <v>0.36818262275184793</v>
          </cell>
          <cell r="O177">
            <v>0.34659267767043833</v>
          </cell>
          <cell r="P177">
            <v>0.58169614131887049</v>
          </cell>
          <cell r="Q177">
            <v>6.3457057005584419E-2</v>
          </cell>
          <cell r="R177">
            <v>0.16677580256539318</v>
          </cell>
        </row>
        <row r="178">
          <cell r="E178">
            <v>5.8700869596935304E-3</v>
          </cell>
          <cell r="F178">
            <v>4.3737991781378251E-3</v>
          </cell>
          <cell r="G178">
            <v>9.9066909287913018E-4</v>
          </cell>
          <cell r="H178">
            <v>9.000897872964193E-3</v>
          </cell>
          <cell r="I178">
            <v>4.8683498646549164E-3</v>
          </cell>
          <cell r="J178">
            <v>1.6392514132401415E-3</v>
          </cell>
          <cell r="K178">
            <v>5.4837609394052002E-3</v>
          </cell>
          <cell r="L178">
            <v>2.044771808362722E-2</v>
          </cell>
          <cell r="M178">
            <v>4.2172846426205002E-3</v>
          </cell>
          <cell r="N178">
            <v>0</v>
          </cell>
          <cell r="O178">
            <v>3.9375383029938371E-2</v>
          </cell>
          <cell r="P178">
            <v>3.4101580381472527E-2</v>
          </cell>
          <cell r="Q178">
            <v>5.4620820155344835E-3</v>
          </cell>
          <cell r="R178">
            <v>7.152434798415179E-5</v>
          </cell>
        </row>
        <row r="179">
          <cell r="E179">
            <v>7.612398067817637E-2</v>
          </cell>
          <cell r="F179">
            <v>7.4855370963989559E-2</v>
          </cell>
          <cell r="G179">
            <v>6.6164370140504053E-2</v>
          </cell>
          <cell r="H179">
            <v>0.11028219338804454</v>
          </cell>
          <cell r="I179">
            <v>4.7374231308293401E-2</v>
          </cell>
          <cell r="J179">
            <v>5.8026414640329371E-2</v>
          </cell>
          <cell r="K179">
            <v>6.7903319431212555E-2</v>
          </cell>
          <cell r="L179">
            <v>0.2000764963181324</v>
          </cell>
          <cell r="M179">
            <v>7.2641636217180325E-2</v>
          </cell>
          <cell r="N179">
            <v>0.10809832215374764</v>
          </cell>
          <cell r="O179">
            <v>0.12705264662376681</v>
          </cell>
          <cell r="P179">
            <v>0.20147507164184017</v>
          </cell>
          <cell r="Q179">
            <v>9.6595930329485269E-3</v>
          </cell>
          <cell r="R179">
            <v>3.0935559732909745E-2</v>
          </cell>
        </row>
        <row r="182">
          <cell r="E182">
            <v>1.0948989530556034E-2</v>
          </cell>
          <cell r="F182">
            <v>5.3889651033937665E-3</v>
          </cell>
          <cell r="G182">
            <v>9.9459551502749498E-3</v>
          </cell>
          <cell r="H182">
            <v>7.6210910021576048E-3</v>
          </cell>
          <cell r="I182">
            <v>9.1328803855129249E-3</v>
          </cell>
          <cell r="J182">
            <v>1.0980273972969247E-2</v>
          </cell>
          <cell r="K182">
            <v>9.2661721800767569E-3</v>
          </cell>
          <cell r="L182">
            <v>9.7688086611167797E-3</v>
          </cell>
          <cell r="M182">
            <v>1.1712676764907231E-2</v>
          </cell>
          <cell r="N182">
            <v>8.0968253029355917E-3</v>
          </cell>
          <cell r="O182">
            <v>7.157647031632134E-3</v>
          </cell>
          <cell r="P182">
            <v>3.5815512118024953E-3</v>
          </cell>
          <cell r="Q182">
            <v>3.2882140327783306E-3</v>
          </cell>
          <cell r="R182">
            <v>6.273441380529393E-3</v>
          </cell>
        </row>
        <row r="183">
          <cell r="E183">
            <v>0.86947973875990048</v>
          </cell>
          <cell r="F183">
            <v>0.80294063874452781</v>
          </cell>
          <cell r="G183">
            <v>0.78046235011700293</v>
          </cell>
          <cell r="H183">
            <v>0.45201671864772014</v>
          </cell>
          <cell r="I183">
            <v>0.86543768687727318</v>
          </cell>
          <cell r="J183">
            <v>0.74415263957031086</v>
          </cell>
          <cell r="K183">
            <v>0.80133413248573271</v>
          </cell>
          <cell r="L183">
            <v>0.6808611943000783</v>
          </cell>
          <cell r="M183">
            <v>0.85338164343222644</v>
          </cell>
          <cell r="N183">
            <v>0.58058945292707276</v>
          </cell>
          <cell r="O183">
            <v>0.77114006862357998</v>
          </cell>
          <cell r="P183">
            <v>0.67326225534942408</v>
          </cell>
          <cell r="Q183">
            <v>0.6444827327889957</v>
          </cell>
          <cell r="R183">
            <v>0.76471508301378843</v>
          </cell>
        </row>
        <row r="185">
          <cell r="E185">
            <v>1.8719261725366549E-2</v>
          </cell>
          <cell r="F185">
            <v>1.5340805911866219E-2</v>
          </cell>
          <cell r="G185">
            <v>1.1372777407814557E-2</v>
          </cell>
          <cell r="H185">
            <v>1.1002623853424313E-2</v>
          </cell>
          <cell r="I185">
            <v>0</v>
          </cell>
          <cell r="J185">
            <v>7.8549904237237081E-3</v>
          </cell>
          <cell r="K185">
            <v>2.7542301870519991E-2</v>
          </cell>
          <cell r="L185">
            <v>1.5344978062113213E-2</v>
          </cell>
          <cell r="M185">
            <v>9.1196816595688832E-3</v>
          </cell>
          <cell r="N185">
            <v>0</v>
          </cell>
          <cell r="O185">
            <v>1.5890548461317554E-2</v>
          </cell>
          <cell r="P185">
            <v>0</v>
          </cell>
          <cell r="Q185">
            <v>0</v>
          </cell>
          <cell r="R185">
            <v>0</v>
          </cell>
        </row>
        <row r="186">
          <cell r="E186">
            <v>4.8670080485953025E-2</v>
          </cell>
          <cell r="F186">
            <v>3.8352014779665551E-2</v>
          </cell>
          <cell r="G186">
            <v>2.2745554815629114E-2</v>
          </cell>
          <cell r="H186">
            <v>3.5096977355226926E-2</v>
          </cell>
          <cell r="I186">
            <v>4.2544141771163162E-2</v>
          </cell>
          <cell r="J186">
            <v>2.0946641129929888E-2</v>
          </cell>
          <cell r="K186">
            <v>6.0593064115143987E-2</v>
          </cell>
          <cell r="L186">
            <v>4.2198689670811335E-2</v>
          </cell>
          <cell r="M186">
            <v>3.0041304290344555E-2</v>
          </cell>
          <cell r="N186">
            <v>1.2478259861867019E-2</v>
          </cell>
          <cell r="O186">
            <v>2.3835822691976333E-2</v>
          </cell>
          <cell r="P186">
            <v>4.7014263584573363E-2</v>
          </cell>
          <cell r="Q186">
            <v>4.5830945358091693E-2</v>
          </cell>
          <cell r="R186">
            <v>1.2841346359589433E-2</v>
          </cell>
        </row>
        <row r="187">
          <cell r="E187">
            <v>1.1082355604399108</v>
          </cell>
          <cell r="F187">
            <v>0.80259243518825907</v>
          </cell>
          <cell r="G187">
            <v>1.1859922179025246</v>
          </cell>
          <cell r="H187">
            <v>0.84778696692842115</v>
          </cell>
          <cell r="I187">
            <v>1.4437086092715232</v>
          </cell>
          <cell r="J187">
            <v>0.74146610578683059</v>
          </cell>
          <cell r="K187">
            <v>1.0059750135795764</v>
          </cell>
          <cell r="L187">
            <v>1.8315052508922427</v>
          </cell>
          <cell r="M187">
            <v>0.7990845473392848</v>
          </cell>
          <cell r="N187">
            <v>1.0912633972083028</v>
          </cell>
          <cell r="O187">
            <v>0.74133763094278804</v>
          </cell>
          <cell r="P187">
            <v>0.75106082037943656</v>
          </cell>
          <cell r="Q187">
            <v>0.88785666889152814</v>
          </cell>
          <cell r="R187">
            <v>0.57690119476600676</v>
          </cell>
        </row>
        <row r="188">
          <cell r="E188">
            <v>4.3641302298369036</v>
          </cell>
          <cell r="F188">
            <v>5.3998087547753357</v>
          </cell>
          <cell r="G188">
            <v>3.7774319066265449</v>
          </cell>
          <cell r="H188">
            <v>4.0008879526325209</v>
          </cell>
          <cell r="I188">
            <v>5.8940397350993381</v>
          </cell>
          <cell r="J188">
            <v>3.0742707399532097</v>
          </cell>
          <cell r="K188">
            <v>4.2368278109722981</v>
          </cell>
          <cell r="L188">
            <v>2.2375729288423578</v>
          </cell>
          <cell r="M188">
            <v>6.6755864618987308</v>
          </cell>
          <cell r="N188">
            <v>2.3968821045825224</v>
          </cell>
          <cell r="O188">
            <v>2.7977437550362612</v>
          </cell>
          <cell r="P188">
            <v>2.9066478076831301</v>
          </cell>
          <cell r="Q188">
            <v>7.3855341739631601</v>
          </cell>
          <cell r="R188">
            <v>3.5512990707390673</v>
          </cell>
        </row>
        <row r="190">
          <cell r="E190">
            <v>0.12756904462156987</v>
          </cell>
          <cell r="F190">
            <v>0.1808788666891174</v>
          </cell>
          <cell r="G190">
            <v>0.18766808635136145</v>
          </cell>
          <cell r="H190">
            <v>0.16495623578725629</v>
          </cell>
          <cell r="I190">
            <v>0.1340615505691049</v>
          </cell>
          <cell r="J190">
            <v>0.13698755447583466</v>
          </cell>
          <cell r="K190">
            <v>0.155177999272924</v>
          </cell>
          <cell r="L190">
            <v>0.32112702409374594</v>
          </cell>
          <cell r="M190">
            <v>0.10799847602900342</v>
          </cell>
          <cell r="N190">
            <v>0.18940248037698604</v>
          </cell>
          <cell r="O190">
            <v>0.16459804417303492</v>
          </cell>
          <cell r="P190">
            <v>0.12608871506548933</v>
          </cell>
          <cell r="Q190">
            <v>0.13604338947577763</v>
          </cell>
          <cell r="R190">
            <v>0.12293321670692431</v>
          </cell>
        </row>
        <row r="191">
          <cell r="E191">
            <v>0.36276318857815498</v>
          </cell>
          <cell r="F191">
            <v>0.41554796179556974</v>
          </cell>
          <cell r="G191">
            <v>0.41056467852745093</v>
          </cell>
          <cell r="H191">
            <v>0.40695279186052108</v>
          </cell>
          <cell r="I191">
            <v>0.3113244870192774</v>
          </cell>
          <cell r="J191">
            <v>0.31605225135227089</v>
          </cell>
          <cell r="K191">
            <v>0.39443547982469407</v>
          </cell>
          <cell r="L191">
            <v>0.73000215005791647</v>
          </cell>
          <cell r="M191">
            <v>0.32817220290327564</v>
          </cell>
          <cell r="N191">
            <v>0.46849913195678644</v>
          </cell>
          <cell r="O191">
            <v>0.40567600280152316</v>
          </cell>
          <cell r="P191">
            <v>0.27076558139236268</v>
          </cell>
          <cell r="Q191">
            <v>0.17374374492012884</v>
          </cell>
          <cell r="R191">
            <v>0.26583011169446441</v>
          </cell>
        </row>
        <row r="192">
          <cell r="E192">
            <v>2.4456910212384362E-2</v>
          </cell>
          <cell r="F192">
            <v>1.8681649652923564E-2</v>
          </cell>
          <cell r="G192">
            <v>3.0158760695992996E-2</v>
          </cell>
          <cell r="H192">
            <v>4.276006545530079E-2</v>
          </cell>
          <cell r="I192">
            <v>1.2590764820730781E-2</v>
          </cell>
          <cell r="J192">
            <v>1.690614338646159E-2</v>
          </cell>
          <cell r="K192">
            <v>2.5912043821185383E-2</v>
          </cell>
          <cell r="L192">
            <v>5.8028863577716208E-2</v>
          </cell>
          <cell r="M192">
            <v>2.0791257384889624E-2</v>
          </cell>
          <cell r="N192">
            <v>1.2842040587529174E-2</v>
          </cell>
          <cell r="O192">
            <v>1.6227747907937143E-2</v>
          </cell>
          <cell r="P192">
            <v>1.9377175330341154E-2</v>
          </cell>
          <cell r="Q192">
            <v>1.7770697700454398E-2</v>
          </cell>
          <cell r="R192">
            <v>2.0249598081280958E-2</v>
          </cell>
        </row>
        <row r="193">
          <cell r="E193">
            <v>0.11872603174698808</v>
          </cell>
          <cell r="F193">
            <v>0.1371007176152676</v>
          </cell>
          <cell r="G193">
            <v>0.1421896331817516</v>
          </cell>
          <cell r="H193">
            <v>0.17290687626449464</v>
          </cell>
          <cell r="I193">
            <v>0.14009229779158763</v>
          </cell>
          <cell r="J193">
            <v>9.9250649910914729E-2</v>
          </cell>
          <cell r="K193">
            <v>0.15721342206280839</v>
          </cell>
          <cell r="L193">
            <v>0.35499082389675979</v>
          </cell>
          <cell r="M193">
            <v>0.11715891648103914</v>
          </cell>
          <cell r="N193">
            <v>0.13798468446760079</v>
          </cell>
          <cell r="O193">
            <v>0.14509470575736683</v>
          </cell>
          <cell r="P193">
            <v>8.2174970442383533E-2</v>
          </cell>
          <cell r="Q193">
            <v>3.6570684109280598E-2</v>
          </cell>
          <cell r="R193">
            <v>9.3960955988499101E-2</v>
          </cell>
        </row>
        <row r="196">
          <cell r="E196">
            <v>1.4804081366537067E-3</v>
          </cell>
          <cell r="F196">
            <v>1.1956551611994513E-3</v>
          </cell>
          <cell r="G196">
            <v>1.0158806330495716E-3</v>
          </cell>
          <cell r="H196">
            <v>7.3232996149693035E-4</v>
          </cell>
          <cell r="I196">
            <v>1.935444849910024E-3</v>
          </cell>
          <cell r="J196">
            <v>2.161450386586025E-3</v>
          </cell>
          <cell r="K196">
            <v>1.4327921495242832E-3</v>
          </cell>
          <cell r="L196">
            <v>1.2356346077978518E-3</v>
          </cell>
          <cell r="M196">
            <v>2.4360814297497142E-3</v>
          </cell>
          <cell r="N196">
            <v>9.6904193702606483E-4</v>
          </cell>
          <cell r="O196">
            <v>9.2282314670519045E-4</v>
          </cell>
          <cell r="P196">
            <v>9.6630960913489936E-4</v>
          </cell>
          <cell r="Q196">
            <v>1.5448278269681781E-3</v>
          </cell>
          <cell r="R196">
            <v>2.857134359064489E-3</v>
          </cell>
        </row>
        <row r="197">
          <cell r="E197">
            <v>0.84749221398399655</v>
          </cell>
          <cell r="F197">
            <v>0.78245552634123605</v>
          </cell>
          <cell r="G197">
            <v>0.72885694791267908</v>
          </cell>
          <cell r="H197">
            <v>0.55573632379048965</v>
          </cell>
          <cell r="I197">
            <v>0.6700433445491103</v>
          </cell>
          <cell r="J197">
            <v>0.77360159608744572</v>
          </cell>
          <cell r="K197">
            <v>0.73993257264301582</v>
          </cell>
          <cell r="L197">
            <v>0.66907957975600163</v>
          </cell>
          <cell r="M197">
            <v>0.85523749869503263</v>
          </cell>
          <cell r="N197">
            <v>0.6397031052331551</v>
          </cell>
          <cell r="O197">
            <v>0.60992099134012068</v>
          </cell>
          <cell r="P197">
            <v>0.75528170312949094</v>
          </cell>
          <cell r="Q197">
            <v>0.63779927146028781</v>
          </cell>
          <cell r="R197">
            <v>0.76361005905869339</v>
          </cell>
        </row>
        <row r="199">
          <cell r="E199">
            <v>2.1064098057164936E-2</v>
          </cell>
          <cell r="F199">
            <v>3.9017067692428587E-3</v>
          </cell>
          <cell r="G199">
            <v>0</v>
          </cell>
          <cell r="H199">
            <v>1.0872019374276145E-2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1.4211713110562968E-2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2.6684210594914836E-2</v>
          </cell>
        </row>
        <row r="200">
          <cell r="E200">
            <v>3.15961470857474E-2</v>
          </cell>
          <cell r="F200">
            <v>1.9508533846214295E-2</v>
          </cell>
          <cell r="G200">
            <v>0</v>
          </cell>
          <cell r="H200">
            <v>2.7180048435690361E-2</v>
          </cell>
          <cell r="I200">
            <v>0</v>
          </cell>
          <cell r="J200">
            <v>1.531843500067208E-2</v>
          </cell>
          <cell r="K200">
            <v>0</v>
          </cell>
          <cell r="L200">
            <v>0</v>
          </cell>
          <cell r="M200">
            <v>2.8423426221125935E-2</v>
          </cell>
          <cell r="N200">
            <v>0</v>
          </cell>
          <cell r="O200">
            <v>0.13621957631608181</v>
          </cell>
          <cell r="P200">
            <v>0</v>
          </cell>
          <cell r="Q200">
            <v>5.2971572072733793E-2</v>
          </cell>
          <cell r="R200">
            <v>4.0026315892372259E-2</v>
          </cell>
        </row>
        <row r="201">
          <cell r="E201">
            <v>0.84709821428590337</v>
          </cell>
          <cell r="F201">
            <v>0.56315096372264117</v>
          </cell>
          <cell r="G201">
            <v>1.005714285721182</v>
          </cell>
          <cell r="H201">
            <v>0.49545342836079603</v>
          </cell>
          <cell r="I201">
            <v>0.625</v>
          </cell>
          <cell r="J201">
            <v>0.72937467157120339</v>
          </cell>
          <cell r="K201">
            <v>0.73067915690524265</v>
          </cell>
          <cell r="L201">
            <v>1.3284132841230376</v>
          </cell>
          <cell r="M201">
            <v>0.66699583833345277</v>
          </cell>
          <cell r="N201">
            <v>0.71641791045553782</v>
          </cell>
          <cell r="O201">
            <v>0.375</v>
          </cell>
          <cell r="P201">
            <v>0.64482306684479596</v>
          </cell>
          <cell r="Q201">
            <v>0.50847457627118642</v>
          </cell>
          <cell r="R201">
            <v>0.39975015615240472</v>
          </cell>
        </row>
        <row r="202">
          <cell r="E202">
            <v>3.6294642857150956</v>
          </cell>
          <cell r="F202">
            <v>4.9361905901811092</v>
          </cell>
          <cell r="G202">
            <v>2.7657142857332504</v>
          </cell>
          <cell r="H202">
            <v>2.8004915212584045</v>
          </cell>
          <cell r="I202">
            <v>7.125</v>
          </cell>
          <cell r="J202">
            <v>3.1045717288491854</v>
          </cell>
          <cell r="K202">
            <v>3.400468384059014</v>
          </cell>
          <cell r="L202">
            <v>1.8597785977722525</v>
          </cell>
          <cell r="M202">
            <v>6.9704450871522639</v>
          </cell>
          <cell r="N202">
            <v>1.1723202171090619</v>
          </cell>
          <cell r="O202">
            <v>1.825</v>
          </cell>
          <cell r="P202">
            <v>2.7680209698703435</v>
          </cell>
          <cell r="Q202">
            <v>6.2372881355932206</v>
          </cell>
          <cell r="R202">
            <v>2.9456589631480323</v>
          </cell>
        </row>
        <row r="204">
          <cell r="E204">
            <v>0.12035475432911973</v>
          </cell>
          <cell r="F204">
            <v>0.15462065870027214</v>
          </cell>
          <cell r="G204">
            <v>0.11615120498724378</v>
          </cell>
          <cell r="H204">
            <v>0.11043645623028671</v>
          </cell>
          <cell r="I204">
            <v>7.1871984086577231E-2</v>
          </cell>
          <cell r="J204">
            <v>0.1153257109271144</v>
          </cell>
          <cell r="K204">
            <v>0.23237506498354929</v>
          </cell>
          <cell r="L204">
            <v>0.14408037062306975</v>
          </cell>
          <cell r="M204">
            <v>8.3786981009826497E-2</v>
          </cell>
          <cell r="N204">
            <v>0.13041247990297672</v>
          </cell>
          <cell r="O204">
            <v>0.15600010088000379</v>
          </cell>
          <cell r="P204">
            <v>3.9225296820769188E-2</v>
          </cell>
          <cell r="Q204">
            <v>0.16730885510780527</v>
          </cell>
          <cell r="R204">
            <v>6.3893197281385358E-2</v>
          </cell>
        </row>
        <row r="205">
          <cell r="E205">
            <v>0.3179072065301311</v>
          </cell>
          <cell r="F205">
            <v>0.36820029958633921</v>
          </cell>
          <cell r="G205">
            <v>0.36735728943784191</v>
          </cell>
          <cell r="H205">
            <v>0.32551018701211559</v>
          </cell>
          <cell r="I205">
            <v>0.17713564400785137</v>
          </cell>
          <cell r="J205">
            <v>0.27443329535737426</v>
          </cell>
          <cell r="K205">
            <v>0.30587383856200673</v>
          </cell>
          <cell r="L205">
            <v>0.76952008681789608</v>
          </cell>
          <cell r="M205">
            <v>0.29779711024977173</v>
          </cell>
          <cell r="N205">
            <v>0.35889910741421477</v>
          </cell>
          <cell r="O205">
            <v>0.3670544377849243</v>
          </cell>
          <cell r="P205">
            <v>0.29111530334871477</v>
          </cell>
          <cell r="Q205">
            <v>0.1599834767892151</v>
          </cell>
          <cell r="R205">
            <v>0.18725968805152907</v>
          </cell>
        </row>
        <row r="206">
          <cell r="E206">
            <v>8.6010457325222892E-3</v>
          </cell>
          <cell r="F206">
            <v>7.6639631162184014E-3</v>
          </cell>
          <cell r="G206">
            <v>0</v>
          </cell>
          <cell r="H206">
            <v>3.1710747796344869E-2</v>
          </cell>
          <cell r="I206">
            <v>4.6052340630612545E-2</v>
          </cell>
          <cell r="J206">
            <v>4.6818344150736284E-3</v>
          </cell>
          <cell r="K206">
            <v>4.3348596532606712E-2</v>
          </cell>
          <cell r="L206">
            <v>1.8439901263960463E-2</v>
          </cell>
          <cell r="M206">
            <v>9.0286652743716937E-3</v>
          </cell>
          <cell r="N206">
            <v>1.6069197625271957E-3</v>
          </cell>
          <cell r="O206">
            <v>2.6568494828801564E-2</v>
          </cell>
          <cell r="P206">
            <v>0</v>
          </cell>
          <cell r="Q206">
            <v>2.4592165910503224E-2</v>
          </cell>
          <cell r="R206">
            <v>1.1796327786991785E-2</v>
          </cell>
        </row>
        <row r="207">
          <cell r="E207">
            <v>0.11576191950071521</v>
          </cell>
          <cell r="F207">
            <v>0.13121409721998875</v>
          </cell>
          <cell r="G207">
            <v>5.6530402572280834E-2</v>
          </cell>
          <cell r="H207">
            <v>0.12172677671821866</v>
          </cell>
          <cell r="I207">
            <v>0.11268308190612469</v>
          </cell>
          <cell r="J207">
            <v>7.9217522092397546E-2</v>
          </cell>
          <cell r="K207">
            <v>0.14317078512447781</v>
          </cell>
          <cell r="L207">
            <v>0.4633701508369249</v>
          </cell>
          <cell r="M207">
            <v>0.10709388322496974</v>
          </cell>
          <cell r="N207">
            <v>6.859619064369063E-2</v>
          </cell>
          <cell r="O207">
            <v>3.1657748590409242E-2</v>
          </cell>
          <cell r="P207">
            <v>7.5189367832799794E-2</v>
          </cell>
          <cell r="Q207">
            <v>2.2380649484908074E-2</v>
          </cell>
          <cell r="R207">
            <v>7.5470363005046601E-2</v>
          </cell>
        </row>
        <row r="210">
          <cell r="E210">
            <v>1.4565745569821192E-2</v>
          </cell>
          <cell r="F210">
            <v>1.456872819957262E-2</v>
          </cell>
          <cell r="G210">
            <v>6.7144872318754857E-3</v>
          </cell>
          <cell r="H210">
            <v>4.6023221537081415E-3</v>
          </cell>
          <cell r="I210">
            <v>2.1279812907486869E-2</v>
          </cell>
          <cell r="J210">
            <v>3.1645617544732767E-2</v>
          </cell>
          <cell r="K210">
            <v>1.2440461110784255E-2</v>
          </cell>
          <cell r="L210">
            <v>1.0147250257042573E-2</v>
          </cell>
          <cell r="M210">
            <v>3.1110943860600534E-2</v>
          </cell>
          <cell r="N210">
            <v>6.7924974854984953E-3</v>
          </cell>
          <cell r="O210">
            <v>9.026363903710144E-3</v>
          </cell>
          <cell r="P210">
            <v>9.455396516161535E-3</v>
          </cell>
          <cell r="Q210">
            <v>1.1638575747243307E-2</v>
          </cell>
          <cell r="R210">
            <v>3.3245789102972934E-2</v>
          </cell>
        </row>
        <row r="211">
          <cell r="E211">
            <v>0.90401325063545546</v>
          </cell>
          <cell r="F211">
            <v>0.7847957245008762</v>
          </cell>
          <cell r="G211">
            <v>0.86206984322956093</v>
          </cell>
          <cell r="H211">
            <v>0.93920929254133356</v>
          </cell>
          <cell r="I211">
            <v>0.85603453376672889</v>
          </cell>
          <cell r="J211">
            <v>0.87764149148998249</v>
          </cell>
          <cell r="K211">
            <v>0.78771708223879433</v>
          </cell>
          <cell r="L211">
            <v>0.79121633647819056</v>
          </cell>
          <cell r="M211">
            <v>0.9120698351673997</v>
          </cell>
          <cell r="N211">
            <v>0.59749614790894034</v>
          </cell>
          <cell r="O211">
            <v>0.81157610969676597</v>
          </cell>
          <cell r="P211">
            <v>0.8713934535359088</v>
          </cell>
          <cell r="Q211">
            <v>0.77678354370827596</v>
          </cell>
          <cell r="R211">
            <v>0.91145377171538233</v>
          </cell>
        </row>
        <row r="213">
          <cell r="E213">
            <v>0.12182741116889462</v>
          </cell>
          <cell r="F213">
            <v>5.8833354621310424E-2</v>
          </cell>
          <cell r="G213">
            <v>9.6829971180774854E-2</v>
          </cell>
          <cell r="H213">
            <v>0.15476544291304353</v>
          </cell>
          <cell r="I213">
            <v>8.5267645663945651E-2</v>
          </cell>
          <cell r="J213">
            <v>0.16969551953093512</v>
          </cell>
          <cell r="K213">
            <v>5.3405259609217777E-2</v>
          </cell>
          <cell r="L213">
            <v>0.11862502808251067</v>
          </cell>
          <cell r="M213">
            <v>7.3039386255610558E-2</v>
          </cell>
          <cell r="N213">
            <v>0.13240418118251607</v>
          </cell>
          <cell r="O213">
            <v>8.4345047923322689E-2</v>
          </cell>
          <cell r="P213">
            <v>4.5004018215960354E-2</v>
          </cell>
          <cell r="Q213">
            <v>1.5748031496062992E-2</v>
          </cell>
          <cell r="R213">
            <v>8.8462639563634676E-2</v>
          </cell>
        </row>
        <row r="214">
          <cell r="E214">
            <v>0.68570456286402981</v>
          </cell>
          <cell r="F214">
            <v>0.62629815580841874</v>
          </cell>
          <cell r="G214">
            <v>0.71585014408644276</v>
          </cell>
          <cell r="H214">
            <v>0.66561341488132486</v>
          </cell>
          <cell r="I214">
            <v>0.70487920415528404</v>
          </cell>
          <cell r="J214">
            <v>0.70979242687051036</v>
          </cell>
          <cell r="K214">
            <v>0.65704652731340663</v>
          </cell>
          <cell r="L214">
            <v>0.72253426195711046</v>
          </cell>
          <cell r="M214">
            <v>0.58305579028185672</v>
          </cell>
          <cell r="N214">
            <v>0.75725900114912692</v>
          </cell>
          <cell r="O214">
            <v>0.68242811501597445</v>
          </cell>
          <cell r="P214">
            <v>0.46129118671359359</v>
          </cell>
          <cell r="Q214">
            <v>0.60629921259842523</v>
          </cell>
          <cell r="R214">
            <v>0.63770397937862866</v>
          </cell>
        </row>
        <row r="215">
          <cell r="E215">
            <v>1.5568726427309856</v>
          </cell>
          <cell r="F215">
            <v>0.86540445475033767</v>
          </cell>
          <cell r="G215">
            <v>1.9608069164106909</v>
          </cell>
          <cell r="H215">
            <v>1.4736035289130966</v>
          </cell>
          <cell r="I215">
            <v>1.7621980103882102</v>
          </cell>
          <cell r="J215">
            <v>1.1918884967392753</v>
          </cell>
          <cell r="K215">
            <v>1.456507080251394</v>
          </cell>
          <cell r="L215">
            <v>2.4210289822294224</v>
          </cell>
          <cell r="M215">
            <v>0.80860300573361965</v>
          </cell>
          <cell r="N215">
            <v>1.9535423925350177</v>
          </cell>
          <cell r="O215">
            <v>1.2140575079872205</v>
          </cell>
          <cell r="P215">
            <v>0.86632735065723676</v>
          </cell>
          <cell r="Q215">
            <v>0.92800899887514066</v>
          </cell>
          <cell r="R215">
            <v>0.6231033495477375</v>
          </cell>
        </row>
        <row r="216">
          <cell r="E216">
            <v>4.0863227746259403</v>
          </cell>
          <cell r="F216">
            <v>5.5879896638817783</v>
          </cell>
          <cell r="G216">
            <v>4.0737752161054566</v>
          </cell>
          <cell r="H216">
            <v>3.9964961128703576</v>
          </cell>
          <cell r="I216">
            <v>5.7981999051483051</v>
          </cell>
          <cell r="J216">
            <v>3.4458814380554186</v>
          </cell>
          <cell r="K216">
            <v>3.5732973702167534</v>
          </cell>
          <cell r="L216">
            <v>2.609750617815235</v>
          </cell>
          <cell r="M216">
            <v>6.8089675397562468</v>
          </cell>
          <cell r="N216">
            <v>2.192799070812196</v>
          </cell>
          <cell r="O216">
            <v>2.9214057507987219</v>
          </cell>
          <cell r="P216">
            <v>3.1502812751172247</v>
          </cell>
          <cell r="Q216">
            <v>6.6355455568053996</v>
          </cell>
          <cell r="R216">
            <v>3.4586315487646297</v>
          </cell>
        </row>
        <row r="218">
          <cell r="E218">
            <v>9.3476929021020477E-2</v>
          </cell>
          <cell r="F218">
            <v>0.10215077719045192</v>
          </cell>
          <cell r="G218">
            <v>0.12633059849071654</v>
          </cell>
          <cell r="H218">
            <v>0.30911922005913778</v>
          </cell>
          <cell r="I218">
            <v>8.0308510103721795E-2</v>
          </cell>
          <cell r="J218">
            <v>9.4698879201067246E-2</v>
          </cell>
          <cell r="K218">
            <v>0.10061775313970611</v>
          </cell>
          <cell r="L218">
            <v>0.18628746423128362</v>
          </cell>
          <cell r="M218">
            <v>5.8940882939324805E-2</v>
          </cell>
          <cell r="N218">
            <v>7.4230953115633269E-2</v>
          </cell>
          <cell r="O218">
            <v>5.6099532932946311E-2</v>
          </cell>
          <cell r="P218">
            <v>0.10760452952837242</v>
          </cell>
          <cell r="Q218">
            <v>9.4754802747742894E-2</v>
          </cell>
          <cell r="R218">
            <v>3.8085022121716411E-2</v>
          </cell>
        </row>
        <row r="219">
          <cell r="E219">
            <v>0.27493880466859089</v>
          </cell>
          <cell r="F219">
            <v>0.30096163878052201</v>
          </cell>
          <cell r="G219">
            <v>0.28237463285781772</v>
          </cell>
          <cell r="H219">
            <v>0.46384070341173528</v>
          </cell>
          <cell r="I219">
            <v>0.19801518893689585</v>
          </cell>
          <cell r="J219">
            <v>0.26036989428467538</v>
          </cell>
          <cell r="K219">
            <v>0.29929939695743341</v>
          </cell>
          <cell r="L219">
            <v>0.63856550734474726</v>
          </cell>
          <cell r="M219">
            <v>0.23543212975473782</v>
          </cell>
          <cell r="N219">
            <v>0.36783678997172975</v>
          </cell>
          <cell r="O219">
            <v>0.32409213129799552</v>
          </cell>
          <cell r="P219">
            <v>0.18701598947080167</v>
          </cell>
          <cell r="Q219">
            <v>0.11969038237677662</v>
          </cell>
          <cell r="R219">
            <v>0.11108675755037802</v>
          </cell>
        </row>
        <row r="220">
          <cell r="E220">
            <v>1.4186974034073973E-2</v>
          </cell>
          <cell r="F220">
            <v>2.5049924275040578E-2</v>
          </cell>
          <cell r="G220">
            <v>3.7323937425918947E-2</v>
          </cell>
          <cell r="H220">
            <v>0.12600883303755556</v>
          </cell>
          <cell r="I220">
            <v>2.2581732024266676E-2</v>
          </cell>
          <cell r="J220">
            <v>1.7242702542288192E-2</v>
          </cell>
          <cell r="K220">
            <v>2.6616650457412332E-2</v>
          </cell>
          <cell r="L220">
            <v>3.3651146547280436E-2</v>
          </cell>
          <cell r="M220">
            <v>1.2034406323784592E-2</v>
          </cell>
          <cell r="N220">
            <v>3.2720167325389682E-2</v>
          </cell>
          <cell r="O220">
            <v>1.1376692510074459E-2</v>
          </cell>
          <cell r="P220">
            <v>4.2004790820711187E-2</v>
          </cell>
          <cell r="Q220">
            <v>2.8345443826286228E-2</v>
          </cell>
          <cell r="R220">
            <v>5.154303657131089E-3</v>
          </cell>
        </row>
        <row r="221">
          <cell r="E221">
            <v>8.6686901040291642E-2</v>
          </cell>
          <cell r="F221">
            <v>0.10216753214159471</v>
          </cell>
          <cell r="G221">
            <v>9.9618303269312106E-2</v>
          </cell>
          <cell r="H221">
            <v>0.24895010826090419</v>
          </cell>
          <cell r="I221">
            <v>9.9392610453900507E-2</v>
          </cell>
          <cell r="J221">
            <v>8.3987317848304377E-2</v>
          </cell>
          <cell r="K221">
            <v>9.4512744347118302E-2</v>
          </cell>
          <cell r="L221">
            <v>0.30328278650528223</v>
          </cell>
          <cell r="M221">
            <v>7.1113929942491716E-2</v>
          </cell>
          <cell r="N221">
            <v>0.16427611088953739</v>
          </cell>
          <cell r="O221">
            <v>0.11263640601294109</v>
          </cell>
          <cell r="P221">
            <v>6.6751958021950483E-2</v>
          </cell>
          <cell r="Q221">
            <v>1.5828938408390121E-2</v>
          </cell>
          <cell r="R221">
            <v>2.9773632059033633E-2</v>
          </cell>
        </row>
        <row r="224">
          <cell r="E224">
            <v>0.14771903968803193</v>
          </cell>
          <cell r="F224">
            <v>0.12116855001734017</v>
          </cell>
          <cell r="G224">
            <v>8.1843213821267941E-2</v>
          </cell>
          <cell r="H224">
            <v>9.8901764226784525E-2</v>
          </cell>
          <cell r="I224">
            <v>0.2278079070995658</v>
          </cell>
          <cell r="J224">
            <v>0.24537932716265703</v>
          </cell>
          <cell r="K224">
            <v>0.12489954516430897</v>
          </cell>
          <cell r="L224">
            <v>9.8647869214244469E-2</v>
          </cell>
          <cell r="M224">
            <v>0.13833272160728793</v>
          </cell>
          <cell r="N224">
            <v>5.8565896824212677E-2</v>
          </cell>
          <cell r="O224">
            <v>0.10966791824472347</v>
          </cell>
          <cell r="P224">
            <v>8.399168188492942E-2</v>
          </cell>
          <cell r="Q224">
            <v>0.13188094788745064</v>
          </cell>
          <cell r="R224">
            <v>0.32536591604048554</v>
          </cell>
        </row>
        <row r="225">
          <cell r="E225">
            <v>0.70690670099692809</v>
          </cell>
          <cell r="F225">
            <v>0.57320544967080955</v>
          </cell>
          <cell r="G225">
            <v>0.63241177613221977</v>
          </cell>
          <cell r="H225">
            <v>0.5701906802545752</v>
          </cell>
          <cell r="I225">
            <v>0.70032468315323082</v>
          </cell>
          <cell r="J225">
            <v>0.6747263654238701</v>
          </cell>
          <cell r="K225">
            <v>0.61044785274506064</v>
          </cell>
          <cell r="L225">
            <v>0.49078364717157613</v>
          </cell>
          <cell r="M225">
            <v>0.78022501531079402</v>
          </cell>
          <cell r="N225">
            <v>0.43659293786340497</v>
          </cell>
          <cell r="O225">
            <v>0.61467855922183334</v>
          </cell>
          <cell r="P225">
            <v>0.58987055447042802</v>
          </cell>
          <cell r="Q225">
            <v>0.56529976316969988</v>
          </cell>
          <cell r="R225">
            <v>0.6731583427538903</v>
          </cell>
        </row>
        <row r="227">
          <cell r="E227">
            <v>0.47252258675767339</v>
          </cell>
          <cell r="F227">
            <v>0.37345348311102572</v>
          </cell>
          <cell r="G227">
            <v>0.47891053527067418</v>
          </cell>
          <cell r="H227">
            <v>0.38173117062582768</v>
          </cell>
          <cell r="I227">
            <v>0.47895924598433559</v>
          </cell>
          <cell r="J227">
            <v>0.42740497070931566</v>
          </cell>
          <cell r="K227">
            <v>0.44247430989534942</v>
          </cell>
          <cell r="L227">
            <v>0.52469321253934786</v>
          </cell>
          <cell r="M227">
            <v>0.37077412302310059</v>
          </cell>
          <cell r="N227">
            <v>0.48278029724797522</v>
          </cell>
          <cell r="O227">
            <v>0.42010413197091329</v>
          </cell>
          <cell r="P227">
            <v>0.28100120627244812</v>
          </cell>
          <cell r="Q227">
            <v>0.33433981618368613</v>
          </cell>
          <cell r="R227">
            <v>0.36257262898227299</v>
          </cell>
        </row>
        <row r="228">
          <cell r="E228">
            <v>0.44054459888804814</v>
          </cell>
          <cell r="F228">
            <v>0.28259927064296603</v>
          </cell>
          <cell r="G228">
            <v>0.44458104784902042</v>
          </cell>
          <cell r="H228">
            <v>0.37742051361461892</v>
          </cell>
          <cell r="I228">
            <v>0.40090269480950486</v>
          </cell>
          <cell r="J228">
            <v>0.35467724912959847</v>
          </cell>
          <cell r="K228">
            <v>0.38380012089647614</v>
          </cell>
          <cell r="L228">
            <v>0.37438469182247341</v>
          </cell>
          <cell r="M228">
            <v>0.28624167743075507</v>
          </cell>
          <cell r="N228">
            <v>0.46446050918276188</v>
          </cell>
          <cell r="O228">
            <v>0.35320722963403273</v>
          </cell>
          <cell r="P228">
            <v>0.24047044632072348</v>
          </cell>
          <cell r="Q228">
            <v>0.25978839042538793</v>
          </cell>
          <cell r="R228">
            <v>0.26998782356625023</v>
          </cell>
        </row>
        <row r="229">
          <cell r="E229">
            <v>0.26844061170724237</v>
          </cell>
          <cell r="F229">
            <v>0.18494056106386431</v>
          </cell>
          <cell r="G229">
            <v>0.25761301304844325</v>
          </cell>
          <cell r="H229">
            <v>0.23108528178324983</v>
          </cell>
          <cell r="I229">
            <v>0.28461436346741004</v>
          </cell>
          <cell r="J229">
            <v>0.24304908380268528</v>
          </cell>
          <cell r="K229">
            <v>0.24436832561069208</v>
          </cell>
          <cell r="L229">
            <v>0.30727276928837077</v>
          </cell>
          <cell r="M229">
            <v>0.17587697505626615</v>
          </cell>
          <cell r="N229">
            <v>0.32194333438132278</v>
          </cell>
          <cell r="O229">
            <v>0.22235857160403372</v>
          </cell>
          <cell r="P229">
            <v>0.12557297949328974</v>
          </cell>
          <cell r="Q229">
            <v>0.18096837437733368</v>
          </cell>
          <cell r="R229">
            <v>0.18580585712518879</v>
          </cell>
        </row>
        <row r="230">
          <cell r="E230">
            <v>1.2481146241328234</v>
          </cell>
          <cell r="F230">
            <v>0.75946693380618324</v>
          </cell>
          <cell r="G230">
            <v>1.4999999999858142</v>
          </cell>
          <cell r="H230">
            <v>0.91726588462220071</v>
          </cell>
          <cell r="I230">
            <v>1.42094782954998</v>
          </cell>
          <cell r="J230">
            <v>0.99615500927493505</v>
          </cell>
          <cell r="K230">
            <v>1.1483376989779488</v>
          </cell>
          <cell r="L230">
            <v>1.8214508562148186</v>
          </cell>
          <cell r="M230">
            <v>0.78082579747202219</v>
          </cell>
          <cell r="N230">
            <v>1.6665618966383788</v>
          </cell>
          <cell r="O230">
            <v>1.0897042581919534</v>
          </cell>
          <cell r="P230">
            <v>0.64342581423362877</v>
          </cell>
          <cell r="Q230">
            <v>0.67394091807335066</v>
          </cell>
          <cell r="R230">
            <v>0.51121292677695407</v>
          </cell>
        </row>
        <row r="231">
          <cell r="E231">
            <v>3.8520892229224648</v>
          </cell>
          <cell r="F231">
            <v>5.1540096326162255</v>
          </cell>
          <cell r="G231">
            <v>3.5878570077209395</v>
          </cell>
          <cell r="H231">
            <v>3.5083856545552963</v>
          </cell>
          <cell r="I231">
            <v>4.6573742200982347</v>
          </cell>
          <cell r="J231">
            <v>3.3185726011559606</v>
          </cell>
          <cell r="K231">
            <v>3.7258110014284544</v>
          </cell>
          <cell r="L231">
            <v>2.6292898245695335</v>
          </cell>
          <cell r="M231">
            <v>6.547933021929107</v>
          </cell>
          <cell r="N231">
            <v>2.5817430739549927</v>
          </cell>
          <cell r="O231">
            <v>2.833020703681667</v>
          </cell>
          <cell r="P231">
            <v>2.8979493365483124</v>
          </cell>
          <cell r="Q231">
            <v>5.932447076886362</v>
          </cell>
          <cell r="R231">
            <v>3.2775459907819049</v>
          </cell>
        </row>
        <row r="233">
          <cell r="E233">
            <v>3.2053070453652488</v>
          </cell>
          <cell r="F233">
            <v>4.3417514336601224</v>
          </cell>
          <cell r="G233">
            <v>1.0461230568018183</v>
          </cell>
          <cell r="H233">
            <v>3.4100293160226554</v>
          </cell>
          <cell r="I233">
            <v>5.4996418154074229</v>
          </cell>
          <cell r="J233">
            <v>4.5067252674753666</v>
          </cell>
          <cell r="K233">
            <v>5.0574251946019206</v>
          </cell>
          <cell r="L233">
            <v>2.9450074476095667</v>
          </cell>
          <cell r="M233">
            <v>3.3298883581232386</v>
          </cell>
          <cell r="N233">
            <v>3.9230767614909601</v>
          </cell>
          <cell r="O233">
            <v>2.4807876027351918</v>
          </cell>
          <cell r="P233">
            <v>4.2992820088142985</v>
          </cell>
          <cell r="Q233">
            <v>4.9710487383276716</v>
          </cell>
          <cell r="R233">
            <v>1.7198061716844333</v>
          </cell>
        </row>
        <row r="236">
          <cell r="E236">
            <v>7.7744145491496622E-2</v>
          </cell>
          <cell r="F236">
            <v>4.2191754860781736E-2</v>
          </cell>
          <cell r="G236">
            <v>5.4131925160744609E-2</v>
          </cell>
          <cell r="H236">
            <v>1.5308665830018836E-2</v>
          </cell>
          <cell r="I236">
            <v>7.6117416987867656E-2</v>
          </cell>
          <cell r="J236">
            <v>8.1457413483175353E-2</v>
          </cell>
          <cell r="K236">
            <v>5.483198247135046E-2</v>
          </cell>
          <cell r="L236">
            <v>3.8797102870558868E-2</v>
          </cell>
          <cell r="M236">
            <v>9.9537562084146103E-2</v>
          </cell>
          <cell r="N236">
            <v>3.1611541723361274E-2</v>
          </cell>
          <cell r="O236">
            <v>5.3637172853863088E-2</v>
          </cell>
          <cell r="P236">
            <v>2.3081248527515981E-2</v>
          </cell>
          <cell r="Q236">
            <v>2.1528310387629472E-2</v>
          </cell>
          <cell r="R236">
            <v>5.5311694143688181E-2</v>
          </cell>
        </row>
        <row r="237">
          <cell r="E237">
            <v>0.6339661747395503</v>
          </cell>
          <cell r="F237">
            <v>0.57451866654905381</v>
          </cell>
          <cell r="G237">
            <v>0.55360228192339778</v>
          </cell>
          <cell r="H237">
            <v>0.56430168677441017</v>
          </cell>
          <cell r="I237">
            <v>0.67040258655743279</v>
          </cell>
          <cell r="J237">
            <v>0.59769893001573704</v>
          </cell>
          <cell r="K237">
            <v>0.56724468328993571</v>
          </cell>
          <cell r="L237">
            <v>0.48683639853326399</v>
          </cell>
          <cell r="M237">
            <v>0.65804429922668473</v>
          </cell>
          <cell r="N237">
            <v>0.44493177834202025</v>
          </cell>
          <cell r="O237">
            <v>0.50035565551390282</v>
          </cell>
          <cell r="P237">
            <v>0.48935109162685508</v>
          </cell>
          <cell r="Q237">
            <v>0.49203427114974319</v>
          </cell>
          <cell r="R237">
            <v>0.62801252651592709</v>
          </cell>
        </row>
        <row r="239">
          <cell r="E239">
            <v>3.0756780128215679E-2</v>
          </cell>
          <cell r="F239">
            <v>1.9934445655986472E-2</v>
          </cell>
          <cell r="G239">
            <v>8.4068268898633766E-3</v>
          </cell>
          <cell r="H239">
            <v>1.5635958209923594E-2</v>
          </cell>
          <cell r="I239">
            <v>1.6433642638705306E-2</v>
          </cell>
          <cell r="J239">
            <v>4.0445965817802231E-3</v>
          </cell>
          <cell r="K239">
            <v>2.4932537089425333E-2</v>
          </cell>
          <cell r="L239">
            <v>6.6401339717818393E-3</v>
          </cell>
          <cell r="M239">
            <v>3.1977239057188828E-2</v>
          </cell>
          <cell r="N239">
            <v>1.4131581026796545E-2</v>
          </cell>
          <cell r="O239">
            <v>1.9140755063637868E-2</v>
          </cell>
          <cell r="P239">
            <v>7.4976004636158212E-3</v>
          </cell>
          <cell r="Q239">
            <v>4.1565020097816532E-3</v>
          </cell>
          <cell r="R239">
            <v>2.0217284018166169E-2</v>
          </cell>
        </row>
        <row r="240">
          <cell r="E240">
            <v>7.6891950320539193E-2</v>
          </cell>
          <cell r="F240">
            <v>4.9836114139966178E-2</v>
          </cell>
          <cell r="G240">
            <v>3.7830721004385198E-2</v>
          </cell>
          <cell r="H240">
            <v>4.2564552904792004E-2</v>
          </cell>
          <cell r="I240">
            <v>8.2168213193526518E-2</v>
          </cell>
          <cell r="J240">
            <v>8.8981124799164899E-3</v>
          </cell>
          <cell r="K240">
            <v>5.3426865191625712E-2</v>
          </cell>
          <cell r="L240">
            <v>1.7707023924751573E-2</v>
          </cell>
          <cell r="M240">
            <v>8.2453707321015812E-2</v>
          </cell>
          <cell r="N240">
            <v>2.826316205359309E-2</v>
          </cell>
          <cell r="O240">
            <v>4.5937812152730885E-2</v>
          </cell>
          <cell r="P240">
            <v>2.9990401854463285E-2</v>
          </cell>
          <cell r="Q240">
            <v>2.4939012058689921E-2</v>
          </cell>
          <cell r="R240">
            <v>4.5488889040873878E-2</v>
          </cell>
        </row>
        <row r="241">
          <cell r="E241">
            <v>1.1503015168773998</v>
          </cell>
          <cell r="F241">
            <v>0.79595056265716413</v>
          </cell>
          <cell r="G241">
            <v>1.2898659517592261</v>
          </cell>
          <cell r="H241">
            <v>1.2745377892548362</v>
          </cell>
          <cell r="I241">
            <v>1.2936034962256655</v>
          </cell>
          <cell r="J241">
            <v>0.95502714359938279</v>
          </cell>
          <cell r="K241">
            <v>0.99687901597209472</v>
          </cell>
          <cell r="L241">
            <v>1.7240568809090597</v>
          </cell>
          <cell r="M241">
            <v>0.75759751962246591</v>
          </cell>
          <cell r="N241">
            <v>1.2283503868291905</v>
          </cell>
          <cell r="O241">
            <v>0.92476432847320633</v>
          </cell>
          <cell r="P241">
            <v>0.59193415638132918</v>
          </cell>
          <cell r="Q241">
            <v>0.68717376984251544</v>
          </cell>
          <cell r="R241">
            <v>0.5064205975395818</v>
          </cell>
        </row>
        <row r="242">
          <cell r="E242">
            <v>4.313152511736841</v>
          </cell>
          <cell r="F242">
            <v>5.6308891730467847</v>
          </cell>
          <cell r="G242">
            <v>4.0424664879876779</v>
          </cell>
          <cell r="H242">
            <v>4.0829733854490948</v>
          </cell>
          <cell r="I242">
            <v>5.6591179976162094</v>
          </cell>
          <cell r="J242">
            <v>3.5445266602163392</v>
          </cell>
          <cell r="K242">
            <v>4.1259408848907659</v>
          </cell>
          <cell r="L242">
            <v>2.7246444940010663</v>
          </cell>
          <cell r="M242">
            <v>6.544618380389049</v>
          </cell>
          <cell r="N242">
            <v>2.5834789119170622</v>
          </cell>
          <cell r="O242">
            <v>2.9127925732188618</v>
          </cell>
          <cell r="P242">
            <v>3.2776954732661361</v>
          </cell>
          <cell r="Q242">
            <v>7.5443166271382704</v>
          </cell>
          <cell r="R242">
            <v>3.7878299025960054</v>
          </cell>
        </row>
        <row r="244">
          <cell r="E244">
            <v>7.0479864919040347E-2</v>
          </cell>
          <cell r="F244">
            <v>0.13070521902587987</v>
          </cell>
          <cell r="G244">
            <v>0.10204906779161348</v>
          </cell>
          <cell r="H244">
            <v>6.4963738749509697E-2</v>
          </cell>
          <cell r="I244">
            <v>9.670366572069479E-2</v>
          </cell>
          <cell r="J244">
            <v>6.8949425573647471E-2</v>
          </cell>
          <cell r="K244">
            <v>0.10308706777049095</v>
          </cell>
          <cell r="L244">
            <v>0.31857899627161895</v>
          </cell>
          <cell r="M244">
            <v>7.8387373854023418E-2</v>
          </cell>
          <cell r="N244">
            <v>0.10595980611745412</v>
          </cell>
          <cell r="O244">
            <v>0.1123578829690539</v>
          </cell>
          <cell r="P244">
            <v>8.7819592040153133E-2</v>
          </cell>
          <cell r="Q244">
            <v>0.14630532571871696</v>
          </cell>
          <cell r="R244">
            <v>5.1068080863783796E-2</v>
          </cell>
        </row>
        <row r="245">
          <cell r="E245">
            <v>0.26393803265828036</v>
          </cell>
          <cell r="F245">
            <v>0.33260389573152255</v>
          </cell>
          <cell r="G245">
            <v>0.26600540821278273</v>
          </cell>
          <cell r="H245">
            <v>0.3385939406755622</v>
          </cell>
          <cell r="I245">
            <v>0.31178941115842623</v>
          </cell>
          <cell r="J245">
            <v>0.25914447069323121</v>
          </cell>
          <cell r="K245">
            <v>0.29830356021446985</v>
          </cell>
          <cell r="L245">
            <v>0.66940359389487825</v>
          </cell>
          <cell r="M245">
            <v>0.25720527468853427</v>
          </cell>
          <cell r="N245">
            <v>0.36419238279378424</v>
          </cell>
          <cell r="O245">
            <v>0.365885095127366</v>
          </cell>
          <cell r="P245">
            <v>0.21891342490633023</v>
          </cell>
          <cell r="Q245">
            <v>0.1366429003857739</v>
          </cell>
          <cell r="R245">
            <v>0.14487754777142009</v>
          </cell>
        </row>
        <row r="246">
          <cell r="E246">
            <v>7.8106019654190124E-3</v>
          </cell>
          <cell r="F246">
            <v>1.2570178490201134E-2</v>
          </cell>
          <cell r="G246">
            <v>9.0994534421426406E-3</v>
          </cell>
          <cell r="H246">
            <v>1.5464692326072015E-2</v>
          </cell>
          <cell r="I246">
            <v>3.5373932611273938E-3</v>
          </cell>
          <cell r="J246">
            <v>5.4104468778821066E-3</v>
          </cell>
          <cell r="K246">
            <v>1.3946008506893589E-2</v>
          </cell>
          <cell r="L246">
            <v>3.9926965177221614E-2</v>
          </cell>
          <cell r="M246">
            <v>9.7559247956559066E-3</v>
          </cell>
          <cell r="N246">
            <v>8.6614470917343919E-3</v>
          </cell>
          <cell r="O246">
            <v>1.4004900824790322E-2</v>
          </cell>
          <cell r="P246">
            <v>7.4594677702093356E-3</v>
          </cell>
          <cell r="Q246">
            <v>1.8623082841158874E-2</v>
          </cell>
          <cell r="R246">
            <v>5.393114821260171E-3</v>
          </cell>
        </row>
        <row r="247">
          <cell r="E247">
            <v>7.5484655943538606E-2</v>
          </cell>
          <cell r="F247">
            <v>0.10452853092353517</v>
          </cell>
          <cell r="G247">
            <v>7.8679523764386847E-2</v>
          </cell>
          <cell r="H247">
            <v>0.13473836993232266</v>
          </cell>
          <cell r="I247">
            <v>8.9758127256416201E-2</v>
          </cell>
          <cell r="J247">
            <v>7.1515641943390662E-2</v>
          </cell>
          <cell r="K247">
            <v>9.060748516814994E-2</v>
          </cell>
          <cell r="L247">
            <v>0.3199410031114529</v>
          </cell>
          <cell r="M247">
            <v>7.4271821407977792E-2</v>
          </cell>
          <cell r="N247">
            <v>0.11338192507833884</v>
          </cell>
          <cell r="O247">
            <v>0.13458140540918534</v>
          </cell>
          <cell r="P247">
            <v>6.1607368409368111E-2</v>
          </cell>
          <cell r="Q247">
            <v>2.5549380547203234E-2</v>
          </cell>
          <cell r="R247">
            <v>3.7646455058651142E-2</v>
          </cell>
        </row>
        <row r="250">
          <cell r="E250">
            <v>1.0243895588599672E-2</v>
          </cell>
          <cell r="F250">
            <v>9.1970831338306341E-3</v>
          </cell>
          <cell r="G250">
            <v>6.2849148499135475E-3</v>
          </cell>
          <cell r="H250">
            <v>3.9564895575424667E-3</v>
          </cell>
          <cell r="I250">
            <v>1.6511763875794894E-2</v>
          </cell>
          <cell r="J250">
            <v>1.3635045405954734E-2</v>
          </cell>
          <cell r="K250">
            <v>8.1890614541733544E-3</v>
          </cell>
          <cell r="L250">
            <v>7.2565036099474841E-3</v>
          </cell>
          <cell r="M250">
            <v>1.3603530969181345E-2</v>
          </cell>
          <cell r="N250">
            <v>5.3448513894894332E-3</v>
          </cell>
          <cell r="O250">
            <v>6.3924728390788435E-3</v>
          </cell>
          <cell r="P250">
            <v>5.3735932786068254E-3</v>
          </cell>
          <cell r="Q250">
            <v>7.5288536963495634E-3</v>
          </cell>
          <cell r="R250">
            <v>1.557176891889408E-2</v>
          </cell>
        </row>
        <row r="251">
          <cell r="E251">
            <v>0.74573243259147437</v>
          </cell>
          <cell r="F251">
            <v>0.62764686085200794</v>
          </cell>
          <cell r="G251">
            <v>0.60312234140801335</v>
          </cell>
          <cell r="H251">
            <v>0.59450768146979904</v>
          </cell>
          <cell r="I251">
            <v>0.67071635601361457</v>
          </cell>
          <cell r="J251">
            <v>0.70114221490165052</v>
          </cell>
          <cell r="K251">
            <v>0.62833137279091378</v>
          </cell>
          <cell r="L251">
            <v>0.57669825640560046</v>
          </cell>
          <cell r="M251">
            <v>0.78742282754870996</v>
          </cell>
          <cell r="N251">
            <v>0.496405748110052</v>
          </cell>
          <cell r="O251">
            <v>0.62552955658290488</v>
          </cell>
          <cell r="P251">
            <v>0.56246768109910605</v>
          </cell>
          <cell r="Q251">
            <v>0.57244776917346218</v>
          </cell>
          <cell r="R251">
            <v>0.72103931811533339</v>
          </cell>
        </row>
        <row r="253">
          <cell r="E253">
            <v>1.9466129031981771</v>
          </cell>
          <cell r="F253">
            <v>0.9349436593425019</v>
          </cell>
          <cell r="G253">
            <v>2.6711822659799163</v>
          </cell>
          <cell r="H253">
            <v>2.0678700098179337</v>
          </cell>
          <cell r="I253">
            <v>2.3003663003663002</v>
          </cell>
          <cell r="J253">
            <v>1.456766812904474</v>
          </cell>
          <cell r="K253">
            <v>1.8315918868904082</v>
          </cell>
          <cell r="L253">
            <v>2.6088595664467484</v>
          </cell>
          <cell r="M253">
            <v>0.91098563795520859</v>
          </cell>
          <cell r="N253">
            <v>2.7955719557195571</v>
          </cell>
          <cell r="O253">
            <v>1.6962406015241656</v>
          </cell>
          <cell r="P253">
            <v>0.86259721894967001</v>
          </cell>
          <cell r="Q253">
            <v>0.80336183160929309</v>
          </cell>
          <cell r="R253">
            <v>0.68991863085714822</v>
          </cell>
        </row>
        <row r="254">
          <cell r="E254">
            <v>3.9609677418792635</v>
          </cell>
          <cell r="F254">
            <v>5.7142501400805408</v>
          </cell>
          <cell r="G254">
            <v>3.2623152708993999</v>
          </cell>
          <cell r="H254">
            <v>3.4314567487771224</v>
          </cell>
          <cell r="I254">
            <v>5.3186813186813184</v>
          </cell>
          <cell r="J254">
            <v>3.5379574609834639</v>
          </cell>
          <cell r="K254">
            <v>3.7541487399753732</v>
          </cell>
          <cell r="L254">
            <v>2.190386427898209</v>
          </cell>
          <cell r="M254">
            <v>6.9030277767251507</v>
          </cell>
          <cell r="N254">
            <v>2.1431734317343172</v>
          </cell>
          <cell r="O254">
            <v>2.8727819549217783</v>
          </cell>
          <cell r="P254">
            <v>2.9837379212849244</v>
          </cell>
          <cell r="Q254">
            <v>6.786842486517469</v>
          </cell>
          <cell r="R254">
            <v>3.5825342858130318</v>
          </cell>
        </row>
        <row r="257">
          <cell r="E257">
            <v>3.6634318537738388E-2</v>
          </cell>
          <cell r="F257">
            <v>1.102914232318024E-2</v>
          </cell>
          <cell r="G257">
            <v>2.253126493582145E-2</v>
          </cell>
          <cell r="H257">
            <v>1.4623238102311547E-2</v>
          </cell>
          <cell r="I257">
            <v>3.7368198222363938E-2</v>
          </cell>
          <cell r="J257">
            <v>6.1205505508124605E-2</v>
          </cell>
          <cell r="K257">
            <v>2.2213311545146771E-2</v>
          </cell>
          <cell r="L257">
            <v>1.0473257173675301E-2</v>
          </cell>
          <cell r="M257">
            <v>1.6051984400205374E-2</v>
          </cell>
          <cell r="N257">
            <v>1.0372824750553013E-2</v>
          </cell>
          <cell r="O257">
            <v>1.8987086243459295E-2</v>
          </cell>
          <cell r="P257">
            <v>5.8155881064798952E-3</v>
          </cell>
          <cell r="Q257">
            <v>4.5395682118747095E-3</v>
          </cell>
          <cell r="R257">
            <v>4.8690851875310845E-2</v>
          </cell>
        </row>
        <row r="258">
          <cell r="E258">
            <v>0.8085323249198485</v>
          </cell>
          <cell r="F258">
            <v>0.74689227876696651</v>
          </cell>
          <cell r="G258">
            <v>0.69571410557815438</v>
          </cell>
          <cell r="H258">
            <v>0.70989558698523592</v>
          </cell>
          <cell r="I258">
            <v>0.83955023044952892</v>
          </cell>
          <cell r="J258">
            <v>0.76079022037705835</v>
          </cell>
          <cell r="K258">
            <v>0.70438489519669334</v>
          </cell>
          <cell r="L258">
            <v>0.57977607428944422</v>
          </cell>
          <cell r="M258">
            <v>0.91984846838808831</v>
          </cell>
          <cell r="N258">
            <v>0.50687104916447212</v>
          </cell>
          <cell r="O258">
            <v>0.77158110513042599</v>
          </cell>
          <cell r="P258">
            <v>0.63310186786938427</v>
          </cell>
          <cell r="Q258">
            <v>0.80634738073161427</v>
          </cell>
          <cell r="R258">
            <v>0.8330412904407577</v>
          </cell>
        </row>
        <row r="260">
          <cell r="E260">
            <v>1.4285263276645779</v>
          </cell>
          <cell r="F260">
            <v>0.97634034600002773</v>
          </cell>
          <cell r="G260">
            <v>1.7282720714537025</v>
          </cell>
          <cell r="H260">
            <v>1.1740328023672693</v>
          </cell>
          <cell r="I260">
            <v>1.8937145939908961</v>
          </cell>
          <cell r="J260">
            <v>1.0954033440347393</v>
          </cell>
          <cell r="K260">
            <v>1.3685800604270955</v>
          </cell>
          <cell r="L260">
            <v>2.1628210709809563</v>
          </cell>
          <cell r="M260">
            <v>1.0803288515936815</v>
          </cell>
          <cell r="N260">
            <v>1.6275827101290825</v>
          </cell>
          <cell r="O260">
            <v>1.1093560145808019</v>
          </cell>
          <cell r="P260">
            <v>0.87020905921904701</v>
          </cell>
          <cell r="Q260">
            <v>1.2025955299206921</v>
          </cell>
          <cell r="R260">
            <v>0.62278258320168356</v>
          </cell>
        </row>
        <row r="261">
          <cell r="E261">
            <v>3.8622167099057942</v>
          </cell>
          <cell r="F261">
            <v>4.5055872084512361</v>
          </cell>
          <cell r="G261">
            <v>3.5091034008943693</v>
          </cell>
          <cell r="H261">
            <v>3.6024723631034519</v>
          </cell>
          <cell r="I261">
            <v>4.7618019961719797</v>
          </cell>
          <cell r="J261">
            <v>3.3806298365097334</v>
          </cell>
          <cell r="K261">
            <v>3.8338368580176252</v>
          </cell>
          <cell r="L261">
            <v>2.5546364823905496</v>
          </cell>
          <cell r="M261">
            <v>5.5092917701723909</v>
          </cell>
          <cell r="N261">
            <v>2.8961845608278254</v>
          </cell>
          <cell r="O261">
            <v>2.9538274605103281</v>
          </cell>
          <cell r="P261">
            <v>3.4390243901869848</v>
          </cell>
          <cell r="Q261">
            <v>5.5976928622927185</v>
          </cell>
          <cell r="R261">
            <v>3.2451253482036875</v>
          </cell>
        </row>
        <row r="262">
          <cell r="E262">
            <v>0.6931559364108385</v>
          </cell>
          <cell r="F262">
            <v>0.6759159517690414</v>
          </cell>
          <cell r="G262">
            <v>0.75850223290991359</v>
          </cell>
          <cell r="H262">
            <v>0.56707798872457194</v>
          </cell>
          <cell r="I262">
            <v>0.69274345831461837</v>
          </cell>
          <cell r="J262">
            <v>0.57817284317182249</v>
          </cell>
          <cell r="K262">
            <v>0.64984894260015058</v>
          </cell>
          <cell r="L262">
            <v>0.80713974750376261</v>
          </cell>
          <cell r="M262">
            <v>0.61043076132855822</v>
          </cell>
          <cell r="N262">
            <v>0.72404614020695635</v>
          </cell>
          <cell r="O262">
            <v>0.62818955042527336</v>
          </cell>
          <cell r="P262">
            <v>0.64285714284650319</v>
          </cell>
          <cell r="Q262">
            <v>0.73828406633020904</v>
          </cell>
          <cell r="R262">
            <v>0.54684063920486803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Indicators"/>
    </sheetNames>
    <sheetDataSet>
      <sheetData sheetId="0">
        <row r="3">
          <cell r="J3">
            <v>201915.41666700001</v>
          </cell>
          <cell r="AF3">
            <v>2183810.4999980335</v>
          </cell>
          <cell r="AM3">
            <v>624679.91667000006</v>
          </cell>
          <cell r="AS3">
            <v>41439.749999699998</v>
          </cell>
          <cell r="BA3">
            <v>236851.58333400002</v>
          </cell>
          <cell r="BG3">
            <v>48615.666666000005</v>
          </cell>
          <cell r="BK3">
            <v>38681.250000300002</v>
          </cell>
          <cell r="BL3">
            <v>8283</v>
          </cell>
          <cell r="BO3">
            <v>33350.833333000002</v>
          </cell>
          <cell r="BR3">
            <v>479112.16667000001</v>
          </cell>
          <cell r="BY3">
            <v>65097.75</v>
          </cell>
          <cell r="CB3">
            <v>74535.333333000002</v>
          </cell>
          <cell r="CH3">
            <v>143460.83333333299</v>
          </cell>
        </row>
        <row r="6">
          <cell r="J6">
            <v>0.13993233581038644</v>
          </cell>
          <cell r="AF6">
            <v>6.6981668079562573E-2</v>
          </cell>
          <cell r="AM6">
            <v>8.6691512949837776E-2</v>
          </cell>
          <cell r="AS6">
            <v>0.11159303094923584</v>
          </cell>
          <cell r="BA6">
            <v>0.13209962909834283</v>
          </cell>
          <cell r="BG6">
            <v>5.5352839931115075E-2</v>
          </cell>
          <cell r="BK6">
            <v>7.6033907012586693E-2</v>
          </cell>
          <cell r="BL6">
            <v>0.10454902520589734</v>
          </cell>
          <cell r="BO6">
            <v>2.1759853213541572E-2</v>
          </cell>
          <cell r="BR6">
            <v>0.1105831306951929</v>
          </cell>
          <cell r="BY6">
            <v>5.4772511501427409E-2</v>
          </cell>
          <cell r="CB6">
            <v>2.4612860219187013E-3</v>
          </cell>
          <cell r="CH6">
            <v>6.8155174381505576E-2</v>
          </cell>
        </row>
        <row r="7">
          <cell r="J7">
            <v>5.7898224687248636E-3</v>
          </cell>
          <cell r="AF7">
            <v>6.1427090726623237E-3</v>
          </cell>
          <cell r="AM7">
            <v>3.9250837382599603E-3</v>
          </cell>
          <cell r="AS7">
            <v>5.2929500845487355E-3</v>
          </cell>
          <cell r="BA7">
            <v>5.3655574768661429E-3</v>
          </cell>
          <cell r="BG7">
            <v>2.065404475041607E-3</v>
          </cell>
          <cell r="BK7">
            <v>4.1099409195992807E-3</v>
          </cell>
          <cell r="BL7">
            <v>4.2847961149957928E-3</v>
          </cell>
          <cell r="BO7">
            <v>6.8805859963767813E-3</v>
          </cell>
          <cell r="BR7">
            <v>4.0111946411485336E-3</v>
          </cell>
          <cell r="BY7">
            <v>1.7527203680456772E-3</v>
          </cell>
          <cell r="CB7">
            <v>0</v>
          </cell>
          <cell r="CH7">
            <v>3.9029031483426269E-3</v>
          </cell>
        </row>
        <row r="8">
          <cell r="J8">
            <v>5.5188704968624255E-2</v>
          </cell>
          <cell r="AF8">
            <v>1.8744200001431767E-2</v>
          </cell>
          <cell r="AM8">
            <v>3.6079443641428718E-2</v>
          </cell>
          <cell r="AS8">
            <v>5.7505741484127383E-2</v>
          </cell>
          <cell r="BA8">
            <v>2.1821945628459256E-2</v>
          </cell>
          <cell r="BG8">
            <v>5.7913326619248133E-2</v>
          </cell>
          <cell r="BK8">
            <v>3.2365459645924917E-2</v>
          </cell>
          <cell r="BL8">
            <v>5.2651824782218005E-2</v>
          </cell>
          <cell r="BO8">
            <v>1.8786350300673268E-2</v>
          </cell>
          <cell r="BR8">
            <v>1.7680019736740677E-2</v>
          </cell>
          <cell r="BY8">
            <v>1.9480078407731402E-2</v>
          </cell>
          <cell r="CB8">
            <v>1.9261778416355423E-2</v>
          </cell>
          <cell r="CH8">
            <v>7.9204225383440411E-3</v>
          </cell>
        </row>
        <row r="9">
          <cell r="J9">
            <v>0.21865044237620412</v>
          </cell>
          <cell r="AF9">
            <v>0.39844877718603505</v>
          </cell>
          <cell r="AM9">
            <v>0.13075473383461717</v>
          </cell>
          <cell r="AS9">
            <v>0.25810364364666405</v>
          </cell>
          <cell r="BA9">
            <v>0.17007108363709175</v>
          </cell>
          <cell r="BG9">
            <v>0.17681048841115612</v>
          </cell>
          <cell r="BK9">
            <v>0.1836451717821867</v>
          </cell>
          <cell r="BL9">
            <v>0.22822648096626388</v>
          </cell>
          <cell r="BO9">
            <v>0.19980717617322877</v>
          </cell>
          <cell r="BR9">
            <v>0.15011284496776831</v>
          </cell>
          <cell r="BY9">
            <v>0.15419528128281493</v>
          </cell>
          <cell r="CB9">
            <v>0.10188863834159817</v>
          </cell>
          <cell r="CH9">
            <v>8.7903890358752582E-2</v>
          </cell>
        </row>
        <row r="11">
          <cell r="J11">
            <v>0.22285669382158738</v>
          </cell>
          <cell r="AF11">
            <v>0.29147668412505051</v>
          </cell>
          <cell r="AM11">
            <v>8.1314919459267873E-2</v>
          </cell>
          <cell r="AS11">
            <v>0.27532841461616447</v>
          </cell>
          <cell r="BA11">
            <v>0.19283177025468198</v>
          </cell>
          <cell r="BG11">
            <v>0.17272336068727276</v>
          </cell>
          <cell r="BK11">
            <v>0.13341966020078516</v>
          </cell>
          <cell r="BL11">
            <v>0.2064018511313104</v>
          </cell>
          <cell r="BO11">
            <v>0.15681210220459368</v>
          </cell>
          <cell r="BR11">
            <v>0.11880846448862534</v>
          </cell>
          <cell r="BY11">
            <v>9.243729366675521E-2</v>
          </cell>
          <cell r="CB11">
            <v>3.518972621804075E-2</v>
          </cell>
          <cell r="CH11">
            <v>6.6064760595496305E-2</v>
          </cell>
        </row>
        <row r="12">
          <cell r="J12">
            <v>8.9970821804897155E-2</v>
          </cell>
          <cell r="AF12">
            <v>5.5032265468500791E-2</v>
          </cell>
          <cell r="AM12">
            <v>2.9338283678262096E-2</v>
          </cell>
          <cell r="AS12">
            <v>0.11485870556181647</v>
          </cell>
          <cell r="BA12">
            <v>6.5432313541488041E-2</v>
          </cell>
          <cell r="BG12">
            <v>6.2263653151880906E-2</v>
          </cell>
          <cell r="BK12">
            <v>5.1056206613405666E-2</v>
          </cell>
          <cell r="BL12">
            <v>8.245468546341686E-2</v>
          </cell>
          <cell r="BO12">
            <v>4.6829268292682927E-2</v>
          </cell>
          <cell r="BR12">
            <v>4.5160784489198476E-2</v>
          </cell>
          <cell r="BY12">
            <v>4.2824155063945324E-2</v>
          </cell>
          <cell r="CB12">
            <v>6.9258358411890576E-3</v>
          </cell>
          <cell r="CH12">
            <v>1.3045701622921327E-2</v>
          </cell>
        </row>
        <row r="13">
          <cell r="J13">
            <v>2.8038550815219179E-2</v>
          </cell>
          <cell r="AF13">
            <v>4.1281714313508903E-2</v>
          </cell>
          <cell r="AM13">
            <v>1.1800255903967213E-2</v>
          </cell>
          <cell r="AS13">
            <v>4.5428669019723006E-2</v>
          </cell>
          <cell r="BA13">
            <v>2.4845181737412313E-2</v>
          </cell>
          <cell r="BG13">
            <v>2.2236917643461623E-2</v>
          </cell>
          <cell r="BK13">
            <v>1.9122833741588813E-2</v>
          </cell>
          <cell r="BL13">
            <v>2.585633258308747E-2</v>
          </cell>
          <cell r="BO13">
            <v>1.130901263645671E-2</v>
          </cell>
          <cell r="BR13">
            <v>1.3652811941910323E-2</v>
          </cell>
          <cell r="BY13">
            <v>1.1008243169954806E-2</v>
          </cell>
          <cell r="CB13">
            <v>7.3698160778356012E-3</v>
          </cell>
          <cell r="CH13">
            <v>1.1226110222063506E-2</v>
          </cell>
        </row>
        <row r="14">
          <cell r="J14">
            <v>0.21701370723136204</v>
          </cell>
          <cell r="AF14">
            <v>0.2085471512825145</v>
          </cell>
          <cell r="AM14">
            <v>0.12099825446982147</v>
          </cell>
          <cell r="AS14">
            <v>0.29155333382389287</v>
          </cell>
          <cell r="BA14">
            <v>0.14970103351507344</v>
          </cell>
          <cell r="BG14">
            <v>0.29060240963835415</v>
          </cell>
          <cell r="BK14">
            <v>0.17364500385306961</v>
          </cell>
          <cell r="BL14">
            <v>0.39334428335661376</v>
          </cell>
          <cell r="BO14">
            <v>3.620908380593281E-2</v>
          </cell>
          <cell r="BR14">
            <v>0.12953799164650265</v>
          </cell>
          <cell r="BY14">
            <v>0.17921565763267047</v>
          </cell>
          <cell r="CB14">
            <v>0.26797251563639862</v>
          </cell>
          <cell r="CH14">
            <v>0.13628122262011308</v>
          </cell>
        </row>
        <row r="15">
          <cell r="J15">
            <v>0.34928459139246315</v>
          </cell>
          <cell r="AF15">
            <v>0.27693297203178951</v>
          </cell>
          <cell r="AM15">
            <v>7.8917840510707167E-5</v>
          </cell>
          <cell r="AS15">
            <v>0.34558366086413422</v>
          </cell>
          <cell r="BA15">
            <v>2.0686559871075118E-2</v>
          </cell>
          <cell r="BG15">
            <v>0.30204852074969485</v>
          </cell>
          <cell r="BK15">
            <v>0.25942679412693076</v>
          </cell>
          <cell r="BL15">
            <v>0.38534259525510567</v>
          </cell>
          <cell r="BO15">
            <v>0.34745306669644704</v>
          </cell>
          <cell r="BR15">
            <v>0.25338494484687674</v>
          </cell>
          <cell r="BY15">
            <v>9.4122955323893295E-2</v>
          </cell>
          <cell r="CB15">
            <v>0.26177081599046093</v>
          </cell>
          <cell r="CH15">
            <v>0.18399888215347196</v>
          </cell>
        </row>
        <row r="16">
          <cell r="J16">
            <v>5.9333875706021791E-2</v>
          </cell>
          <cell r="AF16">
            <v>3.1116729868270972E-2</v>
          </cell>
          <cell r="AM16">
            <v>5.6222573537826691E-2</v>
          </cell>
          <cell r="AS16">
            <v>5.7882339142022683E-2</v>
          </cell>
          <cell r="BA16">
            <v>1.6578059702621502E-2</v>
          </cell>
          <cell r="BG16">
            <v>4.2974368353639672E-2</v>
          </cell>
          <cell r="BK16">
            <v>4.0104320705465969E-2</v>
          </cell>
          <cell r="BL16">
            <v>4.754278007272332E-2</v>
          </cell>
          <cell r="BO16">
            <v>6.9820806109758451E-2</v>
          </cell>
          <cell r="BR16">
            <v>7.1598271382808429E-2</v>
          </cell>
          <cell r="BY16">
            <v>3.4045504336291055E-2</v>
          </cell>
          <cell r="CB16">
            <v>5.2074360421449271E-2</v>
          </cell>
          <cell r="CH16">
            <v>2.8647208558485758E-2</v>
          </cell>
        </row>
        <row r="18">
          <cell r="J18">
            <v>3.8684616313563263E-3</v>
          </cell>
          <cell r="AF18">
            <v>3.2282965068979271E-3</v>
          </cell>
          <cell r="AM18">
            <v>3.9347429507464466E-3</v>
          </cell>
          <cell r="AS18">
            <v>1.6176058385919262E-3</v>
          </cell>
          <cell r="BA18">
            <v>5.1644724053561695E-3</v>
          </cell>
          <cell r="BG18">
            <v>3.1826713306987568E-3</v>
          </cell>
          <cell r="BK18">
            <v>9.2025344611927661E-4</v>
          </cell>
          <cell r="BL18">
            <v>2.6976284767783426E-3</v>
          </cell>
          <cell r="BO18">
            <v>4.3135890992590025E-3</v>
          </cell>
          <cell r="BR18">
            <v>2.0173505497965683E-3</v>
          </cell>
          <cell r="BY18">
            <v>0</v>
          </cell>
          <cell r="CB18">
            <v>0</v>
          </cell>
          <cell r="CH18">
            <v>2.6469418348472359E-3</v>
          </cell>
        </row>
        <row r="20">
          <cell r="J20">
            <v>9.574881621385789E-2</v>
          </cell>
          <cell r="AF20">
            <v>0.10044086374495077</v>
          </cell>
          <cell r="AM20">
            <v>0.12377988389223686</v>
          </cell>
          <cell r="AS20">
            <v>9.870008060712597E-2</v>
          </cell>
          <cell r="BA20">
            <v>0.10765185615500857</v>
          </cell>
          <cell r="BG20">
            <v>9.8489556151640192E-2</v>
          </cell>
          <cell r="BK20">
            <v>0.11124604442051803</v>
          </cell>
          <cell r="BL20">
            <v>0.10672879773039884</v>
          </cell>
          <cell r="BO20">
            <v>9.4153616165237611E-2</v>
          </cell>
          <cell r="BR20">
            <v>0.12232107638943295</v>
          </cell>
          <cell r="BY20">
            <v>0</v>
          </cell>
          <cell r="CB20">
            <v>0.12746344016531716</v>
          </cell>
          <cell r="CH20">
            <v>9.0483295632976496E-2</v>
          </cell>
        </row>
        <row r="21">
          <cell r="J21">
            <v>4.3242703428468421E-2</v>
          </cell>
          <cell r="AF21">
            <v>5.7237874806495247E-2</v>
          </cell>
          <cell r="AM21">
            <v>5.0305104076967519E-2</v>
          </cell>
          <cell r="AS21">
            <v>4.8214462169853603E-2</v>
          </cell>
          <cell r="BA21">
            <v>5.6701586022244649E-2</v>
          </cell>
          <cell r="BG21">
            <v>4.8026230424372075E-2</v>
          </cell>
          <cell r="BK21">
            <v>6.0567801019043417E-2</v>
          </cell>
          <cell r="BL21">
            <v>4.6768641779458268E-2</v>
          </cell>
          <cell r="BO21">
            <v>4.8299089150954086E-2</v>
          </cell>
          <cell r="BR21">
            <v>5.6341835046710552E-2</v>
          </cell>
          <cell r="BY21">
            <v>0</v>
          </cell>
          <cell r="CB21">
            <v>3.4631675352110591E-2</v>
          </cell>
          <cell r="CH21">
            <v>3.4192508249086227E-2</v>
          </cell>
        </row>
        <row r="22">
          <cell r="J22">
            <v>5.9886847485236372E-2</v>
          </cell>
          <cell r="AF22">
            <v>8.2463090291889279E-2</v>
          </cell>
          <cell r="AM22">
            <v>7.4759457608083307E-2</v>
          </cell>
          <cell r="AS22">
            <v>6.8400270162352367E-2</v>
          </cell>
          <cell r="BA22">
            <v>8.2619067699967991E-2</v>
          </cell>
          <cell r="BG22">
            <v>7.8870775896633674E-2</v>
          </cell>
          <cell r="BK22">
            <v>6.8832851861101052E-2</v>
          </cell>
          <cell r="BL22">
            <v>6.0766080678380727E-2</v>
          </cell>
          <cell r="BO22">
            <v>5.9807944035917153E-2</v>
          </cell>
          <cell r="BR22">
            <v>7.6110228923586973E-2</v>
          </cell>
          <cell r="BY22">
            <v>0</v>
          </cell>
          <cell r="CB22">
            <v>9.9556254991886931E-2</v>
          </cell>
          <cell r="CH22">
            <v>6.3562634862930983E-2</v>
          </cell>
        </row>
        <row r="23">
          <cell r="J23">
            <v>4.0041828128538813E-2</v>
          </cell>
          <cell r="AF23">
            <v>5.5710033544777028E-2</v>
          </cell>
          <cell r="AM23">
            <v>4.811549854184155E-2</v>
          </cell>
          <cell r="AS23">
            <v>4.5981665209872888E-2</v>
          </cell>
          <cell r="BA23">
            <v>5.4376440918999819E-2</v>
          </cell>
          <cell r="BG23">
            <v>4.3815715271690744E-2</v>
          </cell>
          <cell r="BK23">
            <v>5.05341418859774E-2</v>
          </cell>
          <cell r="BL23">
            <v>4.3799415984542019E-2</v>
          </cell>
          <cell r="BO23">
            <v>4.4340179885979679E-2</v>
          </cell>
          <cell r="BR23">
            <v>5.4013821783038589E-2</v>
          </cell>
          <cell r="BY23">
            <v>0</v>
          </cell>
          <cell r="CB23">
            <v>3.3506739683140975E-2</v>
          </cell>
          <cell r="CH23">
            <v>3.2846756052278298E-2</v>
          </cell>
        </row>
        <row r="25">
          <cell r="J25">
            <v>133.90260360648719</v>
          </cell>
          <cell r="AF25">
            <v>164.12092532768881</v>
          </cell>
          <cell r="AM25">
            <v>116.25954038532927</v>
          </cell>
          <cell r="AS25">
            <v>120.68122997933638</v>
          </cell>
          <cell r="BA25">
            <v>144.60532421985889</v>
          </cell>
          <cell r="BG25">
            <v>124.8568705578429</v>
          </cell>
          <cell r="BK25">
            <v>140.32638552161322</v>
          </cell>
          <cell r="BL25">
            <v>140.28733550645902</v>
          </cell>
          <cell r="BO25">
            <v>359.60120936867742</v>
          </cell>
          <cell r="BR25">
            <v>106.62430126761113</v>
          </cell>
          <cell r="BY25">
            <v>180.60532046038458</v>
          </cell>
          <cell r="CB25">
            <v>24.807026645192021</v>
          </cell>
          <cell r="CH25">
            <v>70.472196244038898</v>
          </cell>
        </row>
        <row r="26">
          <cell r="J26">
            <v>25.688974549944486</v>
          </cell>
          <cell r="AF26">
            <v>41.441782608922111</v>
          </cell>
          <cell r="AM26">
            <v>23.890635190508146</v>
          </cell>
          <cell r="AS26">
            <v>21.7182777407324</v>
          </cell>
          <cell r="BA26">
            <v>31.927166766440084</v>
          </cell>
          <cell r="BG26">
            <v>25.547320137206075</v>
          </cell>
          <cell r="BK26">
            <v>29.549200193663214</v>
          </cell>
          <cell r="BL26">
            <v>32.476155982132077</v>
          </cell>
          <cell r="BO26">
            <v>105.96436870748821</v>
          </cell>
          <cell r="BR26">
            <v>21.850833120693373</v>
          </cell>
          <cell r="BY26">
            <v>38.495954161242132</v>
          </cell>
          <cell r="CB26">
            <v>2.6027924116642791</v>
          </cell>
          <cell r="CH26">
            <v>13.752882610236275</v>
          </cell>
        </row>
        <row r="28">
          <cell r="J28">
            <v>1.5360014166211673</v>
          </cell>
          <cell r="AF28">
            <v>1.9707656449714039</v>
          </cell>
          <cell r="AM28">
            <v>1.4421163652682538</v>
          </cell>
          <cell r="AS28">
            <v>1.5486606418456963</v>
          </cell>
          <cell r="BA28">
            <v>1.7840693165443975</v>
          </cell>
          <cell r="BG28">
            <v>1.7506127557435427</v>
          </cell>
          <cell r="BK28">
            <v>2.0512208980668447</v>
          </cell>
          <cell r="BL28">
            <v>1.737554039539901</v>
          </cell>
          <cell r="BO28">
            <v>2.0842449083320762</v>
          </cell>
          <cell r="BR28">
            <v>1.2189048096634421</v>
          </cell>
          <cell r="BY28">
            <v>0</v>
          </cell>
          <cell r="CB28">
            <v>1.5241496962139181E-2</v>
          </cell>
          <cell r="CH28">
            <v>0.7047808658958955</v>
          </cell>
        </row>
        <row r="29">
          <cell r="J29">
            <v>6.5847639018162196</v>
          </cell>
          <cell r="AF29">
            <v>6.9237951550863706</v>
          </cell>
          <cell r="AM29">
            <v>7.4837638604538768</v>
          </cell>
          <cell r="AS29">
            <v>5.8963272912322919</v>
          </cell>
          <cell r="BA29">
            <v>7.2325409174706525</v>
          </cell>
          <cell r="BG29">
            <v>5.7934579687923549</v>
          </cell>
          <cell r="BK29">
            <v>6.230826656768099</v>
          </cell>
          <cell r="BL29">
            <v>11.713054063093097</v>
          </cell>
          <cell r="BO29">
            <v>23.41580865158318</v>
          </cell>
          <cell r="BR29">
            <v>6.6220956703454892</v>
          </cell>
          <cell r="BY29">
            <v>0</v>
          </cell>
          <cell r="CB29">
            <v>4.7330023495707731</v>
          </cell>
          <cell r="CH29">
            <v>6.9807980310667022</v>
          </cell>
        </row>
        <row r="30">
          <cell r="J30">
            <v>4.8970413318249514E-2</v>
          </cell>
          <cell r="AF30">
            <v>7.9890605998534384E-2</v>
          </cell>
          <cell r="AM30">
            <v>5.6155381403155874E-2</v>
          </cell>
          <cell r="AS30">
            <v>2.0446736391510831E-2</v>
          </cell>
          <cell r="BA30">
            <v>4.9063217277391304E-2</v>
          </cell>
          <cell r="BG30">
            <v>4.3891049361154011E-2</v>
          </cell>
          <cell r="BK30">
            <v>5.8141251142102182E-2</v>
          </cell>
          <cell r="BL30">
            <v>0.12955316960732707</v>
          </cell>
          <cell r="BO30">
            <v>9.0328954661423072E-2</v>
          </cell>
          <cell r="BR30">
            <v>4.1580499775772557E-2</v>
          </cell>
          <cell r="BY30">
            <v>0</v>
          </cell>
          <cell r="CB30">
            <v>0</v>
          </cell>
          <cell r="CH30">
            <v>6.4016349425563335E-2</v>
          </cell>
        </row>
        <row r="31">
          <cell r="J31">
            <v>7.6860649335517214E-2</v>
          </cell>
          <cell r="AF31">
            <v>9.9362935591028892E-2</v>
          </cell>
          <cell r="AM31">
            <v>9.612164656204733E-2</v>
          </cell>
          <cell r="AS31">
            <v>6.0385525015514314E-2</v>
          </cell>
          <cell r="BA31">
            <v>8.6445054763162568E-2</v>
          </cell>
          <cell r="BG31">
            <v>8.942802765234277E-2</v>
          </cell>
          <cell r="BK31">
            <v>0.11477044223743606</v>
          </cell>
          <cell r="BL31">
            <v>8.7396748630459861E-2</v>
          </cell>
          <cell r="BO31">
            <v>9.3044796657553247E-2</v>
          </cell>
          <cell r="BR31">
            <v>8.3857152738284479E-2</v>
          </cell>
          <cell r="BY31">
            <v>0</v>
          </cell>
          <cell r="CB31">
            <v>0</v>
          </cell>
          <cell r="CH31">
            <v>7.4932939585679148E-2</v>
          </cell>
        </row>
        <row r="32">
          <cell r="J32">
            <v>2.8712716676502956</v>
          </cell>
          <cell r="AF32">
            <v>3.1339899627454204</v>
          </cell>
          <cell r="AM32">
            <v>2.8329875794069705</v>
          </cell>
          <cell r="AS32">
            <v>3.2024565319948217</v>
          </cell>
          <cell r="BA32">
            <v>3.8495790603543214</v>
          </cell>
          <cell r="BG32">
            <v>2.8645548354828443</v>
          </cell>
          <cell r="BK32">
            <v>4.2023477014860546</v>
          </cell>
          <cell r="BL32">
            <v>2.249386624263686</v>
          </cell>
          <cell r="BO32">
            <v>3.5429721546607222</v>
          </cell>
          <cell r="BR32">
            <v>2.3036538098708434</v>
          </cell>
          <cell r="BY32">
            <v>0</v>
          </cell>
          <cell r="CB32">
            <v>0.26420001284183525</v>
          </cell>
          <cell r="CH32">
            <v>1.1784437507810761</v>
          </cell>
        </row>
        <row r="34">
          <cell r="J34">
            <v>0.17883297215694266</v>
          </cell>
          <cell r="AF34">
            <v>0.20927353586729205</v>
          </cell>
          <cell r="AM34">
            <v>2.6357267403898862E-2</v>
          </cell>
          <cell r="AS34">
            <v>0.22102079245732406</v>
          </cell>
          <cell r="BA34">
            <v>0.1440294685625039</v>
          </cell>
          <cell r="BG34">
            <v>0.1090139717618188</v>
          </cell>
          <cell r="BK34">
            <v>0.18565842824452095</v>
          </cell>
          <cell r="BL34">
            <v>0.36655155415252727</v>
          </cell>
          <cell r="BO34">
            <v>0.26797861170853138</v>
          </cell>
          <cell r="BR34">
            <v>4.7577188416251033E-2</v>
          </cell>
          <cell r="BY34">
            <v>0</v>
          </cell>
          <cell r="CB34">
            <v>0</v>
          </cell>
          <cell r="CH34">
            <v>2.4018694671496123E-2</v>
          </cell>
        </row>
        <row r="35">
          <cell r="J35">
            <v>2.7296099519630346</v>
          </cell>
          <cell r="AF35">
            <v>2.3388667070953333</v>
          </cell>
          <cell r="AM35">
            <v>3.078729727188831</v>
          </cell>
          <cell r="AS35">
            <v>0.88220610489963447</v>
          </cell>
          <cell r="BA35">
            <v>1.8234113435981121</v>
          </cell>
          <cell r="BG35">
            <v>0.96846629106271176</v>
          </cell>
          <cell r="BK35">
            <v>1.4683854334477846</v>
          </cell>
          <cell r="BL35">
            <v>1.1449420887742587</v>
          </cell>
          <cell r="BO35">
            <v>3.9847279408884302</v>
          </cell>
          <cell r="BR35">
            <v>1.7129489233551609</v>
          </cell>
          <cell r="BY35">
            <v>0</v>
          </cell>
          <cell r="CB35">
            <v>0</v>
          </cell>
          <cell r="CH35">
            <v>2.8781289954441136</v>
          </cell>
        </row>
        <row r="36">
          <cell r="J36">
            <v>0</v>
          </cell>
          <cell r="AF36">
            <v>7.2808137581705498E-2</v>
          </cell>
          <cell r="AM36">
            <v>0</v>
          </cell>
          <cell r="AS36">
            <v>0</v>
          </cell>
          <cell r="BA36">
            <v>0</v>
          </cell>
          <cell r="BG36">
            <v>0</v>
          </cell>
          <cell r="BK36">
            <v>0.34454506117771144</v>
          </cell>
          <cell r="BL36">
            <v>0</v>
          </cell>
          <cell r="BO36">
            <v>0</v>
          </cell>
          <cell r="BR36">
            <v>0</v>
          </cell>
          <cell r="BY36">
            <v>0</v>
          </cell>
          <cell r="CB36">
            <v>0</v>
          </cell>
          <cell r="CH36">
            <v>0</v>
          </cell>
        </row>
        <row r="37">
          <cell r="J37">
            <v>0</v>
          </cell>
          <cell r="AF37">
            <v>3.3948159186551835E-2</v>
          </cell>
          <cell r="AM37">
            <v>0</v>
          </cell>
          <cell r="AS37">
            <v>0</v>
          </cell>
          <cell r="BA37">
            <v>0</v>
          </cell>
          <cell r="BG37">
            <v>0</v>
          </cell>
          <cell r="BK37">
            <v>0.27650004259829813</v>
          </cell>
          <cell r="BL37">
            <v>0</v>
          </cell>
          <cell r="BO37">
            <v>0</v>
          </cell>
          <cell r="BR37">
            <v>0</v>
          </cell>
          <cell r="BY37">
            <v>0</v>
          </cell>
          <cell r="CB37">
            <v>0</v>
          </cell>
          <cell r="CH37">
            <v>0</v>
          </cell>
        </row>
        <row r="38">
          <cell r="J38">
            <v>3.4220026923611382E-2</v>
          </cell>
          <cell r="AF38">
            <v>3.6100436887563724E-2</v>
          </cell>
          <cell r="AM38">
            <v>5.0725299884513955E-3</v>
          </cell>
          <cell r="AS38">
            <v>5.5122465548136677E-2</v>
          </cell>
          <cell r="BA38">
            <v>2.4131337811626408E-2</v>
          </cell>
          <cell r="BG38">
            <v>2.2506259164501139E-2</v>
          </cell>
          <cell r="BK38">
            <v>3.0868858210427695E-2</v>
          </cell>
          <cell r="BL38">
            <v>7.2493018774291471E-2</v>
          </cell>
          <cell r="BO38">
            <v>2.5977307040981949E-2</v>
          </cell>
          <cell r="BR38">
            <v>1.0411175472969474E-2</v>
          </cell>
          <cell r="BY38">
            <v>0</v>
          </cell>
          <cell r="CB38">
            <v>0</v>
          </cell>
          <cell r="CH38">
            <v>1.3184149247347616E-2</v>
          </cell>
        </row>
        <row r="40">
          <cell r="J40">
            <v>5.0471410621752808</v>
          </cell>
          <cell r="AF40">
            <v>5.5877071632606157</v>
          </cell>
          <cell r="AM40">
            <v>5.169721900961064</v>
          </cell>
          <cell r="AS40">
            <v>3.7886110384032476</v>
          </cell>
          <cell r="BA40">
            <v>5.8245359581379965</v>
          </cell>
          <cell r="BG40">
            <v>4.7347039897626484</v>
          </cell>
          <cell r="BK40">
            <v>5.8287664325300304</v>
          </cell>
          <cell r="BL40">
            <v>4.6898188433031676</v>
          </cell>
          <cell r="BO40">
            <v>10.047894826818672</v>
          </cell>
          <cell r="BR40">
            <v>4.522241900674663</v>
          </cell>
          <cell r="BY40">
            <v>0</v>
          </cell>
          <cell r="CB40">
            <v>3.7548901735294904E-2</v>
          </cell>
          <cell r="CH40">
            <v>1.7977670133694075</v>
          </cell>
        </row>
        <row r="41">
          <cell r="J41">
            <v>3.4609066641085744</v>
          </cell>
          <cell r="AF41">
            <v>3.9873460794381472</v>
          </cell>
          <cell r="AM41">
            <v>3.586132765463677</v>
          </cell>
          <cell r="AS41">
            <v>3.7702362473684712</v>
          </cell>
          <cell r="BA41">
            <v>3.3122243795752908</v>
          </cell>
          <cell r="BG41">
            <v>3.2569618054317893</v>
          </cell>
          <cell r="BK41">
            <v>2.7028103742436773</v>
          </cell>
          <cell r="BL41">
            <v>3.620521903376686</v>
          </cell>
          <cell r="BO41">
            <v>6.6505667438343776</v>
          </cell>
          <cell r="BR41">
            <v>3.4846625771980464</v>
          </cell>
          <cell r="BY41">
            <v>0</v>
          </cell>
          <cell r="CB41">
            <v>0</v>
          </cell>
          <cell r="CH41">
            <v>3.5425766822428448</v>
          </cell>
        </row>
        <row r="42">
          <cell r="J42">
            <v>4.0828497706680213E-2</v>
          </cell>
          <cell r="AF42">
            <v>6.9813347818545271E-2</v>
          </cell>
          <cell r="AM42">
            <v>5.5202193560682108E-2</v>
          </cell>
          <cell r="AS42">
            <v>1.9770387006828836E-2</v>
          </cell>
          <cell r="BA42">
            <v>4.9262330036378976E-2</v>
          </cell>
          <cell r="BG42">
            <v>6.0470928264282971E-2</v>
          </cell>
          <cell r="BK42">
            <v>2.1135432691359975E-2</v>
          </cell>
          <cell r="BL42">
            <v>0</v>
          </cell>
          <cell r="BO42">
            <v>7.037390809875077E-2</v>
          </cell>
          <cell r="BR42">
            <v>4.4426640587301447E-2</v>
          </cell>
          <cell r="BY42">
            <v>0</v>
          </cell>
          <cell r="CB42">
            <v>0</v>
          </cell>
          <cell r="CH42">
            <v>6.7508551973132061E-2</v>
          </cell>
        </row>
        <row r="43">
          <cell r="J43">
            <v>2.8975826169148552E-2</v>
          </cell>
          <cell r="AF43">
            <v>2.1245698329313056E-2</v>
          </cell>
          <cell r="AM43">
            <v>1.4201570422817148E-2</v>
          </cell>
          <cell r="AS43">
            <v>0</v>
          </cell>
          <cell r="BA43">
            <v>1.5745860539651647E-2</v>
          </cell>
          <cell r="BG43">
            <v>1.2013767336533631E-2</v>
          </cell>
          <cell r="BK43">
            <v>2.2035352226320023E-2</v>
          </cell>
          <cell r="BL43">
            <v>0</v>
          </cell>
          <cell r="BO43">
            <v>2.1363278819284136E-2</v>
          </cell>
          <cell r="BR43">
            <v>1.9917270369612765E-2</v>
          </cell>
          <cell r="BY43">
            <v>0</v>
          </cell>
          <cell r="CB43">
            <v>0</v>
          </cell>
          <cell r="CH43">
            <v>2.5457120239488939E-2</v>
          </cell>
        </row>
        <row r="44">
          <cell r="J44">
            <v>0.96577997307638863</v>
          </cell>
          <cell r="AF44">
            <v>0.96389956311243619</v>
          </cell>
          <cell r="AM44">
            <v>0.99492747001154858</v>
          </cell>
          <cell r="AS44">
            <v>0.94487753445186329</v>
          </cell>
          <cell r="BA44">
            <v>0.97586866218837354</v>
          </cell>
          <cell r="BG44">
            <v>0.97749374083549889</v>
          </cell>
          <cell r="BK44">
            <v>0.96913114178957227</v>
          </cell>
          <cell r="BL44">
            <v>0.92750698122570863</v>
          </cell>
          <cell r="BO44">
            <v>0.974022692959018</v>
          </cell>
          <cell r="BR44">
            <v>0.98958882452703056</v>
          </cell>
          <cell r="BY44">
            <v>0</v>
          </cell>
          <cell r="CB44">
            <v>1</v>
          </cell>
          <cell r="CH44">
            <v>0.98681585075265232</v>
          </cell>
        </row>
        <row r="46">
          <cell r="J46">
            <v>0.95903565179200112</v>
          </cell>
          <cell r="AF46">
            <v>1.103909909269511</v>
          </cell>
          <cell r="AM46">
            <v>0.72102444307071167</v>
          </cell>
          <cell r="AS46">
            <v>1.3038339013185558</v>
          </cell>
          <cell r="BA46">
            <v>0.96338623221198938</v>
          </cell>
          <cell r="BG46">
            <v>0.8610845689818456</v>
          </cell>
          <cell r="BK46">
            <v>1.0749471582327854</v>
          </cell>
          <cell r="BL46">
            <v>0.81257119238407038</v>
          </cell>
          <cell r="BO46">
            <v>0.21392002920964201</v>
          </cell>
          <cell r="BR46">
            <v>0.68965404064694291</v>
          </cell>
          <cell r="BY46">
            <v>0</v>
          </cell>
          <cell r="CB46">
            <v>1.785461947480332E-2</v>
          </cell>
          <cell r="CH46">
            <v>0.40617397934004723</v>
          </cell>
        </row>
        <row r="47">
          <cell r="J47">
            <v>8.524235682714437</v>
          </cell>
          <cell r="AF47">
            <v>9.0417105350118838</v>
          </cell>
          <cell r="AM47">
            <v>9.3239623815834722</v>
          </cell>
          <cell r="AS47">
            <v>8.0314379086300143</v>
          </cell>
          <cell r="BA47">
            <v>9.7274279325484763</v>
          </cell>
          <cell r="BG47">
            <v>9.5779027005575266</v>
          </cell>
          <cell r="BK47">
            <v>7.8038691141056038</v>
          </cell>
          <cell r="BL47">
            <v>12.664335936965124</v>
          </cell>
          <cell r="BO47">
            <v>41.385229435948432</v>
          </cell>
          <cell r="BR47">
            <v>9.1767866250168098</v>
          </cell>
          <cell r="BY47">
            <v>0</v>
          </cell>
          <cell r="CB47">
            <v>0</v>
          </cell>
          <cell r="CH47">
            <v>8.7751313995859963</v>
          </cell>
        </row>
        <row r="48">
          <cell r="J48">
            <v>5.4702768657960595E-2</v>
          </cell>
          <cell r="AF48">
            <v>9.0498799734358065E-2</v>
          </cell>
          <cell r="AM48">
            <v>8.6514389598214642E-2</v>
          </cell>
          <cell r="AS48">
            <v>0</v>
          </cell>
          <cell r="BA48">
            <v>8.0440401855197879E-2</v>
          </cell>
          <cell r="BG48">
            <v>2.0533779889785182E-2</v>
          </cell>
          <cell r="BK48">
            <v>6.0486485492875268E-2</v>
          </cell>
          <cell r="BL48">
            <v>0</v>
          </cell>
          <cell r="BO48">
            <v>7.9819602211707863E-2</v>
          </cell>
          <cell r="BR48">
            <v>7.1452145263304803E-2</v>
          </cell>
          <cell r="BY48">
            <v>0</v>
          </cell>
          <cell r="CB48">
            <v>0</v>
          </cell>
          <cell r="CH48">
            <v>8.193450574025074E-2</v>
          </cell>
        </row>
        <row r="49">
          <cell r="J49">
            <v>4.6002867022966097E-2</v>
          </cell>
          <cell r="AF49">
            <v>6.8395167562416578E-2</v>
          </cell>
          <cell r="AM49">
            <v>6.7301220023576899E-2</v>
          </cell>
          <cell r="AS49">
            <v>0</v>
          </cell>
          <cell r="BA49">
            <v>5.9703462613914987E-2</v>
          </cell>
          <cell r="BG49">
            <v>4.4168795931449491E-2</v>
          </cell>
          <cell r="BK49">
            <v>6.0033831844200157E-2</v>
          </cell>
          <cell r="BL49">
            <v>0</v>
          </cell>
          <cell r="BO49">
            <v>0</v>
          </cell>
          <cell r="BR49">
            <v>5.0388503561911872E-2</v>
          </cell>
          <cell r="BY49">
            <v>0</v>
          </cell>
          <cell r="CB49">
            <v>0</v>
          </cell>
          <cell r="CH49">
            <v>5.5140253225996028E-2</v>
          </cell>
        </row>
        <row r="50">
          <cell r="J50">
            <v>1.8433925770902578E-2</v>
          </cell>
          <cell r="AF50">
            <v>3.6418765589878062E-2</v>
          </cell>
          <cell r="AM50">
            <v>2.0631017536635873E-2</v>
          </cell>
          <cell r="AS50">
            <v>0</v>
          </cell>
          <cell r="BA50">
            <v>1.6386750548499907E-2</v>
          </cell>
          <cell r="BG50">
            <v>2.2130575030039176E-2</v>
          </cell>
          <cell r="BK50">
            <v>2.9142744807527383E-2</v>
          </cell>
          <cell r="BL50">
            <v>0</v>
          </cell>
          <cell r="BO50">
            <v>0</v>
          </cell>
          <cell r="BR50">
            <v>4.8194523684565567E-2</v>
          </cell>
          <cell r="BY50">
            <v>0</v>
          </cell>
          <cell r="CB50">
            <v>0</v>
          </cell>
          <cell r="CH50">
            <v>6.9291431077282903E-3</v>
          </cell>
        </row>
        <row r="51">
          <cell r="J51">
            <v>2.7093193771188989E-2</v>
          </cell>
          <cell r="AF51">
            <v>3.8353117344181412E-2</v>
          </cell>
          <cell r="AM51">
            <v>4.1328234765639717E-2</v>
          </cell>
          <cell r="AS51">
            <v>0</v>
          </cell>
          <cell r="BA51">
            <v>2.8964528622839995E-2</v>
          </cell>
          <cell r="BG51">
            <v>4.2072425722077457E-2</v>
          </cell>
          <cell r="BK51">
            <v>5.2165780879868826E-2</v>
          </cell>
          <cell r="BL51">
            <v>8.6021597171455355E-2</v>
          </cell>
          <cell r="BO51">
            <v>0</v>
          </cell>
          <cell r="BR51">
            <v>3.0724573184357246E-2</v>
          </cell>
          <cell r="BY51">
            <v>0</v>
          </cell>
          <cell r="CB51">
            <v>0</v>
          </cell>
          <cell r="CH51">
            <v>2.0174635152701278E-2</v>
          </cell>
        </row>
        <row r="53">
          <cell r="J53">
            <v>1.0208021491919084</v>
          </cell>
          <cell r="AF53">
            <v>1.1273588749336743</v>
          </cell>
          <cell r="AM53">
            <v>1.0183754998459968</v>
          </cell>
          <cell r="AS53">
            <v>1.2672163010094291</v>
          </cell>
          <cell r="BA53">
            <v>0.70080429019736246</v>
          </cell>
          <cell r="BG53">
            <v>1.1128159352572606</v>
          </cell>
          <cell r="BK53">
            <v>1.045871829574327</v>
          </cell>
          <cell r="BL53">
            <v>0.90881388613129166</v>
          </cell>
          <cell r="BO53">
            <v>0.35363190742699813</v>
          </cell>
          <cell r="BR53">
            <v>0.86722293272177642</v>
          </cell>
          <cell r="BY53">
            <v>0</v>
          </cell>
          <cell r="CB53">
            <v>0</v>
          </cell>
          <cell r="CH53">
            <v>0.38004823224087003</v>
          </cell>
        </row>
        <row r="54">
          <cell r="J54">
            <v>6.9859853463347799</v>
          </cell>
          <cell r="AF54">
            <v>6.9932831756988829</v>
          </cell>
          <cell r="AM54">
            <v>6.7871247530932326</v>
          </cell>
          <cell r="AS54">
            <v>6.0531036970348229</v>
          </cell>
          <cell r="BA54">
            <v>7.4227026950718926</v>
          </cell>
          <cell r="BG54">
            <v>9.0076914696749952</v>
          </cell>
          <cell r="BK54">
            <v>6.1685231804475888</v>
          </cell>
          <cell r="BL54">
            <v>5.7774644992846724</v>
          </cell>
          <cell r="BO54">
            <v>28.542105381734114</v>
          </cell>
          <cell r="BR54">
            <v>6.200634541435293</v>
          </cell>
          <cell r="BY54">
            <v>0</v>
          </cell>
          <cell r="CB54">
            <v>0</v>
          </cell>
          <cell r="CH54">
            <v>6.0214663262941759</v>
          </cell>
        </row>
        <row r="55">
          <cell r="J55">
            <v>6.2714241618141167E-2</v>
          </cell>
          <cell r="AF55">
            <v>8.941719843510261E-2</v>
          </cell>
          <cell r="AM55">
            <v>6.6803597611030857E-2</v>
          </cell>
          <cell r="AS55">
            <v>2.6813494775427937E-2</v>
          </cell>
          <cell r="BA55">
            <v>5.1215546322850816E-2</v>
          </cell>
          <cell r="BG55">
            <v>4.8542845887563399E-2</v>
          </cell>
          <cell r="BK55">
            <v>9.5423513928530629E-2</v>
          </cell>
          <cell r="BL55">
            <v>0.16458861774190578</v>
          </cell>
          <cell r="BO55">
            <v>5.2806204632430291E-2</v>
          </cell>
          <cell r="BR55">
            <v>8.0843587688044269E-2</v>
          </cell>
          <cell r="BY55">
            <v>0</v>
          </cell>
          <cell r="CB55">
            <v>0</v>
          </cell>
          <cell r="CH55">
            <v>4.5587530537658759E-2</v>
          </cell>
        </row>
        <row r="56">
          <cell r="J56">
            <v>9.4798932324059698E-2</v>
          </cell>
          <cell r="AF56">
            <v>8.6225717185231268E-2</v>
          </cell>
          <cell r="AM56">
            <v>0.11164445719619143</v>
          </cell>
          <cell r="AS56">
            <v>2.8126501805422068E-2</v>
          </cell>
          <cell r="BA56">
            <v>8.4719608217412132E-2</v>
          </cell>
          <cell r="BG56">
            <v>8.361413052005004E-2</v>
          </cell>
          <cell r="BK56">
            <v>8.8903392269483919E-2</v>
          </cell>
          <cell r="BL56">
            <v>0.15531105003652113</v>
          </cell>
          <cell r="BO56">
            <v>0</v>
          </cell>
          <cell r="BR56">
            <v>0.11396667934094085</v>
          </cell>
          <cell r="BY56">
            <v>0</v>
          </cell>
          <cell r="CB56">
            <v>0</v>
          </cell>
          <cell r="CH56">
            <v>5.5614893523818633E-2</v>
          </cell>
        </row>
        <row r="57">
          <cell r="J57">
            <v>2.0426141575568119E-2</v>
          </cell>
          <cell r="AF57">
            <v>2.0425607123097392E-2</v>
          </cell>
          <cell r="AM57">
            <v>1.3383706120025696E-2</v>
          </cell>
          <cell r="AS57">
            <v>0</v>
          </cell>
          <cell r="BA57">
            <v>1.3196354359929698E-2</v>
          </cell>
          <cell r="BG57">
            <v>3.3011754476487944E-2</v>
          </cell>
          <cell r="BK57">
            <v>2.8682712064103961E-2</v>
          </cell>
          <cell r="BL57">
            <v>6.6191622697035754E-2</v>
          </cell>
          <cell r="BO57">
            <v>0</v>
          </cell>
          <cell r="BR57">
            <v>4.9494903229719261E-3</v>
          </cell>
          <cell r="BY57">
            <v>0</v>
          </cell>
          <cell r="CB57">
            <v>0</v>
          </cell>
          <cell r="CH57">
            <v>1.6779429012024269E-2</v>
          </cell>
        </row>
        <row r="58">
          <cell r="J58">
            <v>3.9323072987309304E-2</v>
          </cell>
          <cell r="AF58">
            <v>3.7503626247429242E-2</v>
          </cell>
          <cell r="AM58">
            <v>1.8833408125883175E-2</v>
          </cell>
          <cell r="AS58">
            <v>0</v>
          </cell>
          <cell r="BA58">
            <v>3.922459821397567E-2</v>
          </cell>
          <cell r="BG58">
            <v>1.6104801811056769E-2</v>
          </cell>
          <cell r="BK58">
            <v>3.3578708031089206E-2</v>
          </cell>
          <cell r="BL58">
            <v>0</v>
          </cell>
          <cell r="BO58">
            <v>0</v>
          </cell>
          <cell r="BR58">
            <v>5.3501200764499664E-2</v>
          </cell>
          <cell r="BY58">
            <v>0</v>
          </cell>
          <cell r="CB58">
            <v>0</v>
          </cell>
          <cell r="CH58">
            <v>3.1571451025722189E-2</v>
          </cell>
        </row>
        <row r="61">
          <cell r="J61">
            <v>0.83840268751046398</v>
          </cell>
          <cell r="AF61">
            <v>1.0917899785022485</v>
          </cell>
          <cell r="AM61">
            <v>1.552245655665754</v>
          </cell>
          <cell r="AS61">
            <v>1.0917016035271196</v>
          </cell>
          <cell r="BA61">
            <v>1.1558255987839359</v>
          </cell>
          <cell r="BG61">
            <v>1.3982800951338479</v>
          </cell>
          <cell r="BK61">
            <v>1.250328663710482</v>
          </cell>
          <cell r="BL61">
            <v>1.5392875731260844</v>
          </cell>
          <cell r="BO61">
            <v>1.6945626140051526</v>
          </cell>
          <cell r="BR61">
            <v>0.62358567897906148</v>
          </cell>
          <cell r="BY61">
            <v>0</v>
          </cell>
          <cell r="CB61">
            <v>0.59318215446889411</v>
          </cell>
          <cell r="CH61">
            <v>0.55400676675989013</v>
          </cell>
        </row>
        <row r="62">
          <cell r="J62">
            <v>6.9252405899327546E-2</v>
          </cell>
          <cell r="AF62">
            <v>9.9469818415810915E-2</v>
          </cell>
          <cell r="AM62">
            <v>7.3573946654606731E-2</v>
          </cell>
          <cell r="AS62">
            <v>0.18038442854294703</v>
          </cell>
          <cell r="BA62">
            <v>8.2022025391390654E-2</v>
          </cell>
          <cell r="BG62">
            <v>5.4273020037404182E-2</v>
          </cell>
          <cell r="BK62">
            <v>3.5739305463508231E-2</v>
          </cell>
          <cell r="BL62">
            <v>4.5864274406445776E-2</v>
          </cell>
          <cell r="BO62">
            <v>8.7578971217527515E-2</v>
          </cell>
          <cell r="BR62">
            <v>8.5579285908600991E-2</v>
          </cell>
          <cell r="BY62">
            <v>0</v>
          </cell>
          <cell r="CB62">
            <v>6.8342415175185536E-2</v>
          </cell>
          <cell r="CH62">
            <v>0.10140044377736354</v>
          </cell>
        </row>
        <row r="63">
          <cell r="J63">
            <v>0.17357792195037255</v>
          </cell>
          <cell r="AF63">
            <v>0.19553099454124706</v>
          </cell>
          <cell r="AM63">
            <v>0.15253944170862282</v>
          </cell>
          <cell r="AS63">
            <v>0.2457987961532383</v>
          </cell>
          <cell r="BA63">
            <v>0.14897269738121405</v>
          </cell>
          <cell r="BG63">
            <v>0.11762811170586071</v>
          </cell>
          <cell r="BK63">
            <v>0.22076742334555902</v>
          </cell>
          <cell r="BL63">
            <v>8.8672630914576223E-2</v>
          </cell>
          <cell r="BO63">
            <v>0.17159297091519737</v>
          </cell>
          <cell r="BR63">
            <v>0.15740782996262509</v>
          </cell>
          <cell r="BY63">
            <v>0</v>
          </cell>
          <cell r="CB63">
            <v>0.15024476424609945</v>
          </cell>
          <cell r="CH63">
            <v>0.1187406969325579</v>
          </cell>
        </row>
        <row r="65">
          <cell r="J65">
            <v>0.32531113079205259</v>
          </cell>
          <cell r="AF65">
            <v>0.55055681042066895</v>
          </cell>
          <cell r="AM65">
            <v>0.62182569365658802</v>
          </cell>
          <cell r="AS65">
            <v>0.58180390670618842</v>
          </cell>
          <cell r="BA65">
            <v>0.43089581180018222</v>
          </cell>
          <cell r="BG65">
            <v>0.46888886188317014</v>
          </cell>
          <cell r="BK65">
            <v>0.75518154140693539</v>
          </cell>
          <cell r="BL65">
            <v>0.38413053696955857</v>
          </cell>
          <cell r="BO65">
            <v>0.49319454827221448</v>
          </cell>
          <cell r="BR65">
            <v>0.25199598182837968</v>
          </cell>
          <cell r="BY65">
            <v>0</v>
          </cell>
          <cell r="CB65">
            <v>8.3419972521277197E-2</v>
          </cell>
          <cell r="CH65">
            <v>0.23560507388122359</v>
          </cell>
        </row>
        <row r="66">
          <cell r="J66">
            <v>0.13798261109642979</v>
          </cell>
          <cell r="AF66">
            <v>0.14043649747033862</v>
          </cell>
          <cell r="AM66">
            <v>0.12788003291016972</v>
          </cell>
          <cell r="AS66">
            <v>0.19910768368065199</v>
          </cell>
          <cell r="BA66">
            <v>0.1401139384107313</v>
          </cell>
          <cell r="BG66">
            <v>9.168913619810895E-2</v>
          </cell>
          <cell r="BK66">
            <v>0</v>
          </cell>
          <cell r="BL66">
            <v>0</v>
          </cell>
          <cell r="BO66">
            <v>0.16160791792453374</v>
          </cell>
          <cell r="BR66">
            <v>7.592583188473076E-2</v>
          </cell>
          <cell r="BY66">
            <v>0</v>
          </cell>
          <cell r="CB66">
            <v>0.49288524113240578</v>
          </cell>
          <cell r="CH66">
            <v>0.10499490132123854</v>
          </cell>
        </row>
        <row r="67">
          <cell r="J67">
            <v>0.13159167130273378</v>
          </cell>
          <cell r="AF67">
            <v>0.17354496389019089</v>
          </cell>
          <cell r="AM67">
            <v>0.17471751808643277</v>
          </cell>
          <cell r="AS67">
            <v>8.0689533998891838E-2</v>
          </cell>
          <cell r="BA67">
            <v>0.15550673348708741</v>
          </cell>
          <cell r="BG67">
            <v>0.22435539853971329</v>
          </cell>
          <cell r="BK67">
            <v>0.24796237835702001</v>
          </cell>
          <cell r="BL67">
            <v>0</v>
          </cell>
          <cell r="BO67">
            <v>0.23435252690679237</v>
          </cell>
          <cell r="BR67">
            <v>9.7887368532032101E-2</v>
          </cell>
          <cell r="BY67">
            <v>0</v>
          </cell>
          <cell r="CB67">
            <v>0.41305676370569694</v>
          </cell>
          <cell r="CH67">
            <v>0.162899970514299</v>
          </cell>
        </row>
        <row r="70">
          <cell r="J70">
            <v>16.116028177225402</v>
          </cell>
          <cell r="AF70">
            <v>21.303076545304254</v>
          </cell>
          <cell r="AM70">
            <v>13.593494415312664</v>
          </cell>
          <cell r="AS70">
            <v>20.787614739986232</v>
          </cell>
          <cell r="BA70">
            <v>27.656192144219535</v>
          </cell>
          <cell r="BG70">
            <v>15.650884199802981</v>
          </cell>
          <cell r="BK70">
            <v>30.214660412230938</v>
          </cell>
          <cell r="BL70">
            <v>16.013438407082059</v>
          </cell>
          <cell r="BO70">
            <v>28.049573112139733</v>
          </cell>
          <cell r="BR70">
            <v>8.1629470729302049</v>
          </cell>
          <cell r="BY70">
            <v>0</v>
          </cell>
          <cell r="CB70">
            <v>7.2230450551716494</v>
          </cell>
          <cell r="CH70">
            <v>4.8518789875858488</v>
          </cell>
        </row>
        <row r="71">
          <cell r="J71">
            <v>1.5646152274121337</v>
          </cell>
          <cell r="AF71">
            <v>1.5356719439947137</v>
          </cell>
          <cell r="AM71">
            <v>1.403776977290065</v>
          </cell>
          <cell r="AS71">
            <v>1.7668824720636607</v>
          </cell>
          <cell r="BA71">
            <v>1.4750215700928462</v>
          </cell>
          <cell r="BG71">
            <v>1.7394608714530093</v>
          </cell>
          <cell r="BK71">
            <v>3.1315273594470585</v>
          </cell>
          <cell r="BL71">
            <v>2.3201134511027441</v>
          </cell>
          <cell r="BO71">
            <v>9.9146111511589741</v>
          </cell>
          <cell r="BR71">
            <v>1.1463019446085885</v>
          </cell>
          <cell r="BY71">
            <v>0</v>
          </cell>
          <cell r="CB71">
            <v>0.71196130267685243</v>
          </cell>
          <cell r="CH71">
            <v>0.50684750465828465</v>
          </cell>
        </row>
        <row r="73">
          <cell r="J73">
            <v>4.0309338911983268</v>
          </cell>
          <cell r="AF73">
            <v>4.7137647997577874</v>
          </cell>
          <cell r="AM73">
            <v>1.9346832445622204</v>
          </cell>
          <cell r="AS73">
            <v>6.0516288447551325</v>
          </cell>
          <cell r="BA73">
            <v>5.0752622381398353</v>
          </cell>
          <cell r="BG73">
            <v>4.2350449777233301</v>
          </cell>
          <cell r="BK73">
            <v>4.8189263695879418</v>
          </cell>
          <cell r="BL73">
            <v>3.7232312865713597</v>
          </cell>
          <cell r="BO73">
            <v>8.6075309103021365</v>
          </cell>
          <cell r="BR73">
            <v>1.6629593915145193</v>
          </cell>
          <cell r="BY73">
            <v>0</v>
          </cell>
          <cell r="CB73">
            <v>1.3300696050605407</v>
          </cell>
          <cell r="CH73">
            <v>0.99616824985466879</v>
          </cell>
        </row>
        <row r="75">
          <cell r="J75">
            <v>53.915781188919134</v>
          </cell>
          <cell r="AF75">
            <v>43.34556970521335</v>
          </cell>
          <cell r="AM75">
            <v>37.613181779781272</v>
          </cell>
          <cell r="AS75">
            <v>51.287530719093922</v>
          </cell>
          <cell r="BA75">
            <v>30.212501588278727</v>
          </cell>
          <cell r="BG75">
            <v>45.763920980798851</v>
          </cell>
          <cell r="BK75">
            <v>38.430149071708534</v>
          </cell>
          <cell r="BL75">
            <v>31.441048034934497</v>
          </cell>
          <cell r="BO75">
            <v>41.690168477327909</v>
          </cell>
          <cell r="BR75">
            <v>37.19872781700743</v>
          </cell>
          <cell r="BY75">
            <v>51.758025769153832</v>
          </cell>
          <cell r="CB75">
            <v>2.5270442329934784</v>
          </cell>
          <cell r="CH75">
            <v>28.128112078617715</v>
          </cell>
        </row>
        <row r="78">
          <cell r="J78">
            <v>17.163676987854643</v>
          </cell>
          <cell r="AF78">
            <v>12.022053684143144</v>
          </cell>
          <cell r="AM78">
            <v>11.959731514495443</v>
          </cell>
          <cell r="AS78">
            <v>15.813655305053958</v>
          </cell>
          <cell r="BA78">
            <v>7.9028071284154997</v>
          </cell>
          <cell r="BG78">
            <v>15.667412947544076</v>
          </cell>
          <cell r="BK78">
            <v>11.776981167136485</v>
          </cell>
          <cell r="BL78">
            <v>10.868510431829209</v>
          </cell>
          <cell r="BO78">
            <v>10.594207518944502</v>
          </cell>
          <cell r="BR78">
            <v>12.959059355893054</v>
          </cell>
          <cell r="BY78">
            <v>14.143853653968321</v>
          </cell>
          <cell r="CB78">
            <v>1.0496952967819064</v>
          </cell>
          <cell r="CH78">
            <v>8.996660125338229</v>
          </cell>
        </row>
        <row r="79">
          <cell r="J79">
            <v>2.1760355029585798</v>
          </cell>
          <cell r="AF79">
            <v>3.0398975890761681</v>
          </cell>
          <cell r="AM79">
            <v>2.0766715116279069</v>
          </cell>
          <cell r="AS79">
            <v>2.4980694980694982</v>
          </cell>
          <cell r="BA79">
            <v>2.0884955752212391</v>
          </cell>
          <cell r="BG79">
            <v>2.0824742268041239</v>
          </cell>
          <cell r="BK79">
            <v>2.1105263157894738</v>
          </cell>
          <cell r="BL79">
            <v>1.7857142857142858</v>
          </cell>
          <cell r="BO79">
            <v>7.6944444444444446</v>
          </cell>
          <cell r="BR79">
            <v>2.0151029748283751</v>
          </cell>
          <cell r="BY79">
            <v>17.43324250681199</v>
          </cell>
          <cell r="CB79">
            <v>0.92592592592592593</v>
          </cell>
          <cell r="CH79">
            <v>2.0180722891566263</v>
          </cell>
        </row>
        <row r="81">
          <cell r="J81">
            <v>37.437635678390045</v>
          </cell>
          <cell r="AF81">
            <v>32.028885076572529</v>
          </cell>
          <cell r="AM81">
            <v>26.274904337441658</v>
          </cell>
          <cell r="AS81">
            <v>36.633950513638517</v>
          </cell>
          <cell r="BA81">
            <v>22.757287075985875</v>
          </cell>
          <cell r="BG81">
            <v>31.011786452870748</v>
          </cell>
          <cell r="BK81">
            <v>27.087056684413916</v>
          </cell>
          <cell r="BL81">
            <v>20.572537603105289</v>
          </cell>
          <cell r="BO81">
            <v>32.469284155283617</v>
          </cell>
          <cell r="BR81">
            <v>24.666694673299411</v>
          </cell>
          <cell r="BY81">
            <v>38.30787610911311</v>
          </cell>
          <cell r="CB81">
            <v>1.5551041433806021</v>
          </cell>
          <cell r="CH81">
            <v>19.537927561351996</v>
          </cell>
        </row>
        <row r="82">
          <cell r="J82">
            <v>3.2566971854866056</v>
          </cell>
          <cell r="AF82">
            <v>3.8017137823336271</v>
          </cell>
          <cell r="AM82">
            <v>3.2431359576579557</v>
          </cell>
          <cell r="AS82">
            <v>3.2533333333333334</v>
          </cell>
          <cell r="BA82">
            <v>3.2747387830362631</v>
          </cell>
          <cell r="BG82">
            <v>3.2881944444444446</v>
          </cell>
          <cell r="BK82">
            <v>3.1418764302059499</v>
          </cell>
          <cell r="BL82">
            <v>3.2452830188679247</v>
          </cell>
          <cell r="BO82">
            <v>11.61631419939577</v>
          </cell>
          <cell r="BR82">
            <v>3.2493387833613849</v>
          </cell>
          <cell r="BY82">
            <v>20.802816901408452</v>
          </cell>
          <cell r="CB82">
            <v>3.125</v>
          </cell>
          <cell r="CH82">
            <v>3.1678224687933425</v>
          </cell>
        </row>
        <row r="83">
          <cell r="J83">
            <v>0.68565449895373165</v>
          </cell>
          <cell r="AF83">
            <v>0.72708745778502382</v>
          </cell>
          <cell r="AM83">
            <v>0.68720163673562173</v>
          </cell>
          <cell r="AS83">
            <v>0.69848661233993015</v>
          </cell>
          <cell r="BA83">
            <v>0.74224452554744524</v>
          </cell>
          <cell r="BG83">
            <v>0.66435986159169547</v>
          </cell>
          <cell r="BK83">
            <v>0.69696969696969702</v>
          </cell>
          <cell r="BL83">
            <v>0.65432098765432101</v>
          </cell>
          <cell r="BO83">
            <v>0.75398633257403191</v>
          </cell>
          <cell r="BR83">
            <v>0.6555800756620429</v>
          </cell>
          <cell r="BY83">
            <v>0.73034533431300519</v>
          </cell>
          <cell r="CB83">
            <v>0.59701492537313428</v>
          </cell>
          <cell r="CH83">
            <v>0.68471035137701808</v>
          </cell>
        </row>
        <row r="85">
          <cell r="J85">
            <v>6.3574287732517075E-3</v>
          </cell>
          <cell r="AF85">
            <v>3.5505059470974615E-3</v>
          </cell>
          <cell r="AM85">
            <v>5.661467359907568E-3</v>
          </cell>
          <cell r="AS85">
            <v>5.9523809523809521E-3</v>
          </cell>
          <cell r="BA85">
            <v>3.2407407407407406E-3</v>
          </cell>
          <cell r="BG85">
            <v>1.2941176470588235E-2</v>
          </cell>
          <cell r="BK85">
            <v>4.8387096774193551E-3</v>
          </cell>
          <cell r="BL85">
            <v>0</v>
          </cell>
          <cell r="BO85">
            <v>9.4117647058823521E-3</v>
          </cell>
          <cell r="BR85">
            <v>6.2181122448979591E-3</v>
          </cell>
          <cell r="BY85">
            <v>4.4676098287416231E-3</v>
          </cell>
          <cell r="CB85">
            <v>1.5384615384615385E-2</v>
          </cell>
          <cell r="CH85">
            <v>3.8535645472061657E-3</v>
          </cell>
        </row>
        <row r="87">
          <cell r="J87">
            <v>5.2806779709436693</v>
          </cell>
          <cell r="AF87">
            <v>5.2838288323113582</v>
          </cell>
          <cell r="AM87">
            <v>9.9718788199288877</v>
          </cell>
          <cell r="AS87">
            <v>3.3550792171356751</v>
          </cell>
          <cell r="BA87">
            <v>2.702810127573497</v>
          </cell>
          <cell r="BG87">
            <v>3.8808690794650502</v>
          </cell>
          <cell r="BK87">
            <v>7.793527983274644</v>
          </cell>
          <cell r="BL87">
            <v>3.0045067601251652</v>
          </cell>
          <cell r="BO87">
            <v>11.323003575685339</v>
          </cell>
          <cell r="BR87">
            <v>5.570930112349906</v>
          </cell>
          <cell r="BY87">
            <v>5.5003572535664675</v>
          </cell>
          <cell r="CB87">
            <v>0.27660604384205795</v>
          </cell>
          <cell r="CH87">
            <v>3.4200506167647236</v>
          </cell>
        </row>
        <row r="90">
          <cell r="J90">
            <v>2.9903461266776548E-2</v>
          </cell>
          <cell r="AF90">
            <v>3.8138351381738565E-2</v>
          </cell>
          <cell r="AM90">
            <v>3.5470826112073944E-2</v>
          </cell>
          <cell r="AS90">
            <v>4.1666666666666664E-2</v>
          </cell>
          <cell r="BA90">
            <v>4.9074074074074076E-2</v>
          </cell>
          <cell r="BG90">
            <v>2.9411764705882353E-2</v>
          </cell>
          <cell r="BK90">
            <v>3.870967741935484E-2</v>
          </cell>
          <cell r="BL90">
            <v>2.4691358024691357E-2</v>
          </cell>
          <cell r="BO90">
            <v>5.4117647058823527E-2</v>
          </cell>
          <cell r="BR90">
            <v>2.8539540816326529E-2</v>
          </cell>
          <cell r="BY90">
            <v>2.4571854058078928E-2</v>
          </cell>
          <cell r="CB90">
            <v>7.6923076923076927E-2</v>
          </cell>
          <cell r="CH90">
            <v>2.119460500963391E-2</v>
          </cell>
        </row>
        <row r="92">
          <cell r="J92">
            <v>0.12479397221568166</v>
          </cell>
          <cell r="AF92">
            <v>0.13545180188176814</v>
          </cell>
          <cell r="AM92">
            <v>0.12536106296938185</v>
          </cell>
          <cell r="AS92">
            <v>0.14047619047619048</v>
          </cell>
          <cell r="BA92">
            <v>0.14907407407407408</v>
          </cell>
          <cell r="BG92">
            <v>0.11647058823529412</v>
          </cell>
          <cell r="BK92">
            <v>0.13225806451612904</v>
          </cell>
          <cell r="BL92">
            <v>0.1728395061728395</v>
          </cell>
          <cell r="BO92">
            <v>0.14823529411764705</v>
          </cell>
          <cell r="BR92">
            <v>0.10379464285714286</v>
          </cell>
          <cell r="BY92">
            <v>7.8183172002978404E-2</v>
          </cell>
          <cell r="CB92">
            <v>0.52307692307692311</v>
          </cell>
          <cell r="CH92">
            <v>0.10115606936416185</v>
          </cell>
        </row>
        <row r="93">
          <cell r="J93">
            <v>0.58747186613494196</v>
          </cell>
          <cell r="AF93">
            <v>0.13211817901270537</v>
          </cell>
          <cell r="AM93">
            <v>6.4998570633576121E-3</v>
          </cell>
          <cell r="AS93">
            <v>0.59472477729349138</v>
          </cell>
          <cell r="BA93">
            <v>0.43923000554886832</v>
          </cell>
          <cell r="BG93">
            <v>0.47794575804467898</v>
          </cell>
          <cell r="BK93">
            <v>0.19858156028362395</v>
          </cell>
          <cell r="BL93">
            <v>0.64113238967313524</v>
          </cell>
          <cell r="BO93">
            <v>0.271628751347673</v>
          </cell>
          <cell r="BR93">
            <v>0.16350088879221117</v>
          </cell>
          <cell r="BY93">
            <v>0.52821883345031051</v>
          </cell>
          <cell r="CB93">
            <v>0.4223577399926402</v>
          </cell>
          <cell r="CH93">
            <v>0.52449567723625745</v>
          </cell>
        </row>
        <row r="95">
          <cell r="J95">
            <v>0.29644454909347773</v>
          </cell>
          <cell r="AF95">
            <v>0.19397597490975799</v>
          </cell>
          <cell r="AM95">
            <v>0.30502599653379547</v>
          </cell>
          <cell r="AS95">
            <v>0.26547619047619048</v>
          </cell>
          <cell r="BA95">
            <v>0.14212962962962963</v>
          </cell>
          <cell r="BG95">
            <v>0.25647058823529412</v>
          </cell>
          <cell r="BK95">
            <v>0.29838709677419356</v>
          </cell>
          <cell r="BL95">
            <v>0.20987654320987653</v>
          </cell>
          <cell r="BO95">
            <v>0.28941176470588237</v>
          </cell>
          <cell r="BR95">
            <v>0.3482142857142857</v>
          </cell>
          <cell r="BY95">
            <v>0.19136262099776619</v>
          </cell>
          <cell r="CB95">
            <v>0.36923076923076925</v>
          </cell>
          <cell r="CH95">
            <v>0.32755298651252407</v>
          </cell>
        </row>
        <row r="96">
          <cell r="J96">
            <v>0.4245349658582529</v>
          </cell>
          <cell r="AF96">
            <v>0.26966092668205222</v>
          </cell>
          <cell r="AM96">
            <v>0.43246678220681689</v>
          </cell>
          <cell r="AS96">
            <v>0.33571428571428569</v>
          </cell>
          <cell r="BA96">
            <v>0.2212962962962963</v>
          </cell>
          <cell r="BG96">
            <v>0.38117647058823528</v>
          </cell>
          <cell r="BK96">
            <v>0.39516129032258063</v>
          </cell>
          <cell r="BL96">
            <v>0.32098765432098764</v>
          </cell>
          <cell r="BO96">
            <v>0.44</v>
          </cell>
          <cell r="BR96">
            <v>0.49489795918367346</v>
          </cell>
          <cell r="BY96">
            <v>0.25465376023827252</v>
          </cell>
          <cell r="CB96">
            <v>0.53846153846153844</v>
          </cell>
          <cell r="CH96">
            <v>0.49421965317919075</v>
          </cell>
        </row>
        <row r="98">
          <cell r="J98">
            <v>0.32175023782578632</v>
          </cell>
          <cell r="AF98">
            <v>0.17317818250897407</v>
          </cell>
          <cell r="AM98">
            <v>0.20450299946778291</v>
          </cell>
          <cell r="AS98">
            <v>0.20267577225805664</v>
          </cell>
          <cell r="BA98">
            <v>0.34731630462016522</v>
          </cell>
          <cell r="BG98">
            <v>0.25859119488722548</v>
          </cell>
          <cell r="BK98">
            <v>0.21234663650492927</v>
          </cell>
          <cell r="BL98">
            <v>0.38156465048895327</v>
          </cell>
          <cell r="BO98">
            <v>0.18753904200382338</v>
          </cell>
          <cell r="BR98">
            <v>0.3403481021915164</v>
          </cell>
          <cell r="BY98">
            <v>0.15549820591341484</v>
          </cell>
          <cell r="CB98">
            <v>0.14225803422154262</v>
          </cell>
          <cell r="CH98">
            <v>0.44174426236429321</v>
          </cell>
        </row>
        <row r="101">
          <cell r="J101">
            <v>7.9839536769282776E-3</v>
          </cell>
          <cell r="AF101">
            <v>2.2028391810437449E-3</v>
          </cell>
          <cell r="AM101">
            <v>2.8399877857882149E-3</v>
          </cell>
          <cell r="AS101">
            <v>3.3763878080179757E-3</v>
          </cell>
          <cell r="BA101">
            <v>1.0472451278187999E-2</v>
          </cell>
          <cell r="BG101">
            <v>6.5908109184500312E-3</v>
          </cell>
          <cell r="BK101">
            <v>4.5370819194994697E-3</v>
          </cell>
          <cell r="BL101">
            <v>1.0936053764698781E-2</v>
          </cell>
          <cell r="BO101">
            <v>3.5106569050599497E-3</v>
          </cell>
          <cell r="BR101">
            <v>6.0549495542202196E-3</v>
          </cell>
          <cell r="BY101">
            <v>2.9148472873025567E-3</v>
          </cell>
          <cell r="CB101">
            <v>2.8755936781341982E-3</v>
          </cell>
          <cell r="CH101">
            <v>1.8117023810192139E-2</v>
          </cell>
        </row>
        <row r="102">
          <cell r="J102">
            <v>0.84967691910201981</v>
          </cell>
          <cell r="AF102">
            <v>0.86685606388523961</v>
          </cell>
          <cell r="AM102">
            <v>0.63337874018494589</v>
          </cell>
          <cell r="AS102">
            <v>0.69029184038560887</v>
          </cell>
          <cell r="BA102">
            <v>0.86544599361560071</v>
          </cell>
          <cell r="BG102">
            <v>0.78205461637573925</v>
          </cell>
          <cell r="BK102">
            <v>0.76068376068376065</v>
          </cell>
          <cell r="BL102">
            <v>0.84544618215214518</v>
          </cell>
          <cell r="BO102">
            <v>0.60355871888124013</v>
          </cell>
          <cell r="BR102">
            <v>0.79351947604274387</v>
          </cell>
          <cell r="BY102">
            <v>0.74835309619101475</v>
          </cell>
          <cell r="CB102">
            <v>0.72861586315441096</v>
          </cell>
          <cell r="CH102">
            <v>0.89945172976498056</v>
          </cell>
        </row>
        <row r="104">
          <cell r="J104">
            <v>0.11785991212245837</v>
          </cell>
          <cell r="AF104">
            <v>0.11225249882983822</v>
          </cell>
          <cell r="AM104">
            <v>7.891399314036722E-2</v>
          </cell>
          <cell r="AS104">
            <v>0.15008933889259107</v>
          </cell>
          <cell r="BA104">
            <v>0.1451369057641218</v>
          </cell>
          <cell r="BG104">
            <v>6.2418725617035951E-2</v>
          </cell>
          <cell r="BK104">
            <v>9.1168091168091173E-2</v>
          </cell>
          <cell r="BL104">
            <v>0.13247470101244702</v>
          </cell>
          <cell r="BO104">
            <v>1.7081850534294146E-2</v>
          </cell>
          <cell r="BR104">
            <v>6.4460530851430539E-2</v>
          </cell>
          <cell r="BY104">
            <v>5.2700922266972872E-2</v>
          </cell>
          <cell r="CB104">
            <v>0</v>
          </cell>
          <cell r="CH104">
            <v>7.0794190259477127E-2</v>
          </cell>
        </row>
        <row r="105">
          <cell r="J105">
            <v>4.2218661152918511</v>
          </cell>
          <cell r="AF105">
            <v>4.1851473313724679</v>
          </cell>
          <cell r="AM105">
            <v>5.6874442199021811</v>
          </cell>
          <cell r="AS105">
            <v>4.7671232876837264</v>
          </cell>
          <cell r="BA105">
            <v>4.202116579942893</v>
          </cell>
          <cell r="BG105">
            <v>4.2725617684861108</v>
          </cell>
          <cell r="BK105">
            <v>3.4643874643874644</v>
          </cell>
          <cell r="BL105">
            <v>5.5970561177758862</v>
          </cell>
          <cell r="BO105">
            <v>2.1950177936567976</v>
          </cell>
          <cell r="BR105">
            <v>7.009307135470527</v>
          </cell>
          <cell r="BY105">
            <v>4.5744400527732454</v>
          </cell>
          <cell r="CB105">
            <v>5.8833592535907213</v>
          </cell>
          <cell r="CH105">
            <v>3.7763313988954779</v>
          </cell>
        </row>
        <row r="106">
          <cell r="J106">
            <v>1.7182734556800512</v>
          </cell>
          <cell r="AF106">
            <v>1.6474093578267923</v>
          </cell>
          <cell r="AM106">
            <v>1.2682606040416162</v>
          </cell>
          <cell r="AS106">
            <v>2.8302561048317174</v>
          </cell>
          <cell r="BA106">
            <v>1.6122291281964531</v>
          </cell>
          <cell r="BG106">
            <v>1.5979193757961203</v>
          </cell>
          <cell r="BK106">
            <v>1.5441595441595442</v>
          </cell>
          <cell r="BL106">
            <v>2.274149034047007</v>
          </cell>
          <cell r="BO106">
            <v>2.7074733096856218</v>
          </cell>
          <cell r="BR106">
            <v>1.0934160634264047</v>
          </cell>
          <cell r="BY106">
            <v>1.559947299102397</v>
          </cell>
          <cell r="CB106">
            <v>1.5769828927150387</v>
          </cell>
          <cell r="CH106">
            <v>0.69986213088037441</v>
          </cell>
        </row>
        <row r="108">
          <cell r="J108">
            <v>0.16115464429214069</v>
          </cell>
          <cell r="AF108">
            <v>0.21581215194407757</v>
          </cell>
          <cell r="AM108">
            <v>0.34084107976785932</v>
          </cell>
          <cell r="AS108">
            <v>0.18332133782005289</v>
          </cell>
          <cell r="BA108">
            <v>0.25995179388214734</v>
          </cell>
          <cell r="BG108">
            <v>0.23646029634375237</v>
          </cell>
          <cell r="BK108">
            <v>0.33352629479467555</v>
          </cell>
          <cell r="BL108">
            <v>0.19344933696943109</v>
          </cell>
          <cell r="BO108">
            <v>0.35583793753437665</v>
          </cell>
          <cell r="BR108">
            <v>0.16794410348828989</v>
          </cell>
          <cell r="BY108">
            <v>0</v>
          </cell>
          <cell r="CB108">
            <v>3.6046849225037446E-2</v>
          </cell>
          <cell r="CH108">
            <v>9.8123675253302067E-2</v>
          </cell>
        </row>
        <row r="109">
          <cell r="J109">
            <v>0.35520310712877651</v>
          </cell>
          <cell r="AF109">
            <v>0.4866827513051194</v>
          </cell>
          <cell r="AM109">
            <v>0.55863378160477295</v>
          </cell>
          <cell r="AS109">
            <v>0.42303395965305823</v>
          </cell>
          <cell r="BA109">
            <v>0.47460884183831081</v>
          </cell>
          <cell r="BG109">
            <v>0.44564784125463519</v>
          </cell>
          <cell r="BK109">
            <v>0.50170703552348594</v>
          </cell>
          <cell r="BL109">
            <v>0.47825373992949044</v>
          </cell>
          <cell r="BO109">
            <v>0.67567891723436657</v>
          </cell>
          <cell r="BR109">
            <v>0.3529497458408738</v>
          </cell>
          <cell r="BY109">
            <v>0</v>
          </cell>
          <cell r="CB109">
            <v>0.15090534333594277</v>
          </cell>
          <cell r="CH109">
            <v>0.20360840155853593</v>
          </cell>
        </row>
        <row r="110">
          <cell r="J110">
            <v>4.0384680876878271E-2</v>
          </cell>
          <cell r="AF110">
            <v>6.8786790086447724E-2</v>
          </cell>
          <cell r="AM110">
            <v>0.10201383446773815</v>
          </cell>
          <cell r="AS110">
            <v>2.5305359135012966E-2</v>
          </cell>
          <cell r="BA110">
            <v>6.1597031787173379E-2</v>
          </cell>
          <cell r="BG110">
            <v>5.0316889485063618E-2</v>
          </cell>
          <cell r="BK110">
            <v>9.0309751826167753E-2</v>
          </cell>
          <cell r="BL110">
            <v>3.4237754754930454E-2</v>
          </cell>
          <cell r="BO110">
            <v>9.2415590812255366E-2</v>
          </cell>
          <cell r="BR110">
            <v>4.2739933297729356E-2</v>
          </cell>
          <cell r="BY110">
            <v>0</v>
          </cell>
          <cell r="CB110">
            <v>5.6086863876415307E-3</v>
          </cell>
          <cell r="CH110">
            <v>2.1180822601679021E-2</v>
          </cell>
        </row>
        <row r="111">
          <cell r="J111">
            <v>0.13969261341538389</v>
          </cell>
          <cell r="AF111">
            <v>0.23738024113735912</v>
          </cell>
          <cell r="AM111">
            <v>0.27101369776630713</v>
          </cell>
          <cell r="AS111">
            <v>0.15917669027327186</v>
          </cell>
          <cell r="BA111">
            <v>0.1932250738722158</v>
          </cell>
          <cell r="BG111">
            <v>0.19291591912956782</v>
          </cell>
          <cell r="BK111">
            <v>0.22570804568021577</v>
          </cell>
          <cell r="BL111">
            <v>0.21003013873369208</v>
          </cell>
          <cell r="BO111">
            <v>0.41091192886961087</v>
          </cell>
          <cell r="BR111">
            <v>0.13664771340117143</v>
          </cell>
          <cell r="BY111">
            <v>0</v>
          </cell>
          <cell r="CB111">
            <v>7.346647808970673E-2</v>
          </cell>
          <cell r="CH111">
            <v>6.7236438357176978E-2</v>
          </cell>
        </row>
        <row r="114">
          <cell r="J114">
            <v>1.7332340067978413E-2</v>
          </cell>
          <cell r="AF114">
            <v>1.6174175063904499E-2</v>
          </cell>
          <cell r="AM114">
            <v>6.0969891380047462E-3</v>
          </cell>
          <cell r="AS114">
            <v>5.5260951140235597E-3</v>
          </cell>
          <cell r="BA114">
            <v>2.5908278003979535E-2</v>
          </cell>
          <cell r="BG114">
            <v>1.2533682557852182E-2</v>
          </cell>
          <cell r="BK114">
            <v>6.4695427369865013E-3</v>
          </cell>
          <cell r="BL114">
            <v>1.7817618414825546E-2</v>
          </cell>
          <cell r="BO114">
            <v>9.6899127959790086E-3</v>
          </cell>
          <cell r="BR114">
            <v>1.4445469102013025E-2</v>
          </cell>
          <cell r="BY114">
            <v>8.5307607917324332E-3</v>
          </cell>
          <cell r="CB114">
            <v>2.931495577054871E-3</v>
          </cell>
          <cell r="CH114">
            <v>2.7680028811810489E-2</v>
          </cell>
        </row>
        <row r="115">
          <cell r="J115">
            <v>0.87067815984185659</v>
          </cell>
          <cell r="AF115">
            <v>0.97735551696802558</v>
          </cell>
          <cell r="AM115">
            <v>0.71921494837211863</v>
          </cell>
          <cell r="AS115">
            <v>0.76673944687131024</v>
          </cell>
          <cell r="BA115">
            <v>0.90754647799281607</v>
          </cell>
          <cell r="BG115">
            <v>0.79403719913508775</v>
          </cell>
          <cell r="BK115">
            <v>0.80985680987983844</v>
          </cell>
          <cell r="BL115">
            <v>0.91530208921321965</v>
          </cell>
          <cell r="BO115">
            <v>0.58354822071600254</v>
          </cell>
          <cell r="BR115">
            <v>0.85729422530043076</v>
          </cell>
          <cell r="BY115">
            <v>0.80912364945863824</v>
          </cell>
          <cell r="CB115">
            <v>0.92753623188558354</v>
          </cell>
          <cell r="CH115">
            <v>0.93614119027250253</v>
          </cell>
        </row>
        <row r="117">
          <cell r="J117">
            <v>0.51576340604260029</v>
          </cell>
          <cell r="AF117">
            <v>0.67814540787384114</v>
          </cell>
          <cell r="AM117">
            <v>0.54402240504112942</v>
          </cell>
          <cell r="AS117">
            <v>0.54585152838499462</v>
          </cell>
          <cell r="BA117">
            <v>0.56156551733198501</v>
          </cell>
          <cell r="BG117">
            <v>0.48577680525429862</v>
          </cell>
          <cell r="BK117">
            <v>0.51148851149464325</v>
          </cell>
          <cell r="BL117">
            <v>0.58272162621304857</v>
          </cell>
          <cell r="BO117">
            <v>0.48272305311518598</v>
          </cell>
          <cell r="BR117">
            <v>0.42334922698848426</v>
          </cell>
          <cell r="BY117">
            <v>0.51680672269217776</v>
          </cell>
          <cell r="CB117">
            <v>0.71395881006864992</v>
          </cell>
          <cell r="CH117">
            <v>0.60765550238729471</v>
          </cell>
        </row>
        <row r="118">
          <cell r="J118">
            <v>0.55662444042713866</v>
          </cell>
          <cell r="AF118">
            <v>0.4984806160578934</v>
          </cell>
          <cell r="AM118">
            <v>0.59600910204795554</v>
          </cell>
          <cell r="AS118">
            <v>0.66812227074323338</v>
          </cell>
          <cell r="BA118">
            <v>0.5046919347583162</v>
          </cell>
          <cell r="BG118">
            <v>0.5005470459545982</v>
          </cell>
          <cell r="BK118">
            <v>0.6633366633446155</v>
          </cell>
          <cell r="BL118">
            <v>0.58272162621304857</v>
          </cell>
          <cell r="BO118">
            <v>0.74883960803766025</v>
          </cell>
          <cell r="BR118">
            <v>0.41106776477209478</v>
          </cell>
          <cell r="BY118">
            <v>0.556422569030951</v>
          </cell>
          <cell r="CB118">
            <v>0.4988558352402746</v>
          </cell>
          <cell r="CH118">
            <v>0.39637370938980598</v>
          </cell>
        </row>
        <row r="119">
          <cell r="J119">
            <v>0.5529098009376352</v>
          </cell>
          <cell r="AF119">
            <v>0.80498093692134287</v>
          </cell>
          <cell r="AM119">
            <v>0.47313145457727573</v>
          </cell>
          <cell r="AS119">
            <v>0.55458515283915455</v>
          </cell>
          <cell r="BA119">
            <v>0.58226163477283299</v>
          </cell>
          <cell r="BG119">
            <v>0.52844638949960865</v>
          </cell>
          <cell r="BK119">
            <v>0.45154845155386475</v>
          </cell>
          <cell r="BL119">
            <v>0.60982495766481826</v>
          </cell>
          <cell r="BO119">
            <v>0.47343991747835545</v>
          </cell>
          <cell r="BR119">
            <v>0.36699898858387375</v>
          </cell>
          <cell r="BY119">
            <v>0.46098439376027006</v>
          </cell>
          <cell r="CB119">
            <v>0.58123569794050345</v>
          </cell>
          <cell r="CH119">
            <v>0.56257869553800932</v>
          </cell>
        </row>
        <row r="120">
          <cell r="J120">
            <v>0.35317649300202436</v>
          </cell>
          <cell r="AF120">
            <v>0.4805028122754908</v>
          </cell>
          <cell r="AM120">
            <v>0.40827936285663913</v>
          </cell>
          <cell r="AS120">
            <v>0.32314410480391681</v>
          </cell>
          <cell r="BA120">
            <v>0.42647038852519004</v>
          </cell>
          <cell r="BG120">
            <v>0.38238512035220124</v>
          </cell>
          <cell r="BK120">
            <v>0.35564435564861913</v>
          </cell>
          <cell r="BL120">
            <v>0.4065499717765455</v>
          </cell>
          <cell r="BO120">
            <v>0.36513666838199965</v>
          </cell>
          <cell r="BR120">
            <v>0.32740933390986532</v>
          </cell>
          <cell r="BY120">
            <v>0.37454981993021941</v>
          </cell>
          <cell r="CB120">
            <v>0.52631578947368418</v>
          </cell>
          <cell r="CH120">
            <v>0.47393603625896752</v>
          </cell>
        </row>
        <row r="121">
          <cell r="J121">
            <v>7.4007048290877273E-2</v>
          </cell>
          <cell r="AF121">
            <v>6.058661432179769E-2</v>
          </cell>
          <cell r="AM121">
            <v>5.0411342552073773E-2</v>
          </cell>
          <cell r="AS121">
            <v>5.240174672495948E-2</v>
          </cell>
          <cell r="BA121">
            <v>0.11586566535781814</v>
          </cell>
          <cell r="BG121">
            <v>5.4157549234431938E-2</v>
          </cell>
          <cell r="BK121">
            <v>5.194805194867471E-2</v>
          </cell>
          <cell r="BL121">
            <v>6.098249576648182E-2</v>
          </cell>
          <cell r="BO121">
            <v>2.7849406910491498E-2</v>
          </cell>
          <cell r="BR121">
            <v>5.013726340102527E-2</v>
          </cell>
          <cell r="BY121">
            <v>2.7010804321890822E-2</v>
          </cell>
          <cell r="CB121">
            <v>4.5766590389016018E-3</v>
          </cell>
          <cell r="CH121">
            <v>5.5401662049401092E-2</v>
          </cell>
        </row>
        <row r="122">
          <cell r="J122">
            <v>3.9460901038494791</v>
          </cell>
          <cell r="AF122">
            <v>3.2069853912624455</v>
          </cell>
          <cell r="AM122">
            <v>5.4979870470855463</v>
          </cell>
          <cell r="AS122">
            <v>3.4235807860306862</v>
          </cell>
          <cell r="BA122">
            <v>3.5659247389026394</v>
          </cell>
          <cell r="BG122">
            <v>3.219912472665317</v>
          </cell>
          <cell r="BK122">
            <v>3.3846153846559597</v>
          </cell>
          <cell r="BL122">
            <v>4.9937888199885672</v>
          </cell>
          <cell r="BO122">
            <v>2.7044868488632856</v>
          </cell>
          <cell r="BR122">
            <v>7.0177719982357276</v>
          </cell>
          <cell r="BY122">
            <v>3.4897959183882943</v>
          </cell>
          <cell r="CB122">
            <v>6.0320366132723109</v>
          </cell>
          <cell r="CH122">
            <v>3.5318559556493199</v>
          </cell>
        </row>
        <row r="123">
          <cell r="J123">
            <v>1.9096104391039876</v>
          </cell>
          <cell r="AF123">
            <v>1.4579574194998204</v>
          </cell>
          <cell r="AM123">
            <v>1.4624540521617235</v>
          </cell>
          <cell r="AS123">
            <v>2.5152838427980551</v>
          </cell>
          <cell r="BA123">
            <v>1.6077786982000477</v>
          </cell>
          <cell r="BG123">
            <v>1.7789934354583097</v>
          </cell>
          <cell r="BK123">
            <v>1.7782217782430958</v>
          </cell>
          <cell r="BL123">
            <v>2.6425748165475458</v>
          </cell>
          <cell r="BO123">
            <v>2.6487880350423025</v>
          </cell>
          <cell r="BR123">
            <v>1.2743823146888844</v>
          </cell>
          <cell r="BY123">
            <v>1.8583433373460887</v>
          </cell>
          <cell r="CB123">
            <v>1.3409610983981692</v>
          </cell>
          <cell r="CH123">
            <v>0.96499622260593176</v>
          </cell>
        </row>
        <row r="125">
          <cell r="J125">
            <v>0.25275045543837665</v>
          </cell>
          <cell r="AF125">
            <v>0.25545145502055366</v>
          </cell>
          <cell r="AM125">
            <v>0.59206405235808002</v>
          </cell>
          <cell r="AS125">
            <v>0.47884357312442766</v>
          </cell>
          <cell r="BA125">
            <v>0.35234565681099633</v>
          </cell>
          <cell r="BG125">
            <v>0.33023567287493322</v>
          </cell>
          <cell r="BK125">
            <v>0.62855418024961607</v>
          </cell>
          <cell r="BL125">
            <v>0.38278972355036528</v>
          </cell>
          <cell r="BO125">
            <v>0.67578440527082306</v>
          </cell>
          <cell r="BR125">
            <v>0.21661215372144096</v>
          </cell>
          <cell r="BY125">
            <v>0</v>
          </cell>
          <cell r="CB125">
            <v>0.10543873718902334</v>
          </cell>
          <cell r="CH125">
            <v>0.18425125451957741</v>
          </cell>
        </row>
        <row r="126">
          <cell r="J126">
            <v>0.37865060930812938</v>
          </cell>
          <cell r="AF126">
            <v>0.43749905539439121</v>
          </cell>
          <cell r="AM126">
            <v>0.68376754296457665</v>
          </cell>
          <cell r="AS126">
            <v>0.54279257056249419</v>
          </cell>
          <cell r="BA126">
            <v>0.4718439154112597</v>
          </cell>
          <cell r="BG126">
            <v>0.44065333200131823</v>
          </cell>
          <cell r="BK126">
            <v>0.6589776915580593</v>
          </cell>
          <cell r="BL126">
            <v>0.51958043001229404</v>
          </cell>
          <cell r="BO126">
            <v>0.91304183586987397</v>
          </cell>
          <cell r="BR126">
            <v>0.3581727972780947</v>
          </cell>
          <cell r="BY126">
            <v>0</v>
          </cell>
          <cell r="CB126">
            <v>0.17458799065324448</v>
          </cell>
          <cell r="CH126">
            <v>0.26464979652124226</v>
          </cell>
        </row>
        <row r="127">
          <cell r="J127">
            <v>5.4384087992881996E-2</v>
          </cell>
          <cell r="AF127">
            <v>7.8957843216984708E-2</v>
          </cell>
          <cell r="AM127">
            <v>0.14075196692341621</v>
          </cell>
          <cell r="AS127">
            <v>9.8717624726323006E-2</v>
          </cell>
          <cell r="BA127">
            <v>7.9958606854466791E-2</v>
          </cell>
          <cell r="BG127">
            <v>8.6155760105892668E-2</v>
          </cell>
          <cell r="BK127">
            <v>0.1846855319610945</v>
          </cell>
          <cell r="BL127">
            <v>8.7254864871526353E-2</v>
          </cell>
          <cell r="BO127">
            <v>0.15268221546660179</v>
          </cell>
          <cell r="BR127">
            <v>4.6742370931317577E-2</v>
          </cell>
          <cell r="BY127">
            <v>0</v>
          </cell>
          <cell r="CB127">
            <v>3.1583382362841174E-2</v>
          </cell>
          <cell r="CH127">
            <v>3.4265282443781429E-2</v>
          </cell>
        </row>
        <row r="128">
          <cell r="J128">
            <v>0.12706752491562967</v>
          </cell>
          <cell r="AF128">
            <v>0.18749677822836233</v>
          </cell>
          <cell r="AM128">
            <v>0.28561626401167578</v>
          </cell>
          <cell r="AS128">
            <v>0.19942487917460133</v>
          </cell>
          <cell r="BA128">
            <v>0.17942164022592791</v>
          </cell>
          <cell r="BG128">
            <v>0.17161101534022988</v>
          </cell>
          <cell r="BK128">
            <v>0.26468570551734821</v>
          </cell>
          <cell r="BL128">
            <v>0.21965650417437887</v>
          </cell>
          <cell r="BO128">
            <v>0.48552315393992035</v>
          </cell>
          <cell r="BR128">
            <v>0.12275214850152519</v>
          </cell>
          <cell r="BY128">
            <v>0</v>
          </cell>
          <cell r="CB128">
            <v>7.4076796188691535E-2</v>
          </cell>
          <cell r="CH128">
            <v>7.8714319679372577E-2</v>
          </cell>
        </row>
        <row r="131">
          <cell r="J131">
            <v>4.1358489631687589E-2</v>
          </cell>
          <cell r="AF131">
            <v>2.452670076748336E-2</v>
          </cell>
          <cell r="AM131">
            <v>3.0707326245231946E-2</v>
          </cell>
          <cell r="AS131">
            <v>1.271926913991556E-2</v>
          </cell>
          <cell r="BA131">
            <v>4.153902285489882E-2</v>
          </cell>
          <cell r="BG131">
            <v>3.2619800202021564E-2</v>
          </cell>
          <cell r="BK131">
            <v>2.9286368287509166E-2</v>
          </cell>
          <cell r="BL131">
            <v>8.0999235382107931E-2</v>
          </cell>
          <cell r="BO131">
            <v>2.1491217111231514E-2</v>
          </cell>
          <cell r="BR131">
            <v>5.2813659153908545E-2</v>
          </cell>
          <cell r="BY131">
            <v>2.5575640735662906E-2</v>
          </cell>
          <cell r="CB131">
            <v>4.3366457072902181E-2</v>
          </cell>
          <cell r="CH131">
            <v>9.086568343229591E-2</v>
          </cell>
        </row>
        <row r="132">
          <cell r="J132">
            <v>0.84813044475736943</v>
          </cell>
          <cell r="AF132">
            <v>0.85307122631070753</v>
          </cell>
          <cell r="AM132">
            <v>0.63377601688788798</v>
          </cell>
          <cell r="AS132">
            <v>0.71494071146443372</v>
          </cell>
          <cell r="BA132">
            <v>0.88234247816192446</v>
          </cell>
          <cell r="BG132">
            <v>0.75349448240036865</v>
          </cell>
          <cell r="BK132">
            <v>0.77276739737758648</v>
          </cell>
          <cell r="BL132">
            <v>0.8456092410788939</v>
          </cell>
          <cell r="BO132">
            <v>0.48389722124869206</v>
          </cell>
          <cell r="BR132">
            <v>0.85808380866069356</v>
          </cell>
          <cell r="BY132">
            <v>0.75794584312211932</v>
          </cell>
          <cell r="CB132">
            <v>0.78232958645390682</v>
          </cell>
          <cell r="CH132">
            <v>0.90031196461707774</v>
          </cell>
        </row>
        <row r="134">
          <cell r="J134">
            <v>0.49982536847052794</v>
          </cell>
          <cell r="AF134">
            <v>0.49249774403636098</v>
          </cell>
          <cell r="AM134">
            <v>0.48060055520001993</v>
          </cell>
          <cell r="AS134">
            <v>0.57865612647818798</v>
          </cell>
          <cell r="BA134">
            <v>0.47476347373875805</v>
          </cell>
          <cell r="BG134">
            <v>0.47987388334219233</v>
          </cell>
          <cell r="BK134">
            <v>0.5358246285141558</v>
          </cell>
          <cell r="BL134">
            <v>0.54403179728955886</v>
          </cell>
          <cell r="BO134">
            <v>0.72410184862225324</v>
          </cell>
          <cell r="BR134">
            <v>0.36599438816026669</v>
          </cell>
          <cell r="BY134">
            <v>0.44626858200217695</v>
          </cell>
          <cell r="CB134">
            <v>0.44828297410646012</v>
          </cell>
          <cell r="CH134">
            <v>0.36492188099503886</v>
          </cell>
        </row>
        <row r="135">
          <cell r="J135">
            <v>0.52688826575714498</v>
          </cell>
          <cell r="AF135">
            <v>0.44554252108433673</v>
          </cell>
          <cell r="AM135">
            <v>0.39312385147666234</v>
          </cell>
          <cell r="AS135">
            <v>0.55019762845467057</v>
          </cell>
          <cell r="BA135">
            <v>0.43248096355350363</v>
          </cell>
          <cell r="BG135">
            <v>0.45212821860230212</v>
          </cell>
          <cell r="BK135">
            <v>0.47138443431064114</v>
          </cell>
          <cell r="BL135">
            <v>0.50975034156994281</v>
          </cell>
          <cell r="BO135">
            <v>0.59853505406348095</v>
          </cell>
          <cell r="BR135">
            <v>0.32975458101816923</v>
          </cell>
          <cell r="BY135">
            <v>0.37539416386454988</v>
          </cell>
          <cell r="CB135">
            <v>0.37743632050371384</v>
          </cell>
          <cell r="CH135">
            <v>0.31782033907135715</v>
          </cell>
        </row>
        <row r="136">
          <cell r="J136">
            <v>0.37720409934886512</v>
          </cell>
          <cell r="AF136">
            <v>0.26830755826780939</v>
          </cell>
          <cell r="AM136">
            <v>0.38280180896341753</v>
          </cell>
          <cell r="AS136">
            <v>0.39272727272454072</v>
          </cell>
          <cell r="BA136">
            <v>0.34222406681190287</v>
          </cell>
          <cell r="BG136">
            <v>0.34303730951137007</v>
          </cell>
          <cell r="BK136">
            <v>0.37693099897124299</v>
          </cell>
          <cell r="BL136">
            <v>0.42330145323351975</v>
          </cell>
          <cell r="BO136">
            <v>0.48971049877921174</v>
          </cell>
          <cell r="BR136">
            <v>0.34034593141520536</v>
          </cell>
          <cell r="BY136">
            <v>0.33575254016045342</v>
          </cell>
          <cell r="CB136">
            <v>0.33536145198854572</v>
          </cell>
          <cell r="CH136">
            <v>0.31996829212325145</v>
          </cell>
        </row>
        <row r="137">
          <cell r="J137">
            <v>0.20404945564776703</v>
          </cell>
          <cell r="AF137">
            <v>0.27855742602155148</v>
          </cell>
          <cell r="AM137">
            <v>0.14117217740336849</v>
          </cell>
          <cell r="AS137">
            <v>0.34909090908848062</v>
          </cell>
          <cell r="BA137">
            <v>0.17624488620488257</v>
          </cell>
          <cell r="BG137">
            <v>0.37456647398851806</v>
          </cell>
          <cell r="BK137">
            <v>0.18007944681530111</v>
          </cell>
          <cell r="BL137">
            <v>0.50378834927087912</v>
          </cell>
          <cell r="BO137">
            <v>0.17160795256365538</v>
          </cell>
          <cell r="BR137">
            <v>8.6706801384691196E-2</v>
          </cell>
          <cell r="BY137">
            <v>0.18018919865498395</v>
          </cell>
          <cell r="CB137">
            <v>0.36629885530852224</v>
          </cell>
          <cell r="CH137">
            <v>0.17030199197161788</v>
          </cell>
        </row>
        <row r="138">
          <cell r="J138">
            <v>4.9335901248169028E-2</v>
          </cell>
          <cell r="AF138">
            <v>3.3214052338628688E-2</v>
          </cell>
          <cell r="AM138">
            <v>1.6369299743226626E-2</v>
          </cell>
          <cell r="AS138">
            <v>5.8814229248602717E-2</v>
          </cell>
          <cell r="BA138">
            <v>1.7380551061727173E-2</v>
          </cell>
          <cell r="BG138">
            <v>4.6663163426179016E-2</v>
          </cell>
          <cell r="BK138">
            <v>1.4123878181592244E-2</v>
          </cell>
          <cell r="BL138">
            <v>4.3224444168211529E-2</v>
          </cell>
          <cell r="BO138">
            <v>1.8137425880711544E-2</v>
          </cell>
          <cell r="BR138">
            <v>9.050071794482353E-3</v>
          </cell>
          <cell r="BY138">
            <v>1.7418289203315115E-2</v>
          </cell>
          <cell r="CB138">
            <v>1.0209343095592259E-2</v>
          </cell>
          <cell r="CH138">
            <v>9.2822256885431373E-3</v>
          </cell>
        </row>
        <row r="139">
          <cell r="J139">
            <v>0.43324585125212506</v>
          </cell>
          <cell r="AF139">
            <v>0.5150698571771154</v>
          </cell>
          <cell r="AM139">
            <v>0.2808325404992415</v>
          </cell>
          <cell r="AS139">
            <v>0.47810276679509306</v>
          </cell>
          <cell r="BA139">
            <v>0.5082032474189232</v>
          </cell>
          <cell r="BG139">
            <v>0.44519180241732953</v>
          </cell>
          <cell r="BK139">
            <v>0.46520523760619453</v>
          </cell>
          <cell r="BL139">
            <v>0.40690597441109472</v>
          </cell>
          <cell r="BO139">
            <v>0.43948378095570284</v>
          </cell>
          <cell r="BR139">
            <v>0.22712123407375581</v>
          </cell>
          <cell r="BY139">
            <v>0.2654787526850097</v>
          </cell>
          <cell r="CB139">
            <v>0.32948334535775015</v>
          </cell>
          <cell r="CH139">
            <v>0.38732196282193632</v>
          </cell>
        </row>
        <row r="140">
          <cell r="J140">
            <v>3.9083134585867492</v>
          </cell>
          <cell r="AF140">
            <v>3.5925133024459086</v>
          </cell>
          <cell r="AM140">
            <v>5.6758722256163763</v>
          </cell>
          <cell r="AS140">
            <v>4.2611857707213447</v>
          </cell>
          <cell r="BA140">
            <v>3.4125848064180695</v>
          </cell>
          <cell r="BG140">
            <v>3.3874934314247795</v>
          </cell>
          <cell r="BK140">
            <v>2.9227600412032451</v>
          </cell>
          <cell r="BL140">
            <v>5.1794808098115537</v>
          </cell>
          <cell r="BO140">
            <v>2.6675967910708058</v>
          </cell>
          <cell r="BR140">
            <v>7.36889251877371</v>
          </cell>
          <cell r="BY140">
            <v>4.496321137104033</v>
          </cell>
          <cell r="CB140">
            <v>6.0188718159014361</v>
          </cell>
          <cell r="CH140">
            <v>3.4767688649268762</v>
          </cell>
        </row>
        <row r="141">
          <cell r="J141">
            <v>1.422718064877418</v>
          </cell>
          <cell r="AF141">
            <v>1.0728194915583371</v>
          </cell>
          <cell r="AM141">
            <v>0.96271292470753533</v>
          </cell>
          <cell r="AS141">
            <v>1.8706719367458799</v>
          </cell>
          <cell r="BA141">
            <v>1.2446913935784267</v>
          </cell>
          <cell r="BG141">
            <v>1.311613242249356</v>
          </cell>
          <cell r="BK141">
            <v>1.3832573194096904</v>
          </cell>
          <cell r="BL141">
            <v>1.6350763880182084</v>
          </cell>
          <cell r="BO141">
            <v>2.557377049180328</v>
          </cell>
          <cell r="BR141">
            <v>0.90666701794329319</v>
          </cell>
          <cell r="BY141">
            <v>1.0444967215367236</v>
          </cell>
          <cell r="CB141">
            <v>0.98752191397365119</v>
          </cell>
          <cell r="CH141">
            <v>0.57350346485577264</v>
          </cell>
        </row>
        <row r="143">
          <cell r="J143">
            <v>5.1145618367694871E-2</v>
          </cell>
          <cell r="AF143">
            <v>6.7324842460640202E-2</v>
          </cell>
          <cell r="AM143">
            <v>0.11405284072254651</v>
          </cell>
          <cell r="AS143">
            <v>7.1399898956972283E-2</v>
          </cell>
          <cell r="BA143">
            <v>7.0613236342044597E-2</v>
          </cell>
          <cell r="BG143">
            <v>7.4962996914669622E-2</v>
          </cell>
          <cell r="BK143">
            <v>0.11235341033590808</v>
          </cell>
          <cell r="BL143">
            <v>6.3842374162387569E-2</v>
          </cell>
          <cell r="BO143">
            <v>0.2126945091376925</v>
          </cell>
          <cell r="BR143">
            <v>5.6601234385499487E-2</v>
          </cell>
          <cell r="BY143">
            <v>0</v>
          </cell>
          <cell r="CB143">
            <v>8.6743992062400903E-3</v>
          </cell>
          <cell r="CH143">
            <v>2.8897563313550645E-2</v>
          </cell>
        </row>
        <row r="144">
          <cell r="J144">
            <v>0.22692805089872756</v>
          </cell>
          <cell r="AF144">
            <v>0.31853824304178491</v>
          </cell>
          <cell r="AM144">
            <v>0.3222745665835805</v>
          </cell>
          <cell r="AS144">
            <v>0.29100447924433764</v>
          </cell>
          <cell r="BA144">
            <v>0.25864331697043691</v>
          </cell>
          <cell r="BG144">
            <v>0.24389097300951335</v>
          </cell>
          <cell r="BK144">
            <v>0.31498607902132958</v>
          </cell>
          <cell r="BL144">
            <v>0.30782673163717783</v>
          </cell>
          <cell r="BO144">
            <v>0.58497651476227586</v>
          </cell>
          <cell r="BR144">
            <v>0.22369353607066131</v>
          </cell>
          <cell r="BY144">
            <v>0</v>
          </cell>
          <cell r="CB144">
            <v>9.0314921087275638E-2</v>
          </cell>
          <cell r="CH144">
            <v>0.12006945550129583</v>
          </cell>
        </row>
        <row r="145">
          <cell r="J145">
            <v>6.6389714479001497E-3</v>
          </cell>
          <cell r="AF145">
            <v>1.0360963199798857E-2</v>
          </cell>
          <cell r="AM145">
            <v>1.6210153383577737E-2</v>
          </cell>
          <cell r="AS145">
            <v>5.8960046374627127E-3</v>
          </cell>
          <cell r="BA145">
            <v>1.0678440934921292E-2</v>
          </cell>
          <cell r="BG145">
            <v>1.0495910216310023E-2</v>
          </cell>
          <cell r="BK145">
            <v>1.5519880614439241E-2</v>
          </cell>
          <cell r="BL145">
            <v>1.6881179374836624E-3</v>
          </cell>
          <cell r="BO145">
            <v>2.9586343820070925E-2</v>
          </cell>
          <cell r="BR145">
            <v>6.9776073418684626E-3</v>
          </cell>
          <cell r="BY145">
            <v>0</v>
          </cell>
          <cell r="CB145">
            <v>3.9015472762878809E-4</v>
          </cell>
          <cell r="CH145">
            <v>3.1896004526562782E-3</v>
          </cell>
        </row>
        <row r="146">
          <cell r="J146">
            <v>6.7764767394823705E-2</v>
          </cell>
          <cell r="AF146">
            <v>0.12436793319702832</v>
          </cell>
          <cell r="AM146">
            <v>0.11344821176949173</v>
          </cell>
          <cell r="AS146">
            <v>7.6794684144128531E-2</v>
          </cell>
          <cell r="BA146">
            <v>8.3883764710927497E-2</v>
          </cell>
          <cell r="BG146">
            <v>7.8907750324140713E-2</v>
          </cell>
          <cell r="BK146">
            <v>9.8489737936358249E-2</v>
          </cell>
          <cell r="BL146">
            <v>0.10492457468607047</v>
          </cell>
          <cell r="BO146">
            <v>0.26479639016840339</v>
          </cell>
          <cell r="BR146">
            <v>6.7729286685831988E-2</v>
          </cell>
          <cell r="BY146">
            <v>0</v>
          </cell>
          <cell r="CB146">
            <v>1.987553159961037E-2</v>
          </cell>
          <cell r="CH146">
            <v>3.2960714451807586E-2</v>
          </cell>
        </row>
        <row r="147">
          <cell r="J147">
            <v>4.8106580247050572E-3</v>
          </cell>
          <cell r="AF147">
            <v>5.7951119756343029E-3</v>
          </cell>
          <cell r="AM147">
            <v>1.0312561367035898E-2</v>
          </cell>
          <cell r="AS147">
            <v>3.7466179519691219E-3</v>
          </cell>
          <cell r="BA147">
            <v>6.2477016268848631E-3</v>
          </cell>
          <cell r="BG147">
            <v>3.5628315244856028E-3</v>
          </cell>
          <cell r="BK147">
            <v>1.0995980693897504E-2</v>
          </cell>
          <cell r="BL147">
            <v>7.8219183261492489E-3</v>
          </cell>
          <cell r="BO147">
            <v>1.9552865600967473E-2</v>
          </cell>
          <cell r="BR147">
            <v>6.3404450663780291E-3</v>
          </cell>
          <cell r="BY147">
            <v>0</v>
          </cell>
          <cell r="CB147">
            <v>1.54234164537911E-3</v>
          </cell>
          <cell r="CH147">
            <v>2.756167550535424E-3</v>
          </cell>
        </row>
        <row r="148">
          <cell r="J148">
            <v>0.98146309995193659</v>
          </cell>
          <cell r="AF148">
            <v>3.0354115715725372</v>
          </cell>
          <cell r="AM148">
            <v>3.5359676157079187</v>
          </cell>
          <cell r="AS148">
            <v>2.1265727510202899</v>
          </cell>
          <cell r="BA148">
            <v>3.5261043748619576</v>
          </cell>
          <cell r="BG148">
            <v>3.7056584955239491</v>
          </cell>
          <cell r="BK148">
            <v>2.7086935522876709</v>
          </cell>
          <cell r="BL148">
            <v>2.7840910805904961</v>
          </cell>
          <cell r="BO148">
            <v>4.8556470725192575</v>
          </cell>
          <cell r="BR148">
            <v>2.8297522997595701</v>
          </cell>
          <cell r="BY148">
            <v>0</v>
          </cell>
          <cell r="CB148">
            <v>0</v>
          </cell>
          <cell r="CH148">
            <v>1.5439192194048625</v>
          </cell>
        </row>
        <row r="149">
          <cell r="J149">
            <v>4.5783503024653628E-3</v>
          </cell>
          <cell r="AF149">
            <v>1.2130181462029335E-2</v>
          </cell>
          <cell r="AM149">
            <v>1.070180303775882E-2</v>
          </cell>
          <cell r="AS149">
            <v>8.2046093140963859E-3</v>
          </cell>
          <cell r="BA149">
            <v>5.1666566239607298E-3</v>
          </cell>
          <cell r="BG149">
            <v>6.5705890088671717E-3</v>
          </cell>
          <cell r="BK149">
            <v>9.0744312064168827E-3</v>
          </cell>
          <cell r="BL149">
            <v>1.7249953862608084E-2</v>
          </cell>
          <cell r="BO149">
            <v>1.2365337368662677E-2</v>
          </cell>
          <cell r="BR149">
            <v>7.6103996287802548E-3</v>
          </cell>
          <cell r="BY149">
            <v>0</v>
          </cell>
          <cell r="CB149">
            <v>1.0941133798419933E-2</v>
          </cell>
          <cell r="CH149">
            <v>4.8804129619489907E-3</v>
          </cell>
        </row>
        <row r="152">
          <cell r="J152">
            <v>6.7147340986498633E-2</v>
          </cell>
          <cell r="AF152">
            <v>3.1445684809658092E-2</v>
          </cell>
          <cell r="AM152">
            <v>2.9534458913422008E-2</v>
          </cell>
          <cell r="AS152">
            <v>3.9541342149864864E-2</v>
          </cell>
          <cell r="BA152">
            <v>4.0664354154424646E-2</v>
          </cell>
          <cell r="BG152">
            <v>4.0379644422585029E-2</v>
          </cell>
          <cell r="BK152">
            <v>3.3220229438992638E-2</v>
          </cell>
          <cell r="BL152">
            <v>6.5344681878546418E-2</v>
          </cell>
          <cell r="BO152">
            <v>2.8764898428512677E-2</v>
          </cell>
          <cell r="BR152">
            <v>8.9037431386463514E-2</v>
          </cell>
          <cell r="BY152">
            <v>2.4813965663943838E-2</v>
          </cell>
          <cell r="CB152">
            <v>1.5958874091106495E-2</v>
          </cell>
          <cell r="CH152">
            <v>5.9674243260378991E-2</v>
          </cell>
        </row>
        <row r="153">
          <cell r="J153">
            <v>0.361764507029391</v>
          </cell>
          <cell r="AF153">
            <v>0.30584292105831928</v>
          </cell>
          <cell r="AM153">
            <v>0.24750784797126374</v>
          </cell>
          <cell r="AS153">
            <v>0.24406245231836893</v>
          </cell>
          <cell r="BA153">
            <v>0.58333405435293073</v>
          </cell>
          <cell r="BG153">
            <v>0.33900751368599058</v>
          </cell>
          <cell r="BK153">
            <v>0.3336575875494171</v>
          </cell>
          <cell r="BL153">
            <v>0.42355658198614321</v>
          </cell>
          <cell r="BO153">
            <v>0.20491660875331799</v>
          </cell>
          <cell r="BR153">
            <v>0.36743002147268289</v>
          </cell>
          <cell r="BY153">
            <v>0.27486586872255186</v>
          </cell>
          <cell r="CB153">
            <v>0.40156928680958381</v>
          </cell>
          <cell r="CH153">
            <v>0.67240657639833257</v>
          </cell>
        </row>
        <row r="155">
          <cell r="J155">
            <v>0.14603834121056777</v>
          </cell>
          <cell r="AF155">
            <v>0.14947995102216693</v>
          </cell>
          <cell r="AM155">
            <v>0.1855868470421565</v>
          </cell>
          <cell r="AS155">
            <v>0.32222956822268328</v>
          </cell>
          <cell r="BA155">
            <v>0.18263149242376253</v>
          </cell>
          <cell r="BG155">
            <v>0.18440378655963185</v>
          </cell>
          <cell r="BK155">
            <v>0.19143968871640024</v>
          </cell>
          <cell r="BL155">
            <v>0.19399538106235567</v>
          </cell>
          <cell r="BO155">
            <v>0.3606671299526083</v>
          </cell>
          <cell r="BR155">
            <v>8.3194799056012236E-2</v>
          </cell>
          <cell r="BY155">
            <v>0.15971935617333305</v>
          </cell>
          <cell r="CB155">
            <v>0.23707440100882723</v>
          </cell>
          <cell r="CH155">
            <v>0.11587544168746887</v>
          </cell>
        </row>
        <row r="156">
          <cell r="J156">
            <v>4.6097961240709522E-2</v>
          </cell>
          <cell r="AF156">
            <v>3.722072623601156E-2</v>
          </cell>
          <cell r="AM156">
            <v>3.3063077305991666E-2</v>
          </cell>
          <cell r="AS156">
            <v>3.966841275468639E-2</v>
          </cell>
          <cell r="BA156">
            <v>0.10040059873438224</v>
          </cell>
          <cell r="BG156">
            <v>2.3941928089233969E-2</v>
          </cell>
          <cell r="BK156">
            <v>3.1906614786066705E-2</v>
          </cell>
          <cell r="BL156">
            <v>4.4341801385681293E-2</v>
          </cell>
          <cell r="BO156">
            <v>2.7102154273895424E-2</v>
          </cell>
          <cell r="BR156">
            <v>2.2597854688643504E-2</v>
          </cell>
          <cell r="BY156">
            <v>2.1667354519638204E-2</v>
          </cell>
          <cell r="CB156">
            <v>3.3627574611181169E-3</v>
          </cell>
          <cell r="CH156">
            <v>5.2097224790938625E-2</v>
          </cell>
        </row>
        <row r="157">
          <cell r="J157">
            <v>3.7652814741411538</v>
          </cell>
          <cell r="AF157">
            <v>3.5124657638823962</v>
          </cell>
          <cell r="AM157">
            <v>5.2558910545650921</v>
          </cell>
          <cell r="AS157">
            <v>4.0309210191492859</v>
          </cell>
          <cell r="BA157">
            <v>3.598432213998159</v>
          </cell>
          <cell r="BG157">
            <v>3.7023390075011169</v>
          </cell>
          <cell r="BK157">
            <v>3.0085603112910704</v>
          </cell>
          <cell r="BL157">
            <v>5.1140877598152423</v>
          </cell>
          <cell r="BO157">
            <v>2.7446143155064093</v>
          </cell>
          <cell r="BR157">
            <v>6.1340751347939957</v>
          </cell>
          <cell r="BY157">
            <v>4.0976062732995793</v>
          </cell>
          <cell r="CB157">
            <v>5.9495586380832286</v>
          </cell>
          <cell r="CH157">
            <v>3.558964674731655</v>
          </cell>
        </row>
        <row r="158">
          <cell r="J158">
            <v>1.1015568818079948</v>
          </cell>
          <cell r="AF158">
            <v>0.9879219519966731</v>
          </cell>
          <cell r="AM158">
            <v>0.81080421872185138</v>
          </cell>
          <cell r="AS158">
            <v>1.8619742663776642</v>
          </cell>
          <cell r="BA158">
            <v>1.1283905967376071</v>
          </cell>
          <cell r="BG158">
            <v>1.0671987095094717</v>
          </cell>
          <cell r="BK158">
            <v>1.1463035019482015</v>
          </cell>
          <cell r="BL158">
            <v>1.415242494226328</v>
          </cell>
          <cell r="BO158">
            <v>2.2129951355184607</v>
          </cell>
          <cell r="BR158">
            <v>0.60962635791790765</v>
          </cell>
          <cell r="BY158">
            <v>0.92055303344862882</v>
          </cell>
          <cell r="CB158">
            <v>1.0222782681799076</v>
          </cell>
          <cell r="CH158">
            <v>0.53440538883081656</v>
          </cell>
        </row>
        <row r="160">
          <cell r="J160">
            <v>4.0578404943528747E-2</v>
          </cell>
          <cell r="AF160">
            <v>4.8851601222102935E-2</v>
          </cell>
          <cell r="AM160">
            <v>9.7319693715137476E-2</v>
          </cell>
          <cell r="AS160">
            <v>4.3149984932366922E-2</v>
          </cell>
          <cell r="BA160">
            <v>5.2873306672897614E-2</v>
          </cell>
          <cell r="BG160">
            <v>5.7255973782972765E-2</v>
          </cell>
          <cell r="BK160">
            <v>0.10575620535116907</v>
          </cell>
          <cell r="BL160">
            <v>4.8251614666889209E-2</v>
          </cell>
          <cell r="BO160">
            <v>0.11619854671023515</v>
          </cell>
          <cell r="BR160">
            <v>3.6683204449868848E-2</v>
          </cell>
          <cell r="BY160">
            <v>0</v>
          </cell>
          <cell r="CB160">
            <v>1.0521887603657534E-2</v>
          </cell>
          <cell r="CH160">
            <v>2.1390608644454114E-2</v>
          </cell>
        </row>
        <row r="161">
          <cell r="J161">
            <v>0.19677378758336328</v>
          </cell>
          <cell r="AF161">
            <v>0.26489129608205214</v>
          </cell>
          <cell r="AM161">
            <v>0.27756226643203391</v>
          </cell>
          <cell r="AS161">
            <v>0.20683173871705671</v>
          </cell>
          <cell r="BA161">
            <v>0.21728929991570251</v>
          </cell>
          <cell r="BG161">
            <v>0.21052786575006552</v>
          </cell>
          <cell r="BK161">
            <v>0.2951788175695606</v>
          </cell>
          <cell r="BL161">
            <v>0.23037324860743205</v>
          </cell>
          <cell r="BO161">
            <v>0.55132485220348282</v>
          </cell>
          <cell r="BR161">
            <v>0.17515591470695313</v>
          </cell>
          <cell r="BY161">
            <v>0</v>
          </cell>
          <cell r="CB161">
            <v>7.8185584060862331E-2</v>
          </cell>
          <cell r="CH161">
            <v>0.10520804633839334</v>
          </cell>
        </row>
        <row r="162">
          <cell r="J162">
            <v>5.4227956533724371E-3</v>
          </cell>
          <cell r="AF162">
            <v>1.1056220785531704E-2</v>
          </cell>
          <cell r="AM162">
            <v>1.956990670218272E-2</v>
          </cell>
          <cell r="AS162">
            <v>5.2935902929798877E-3</v>
          </cell>
          <cell r="BA162">
            <v>9.0114404644062208E-3</v>
          </cell>
          <cell r="BG162">
            <v>8.197994856239026E-3</v>
          </cell>
          <cell r="BK162">
            <v>2.3179050948424606E-2</v>
          </cell>
          <cell r="BL162">
            <v>1.0470892341518958E-2</v>
          </cell>
          <cell r="BO162">
            <v>2.2425480452089544E-2</v>
          </cell>
          <cell r="BR162">
            <v>5.5680951051600347E-3</v>
          </cell>
          <cell r="BY162">
            <v>0</v>
          </cell>
          <cell r="CB162">
            <v>8.3640950985982632E-4</v>
          </cell>
          <cell r="CH162">
            <v>3.4140150602235161E-3</v>
          </cell>
        </row>
        <row r="163">
          <cell r="J163">
            <v>5.1039372038864016E-2</v>
          </cell>
          <cell r="AF163">
            <v>8.9878163848840467E-2</v>
          </cell>
          <cell r="AM163">
            <v>9.1537880382982134E-2</v>
          </cell>
          <cell r="AS163">
            <v>5.791520612775055E-2</v>
          </cell>
          <cell r="BA163">
            <v>5.9878374079311472E-2</v>
          </cell>
          <cell r="BG163">
            <v>6.0871226214271025E-2</v>
          </cell>
          <cell r="BK163">
            <v>0.10420617775533085</v>
          </cell>
          <cell r="BL163">
            <v>6.4465734145050552E-2</v>
          </cell>
          <cell r="BO163">
            <v>0.22357805984113172</v>
          </cell>
          <cell r="BR163">
            <v>4.4500010695151693E-2</v>
          </cell>
          <cell r="BY163">
            <v>0</v>
          </cell>
          <cell r="CB163">
            <v>1.7778865802988229E-2</v>
          </cell>
          <cell r="CH163">
            <v>2.5761228879409286E-2</v>
          </cell>
        </row>
        <row r="166">
          <cell r="J166">
            <v>1.2300530131020535E-2</v>
          </cell>
          <cell r="AF166">
            <v>2.8088136157475769E-3</v>
          </cell>
          <cell r="AM166">
            <v>2.785266427819446E-2</v>
          </cell>
          <cell r="AS166">
            <v>1.0742503675099942E-2</v>
          </cell>
          <cell r="BA166">
            <v>4.0081358965989369E-3</v>
          </cell>
          <cell r="BG166">
            <v>8.4900615029241608E-3</v>
          </cell>
          <cell r="BK166">
            <v>9.4834922172927424E-3</v>
          </cell>
          <cell r="BL166">
            <v>1.8894120487745986E-2</v>
          </cell>
          <cell r="BO166">
            <v>2.1311311561643249E-2</v>
          </cell>
          <cell r="BR166">
            <v>3.2284193715651936E-2</v>
          </cell>
          <cell r="BY166">
            <v>1.9009873613143311E-3</v>
          </cell>
          <cell r="CB166">
            <v>1.4972764594934719E-2</v>
          </cell>
          <cell r="CH166">
            <v>1.0174089327542385E-2</v>
          </cell>
        </row>
        <row r="167">
          <cell r="J167">
            <v>0.33680042947752625</v>
          </cell>
          <cell r="AF167">
            <v>0.17010610403958587</v>
          </cell>
          <cell r="AM167">
            <v>0.22419391918637702</v>
          </cell>
          <cell r="AS167">
            <v>0.25683264694933966</v>
          </cell>
          <cell r="BA167">
            <v>0.43899227527631518</v>
          </cell>
          <cell r="BG167">
            <v>0.27357157278425193</v>
          </cell>
          <cell r="BK167">
            <v>0.23966378918785977</v>
          </cell>
          <cell r="BL167">
            <v>0.30724174653674119</v>
          </cell>
          <cell r="BO167">
            <v>0.14034470629616602</v>
          </cell>
          <cell r="BR167">
            <v>0.46037723649928963</v>
          </cell>
          <cell r="BY167">
            <v>0.35622895620202022</v>
          </cell>
          <cell r="CB167">
            <v>0.11006571087275986</v>
          </cell>
          <cell r="CH167">
            <v>0.30077076791725754</v>
          </cell>
        </row>
        <row r="169">
          <cell r="J169">
            <v>0.82176889009400012</v>
          </cell>
          <cell r="AF169">
            <v>0.746831143784351</v>
          </cell>
          <cell r="AM169">
            <v>0.85717569973610885</v>
          </cell>
          <cell r="AS169">
            <v>0.67615125421139932</v>
          </cell>
          <cell r="BA169">
            <v>0.51404494382349164</v>
          </cell>
          <cell r="BG169">
            <v>0.74136886735311924</v>
          </cell>
          <cell r="BK169">
            <v>0.76328941390346505</v>
          </cell>
          <cell r="BL169">
            <v>0.92651757188498407</v>
          </cell>
          <cell r="BO169">
            <v>0.93000351741118537</v>
          </cell>
          <cell r="BR169">
            <v>0.81602042958770316</v>
          </cell>
          <cell r="BY169">
            <v>0.37171717171717172</v>
          </cell>
          <cell r="CB169">
            <v>0.79211469534050183</v>
          </cell>
          <cell r="CH169">
            <v>0.88038823865037175</v>
          </cell>
        </row>
        <row r="170">
          <cell r="J170">
            <v>0.80566366931802758</v>
          </cell>
          <cell r="AF170">
            <v>0.73150651433319869</v>
          </cell>
          <cell r="AM170">
            <v>0.84723259955813202</v>
          </cell>
          <cell r="AS170">
            <v>0.68064395357493024</v>
          </cell>
          <cell r="BA170">
            <v>0.48771067416040292</v>
          </cell>
          <cell r="BG170">
            <v>0.72683222289521487</v>
          </cell>
          <cell r="BK170">
            <v>0.7496592457980461</v>
          </cell>
          <cell r="BL170">
            <v>0.90734824281150162</v>
          </cell>
          <cell r="BO170">
            <v>0.91593387266971504</v>
          </cell>
          <cell r="BR170">
            <v>0.80231449304257607</v>
          </cell>
          <cell r="BY170">
            <v>0.30707070707070705</v>
          </cell>
          <cell r="CB170">
            <v>0.77598566308243733</v>
          </cell>
          <cell r="CH170">
            <v>0.8221524407629931</v>
          </cell>
        </row>
        <row r="171">
          <cell r="J171">
            <v>7.6779661016949152</v>
          </cell>
          <cell r="AF171">
            <v>8.0488634606463592</v>
          </cell>
          <cell r="AM171">
            <v>10.272406875237218</v>
          </cell>
          <cell r="AS171">
            <v>8.1525423728813564</v>
          </cell>
          <cell r="BA171">
            <v>6.0149999999999997</v>
          </cell>
          <cell r="BG171">
            <v>7.9954545454545451</v>
          </cell>
          <cell r="BK171">
            <v>6.8492063492063489</v>
          </cell>
          <cell r="BL171">
            <v>8.5974842767295598</v>
          </cell>
          <cell r="BO171">
            <v>8.3232189973614776</v>
          </cell>
          <cell r="BR171">
            <v>9.0472290992191962</v>
          </cell>
          <cell r="BY171">
            <v>2.635658914728682</v>
          </cell>
          <cell r="CB171">
            <v>6.9411764705882355</v>
          </cell>
          <cell r="CH171">
            <v>8.0164257555847573</v>
          </cell>
        </row>
        <row r="172">
          <cell r="J172">
            <v>4.6685008724350476</v>
          </cell>
          <cell r="AF172">
            <v>4.8929585501854893</v>
          </cell>
          <cell r="AM172">
            <v>5.9533306510705133</v>
          </cell>
          <cell r="AS172">
            <v>4.5488581055750288</v>
          </cell>
          <cell r="BA172">
            <v>4.0712780899135144</v>
          </cell>
          <cell r="BG172">
            <v>3.578437310720775</v>
          </cell>
          <cell r="BK172">
            <v>3.1022262607933686</v>
          </cell>
          <cell r="BL172">
            <v>6.0766773162939298</v>
          </cell>
          <cell r="BO172">
            <v>3.3330988392543088</v>
          </cell>
          <cell r="BR172">
            <v>8.5429361088352955</v>
          </cell>
          <cell r="BY172">
            <v>5.5434343434343436</v>
          </cell>
          <cell r="CB172">
            <v>7.6926523297491043</v>
          </cell>
          <cell r="CH172">
            <v>4.9562089637329096</v>
          </cell>
        </row>
        <row r="173">
          <cell r="J173">
            <v>1.8331767548250772</v>
          </cell>
          <cell r="AF173">
            <v>1.2109717825868063</v>
          </cell>
          <cell r="AM173">
            <v>1.1460428760049626</v>
          </cell>
          <cell r="AS173">
            <v>1.8824410333194439</v>
          </cell>
          <cell r="BA173">
            <v>1.5379213483243808</v>
          </cell>
          <cell r="BG173">
            <v>1.3737129012719562</v>
          </cell>
          <cell r="BK173">
            <v>1.5320308950490977</v>
          </cell>
          <cell r="BL173">
            <v>1.4249201277955272</v>
          </cell>
          <cell r="BO173">
            <v>2.7140344706296164</v>
          </cell>
          <cell r="BR173">
            <v>1.2398700521813477</v>
          </cell>
          <cell r="BY173">
            <v>1.4222222222222223</v>
          </cell>
          <cell r="CB173">
            <v>0.90949820788530467</v>
          </cell>
          <cell r="CH173">
            <v>1.0160433913762656</v>
          </cell>
        </row>
        <row r="174">
          <cell r="J174">
            <v>1.0452288283606195</v>
          </cell>
          <cell r="AF174">
            <v>1.0543019006447061</v>
          </cell>
          <cell r="AM174">
            <v>1.0600034484533363</v>
          </cell>
          <cell r="AS174">
            <v>1.0602770497932907</v>
          </cell>
          <cell r="BA174">
            <v>1.0533707865235484</v>
          </cell>
          <cell r="BG174">
            <v>1.0660205935796485</v>
          </cell>
          <cell r="BK174">
            <v>1.0304407087696779</v>
          </cell>
          <cell r="BL174">
            <v>1.0159744408945688</v>
          </cell>
          <cell r="BO174">
            <v>1.0664790714034471</v>
          </cell>
          <cell r="BR174">
            <v>1.0184415962046496</v>
          </cell>
          <cell r="BY174">
            <v>1.0424242424242425</v>
          </cell>
          <cell r="CB174">
            <v>1.0358422939068099</v>
          </cell>
          <cell r="CH174">
            <v>1.042763345701063</v>
          </cell>
        </row>
        <row r="176">
          <cell r="J176">
            <v>4.5706333403536636E-2</v>
          </cell>
          <cell r="AF176">
            <v>6.7425612218755343E-2</v>
          </cell>
          <cell r="AM176">
            <v>4.8674004062392931E-2</v>
          </cell>
          <cell r="AS176">
            <v>8.9743083258825254E-2</v>
          </cell>
          <cell r="BA176">
            <v>2.6354405304381542E-2</v>
          </cell>
          <cell r="BG176">
            <v>3.4909409177922665E-2</v>
          </cell>
          <cell r="BK176">
            <v>0.13704173758392305</v>
          </cell>
          <cell r="BL176">
            <v>5.6427062181257426E-2</v>
          </cell>
          <cell r="BO176">
            <v>8.9555514243880738E-2</v>
          </cell>
          <cell r="BR176">
            <v>4.1557274606536534E-2</v>
          </cell>
          <cell r="BY176">
            <v>0</v>
          </cell>
          <cell r="CB176">
            <v>4.0087195931129277E-3</v>
          </cell>
          <cell r="CH176">
            <v>2.5740960509643074E-2</v>
          </cell>
        </row>
        <row r="177">
          <cell r="J177">
            <v>0.26416728190281313</v>
          </cell>
          <cell r="AF177">
            <v>0.30709756265423505</v>
          </cell>
          <cell r="AM177">
            <v>0.28381858578227975</v>
          </cell>
          <cell r="AS177">
            <v>0.26621480980524043</v>
          </cell>
          <cell r="BA177">
            <v>0.2726478935713556</v>
          </cell>
          <cell r="BG177">
            <v>0.23590047125531399</v>
          </cell>
          <cell r="BK177">
            <v>0.33120365317386014</v>
          </cell>
          <cell r="BL177">
            <v>0.20653656523399208</v>
          </cell>
          <cell r="BO177">
            <v>0.55713482084866084</v>
          </cell>
          <cell r="BR177">
            <v>0.25533786458243563</v>
          </cell>
          <cell r="BY177">
            <v>0</v>
          </cell>
          <cell r="CB177">
            <v>5.2580972861512143E-2</v>
          </cell>
          <cell r="CH177">
            <v>0.20920724034283938</v>
          </cell>
        </row>
        <row r="178">
          <cell r="J178">
            <v>7.8429256113908448E-3</v>
          </cell>
          <cell r="AF178">
            <v>1.1736450103100423E-2</v>
          </cell>
          <cell r="AM178">
            <v>6.7870959738646442E-3</v>
          </cell>
          <cell r="AS178">
            <v>2.5314328969859721E-2</v>
          </cell>
          <cell r="BA178">
            <v>5.6526944178553855E-3</v>
          </cell>
          <cell r="BG178">
            <v>5.1670087650693697E-3</v>
          </cell>
          <cell r="BK178">
            <v>3.5110268574692322E-2</v>
          </cell>
          <cell r="BL178">
            <v>2.1537495464556178E-2</v>
          </cell>
          <cell r="BO178">
            <v>8.529747437980446E-3</v>
          </cell>
          <cell r="BR178">
            <v>5.2764471531488236E-3</v>
          </cell>
          <cell r="BY178">
            <v>0</v>
          </cell>
          <cell r="CB178">
            <v>0</v>
          </cell>
          <cell r="CH178">
            <v>6.9927270246767194E-4</v>
          </cell>
        </row>
        <row r="179">
          <cell r="J179">
            <v>8.2023758868442473E-2</v>
          </cell>
          <cell r="AF179">
            <v>0.11122516584449024</v>
          </cell>
          <cell r="AM179">
            <v>9.6386999021983819E-2</v>
          </cell>
          <cell r="AS179">
            <v>8.6920665286128712E-2</v>
          </cell>
          <cell r="BA179">
            <v>8.4996569546716874E-2</v>
          </cell>
          <cell r="BG179">
            <v>6.8462177497543047E-2</v>
          </cell>
          <cell r="BK179">
            <v>0.12649980847810052</v>
          </cell>
          <cell r="BL179">
            <v>5.8201359297142673E-2</v>
          </cell>
          <cell r="BO179">
            <v>0.23585641903284232</v>
          </cell>
          <cell r="BR179">
            <v>7.4846760422931369E-2</v>
          </cell>
          <cell r="BY179">
            <v>0</v>
          </cell>
          <cell r="CB179">
            <v>5.7431133186064973E-3</v>
          </cell>
          <cell r="CH179">
            <v>4.3054995201863358E-2</v>
          </cell>
        </row>
        <row r="182">
          <cell r="J182">
            <v>9.9303132291963334E-3</v>
          </cell>
          <cell r="AF182">
            <v>6.4889635188766425E-3</v>
          </cell>
          <cell r="AM182">
            <v>3.5490175701153133E-3</v>
          </cell>
          <cell r="AS182">
            <v>7.6154738708193144E-3</v>
          </cell>
          <cell r="BA182">
            <v>8.3304629234740024E-3</v>
          </cell>
          <cell r="BG182">
            <v>7.8575493498921137E-3</v>
          </cell>
          <cell r="BK182">
            <v>5.3298863573798937E-3</v>
          </cell>
          <cell r="BL182">
            <v>7.4248460702643973E-3</v>
          </cell>
          <cell r="BO182">
            <v>5.7444841457809093E-3</v>
          </cell>
          <cell r="BR182">
            <v>1.080157638792446E-2</v>
          </cell>
          <cell r="BY182">
            <v>2.9391696845129057E-3</v>
          </cell>
          <cell r="CB182">
            <v>1.6625224725752552E-3</v>
          </cell>
          <cell r="CH182">
            <v>5.6182581773190259E-3</v>
          </cell>
        </row>
        <row r="183">
          <cell r="J183">
            <v>0.81854453265843719</v>
          </cell>
          <cell r="AF183">
            <v>0.45029050620910765</v>
          </cell>
          <cell r="AM183">
            <v>0.63336340399428714</v>
          </cell>
          <cell r="AS183">
            <v>0.56271454976973667</v>
          </cell>
          <cell r="BA183">
            <v>0.71694049077774546</v>
          </cell>
          <cell r="BG183">
            <v>0.71945898778189321</v>
          </cell>
          <cell r="BK183">
            <v>0.67421180276057613</v>
          </cell>
          <cell r="BL183">
            <v>0.83739837398373984</v>
          </cell>
          <cell r="BO183">
            <v>0.51109177904499514</v>
          </cell>
          <cell r="BR183">
            <v>0.85783066567140642</v>
          </cell>
          <cell r="BY183">
            <v>0.5474738676576214</v>
          </cell>
          <cell r="CB183">
            <v>0.42232683254492986</v>
          </cell>
          <cell r="CH183">
            <v>0.85835401157196034</v>
          </cell>
        </row>
        <row r="185">
          <cell r="J185">
            <v>1.3563501849568433E-2</v>
          </cell>
          <cell r="AF185">
            <v>1.3610315186246419E-2</v>
          </cell>
          <cell r="AM185">
            <v>1.70863309352518E-2</v>
          </cell>
          <cell r="AS185">
            <v>3.1496062992125984E-2</v>
          </cell>
          <cell r="BA185">
            <v>6.8119891008174387E-3</v>
          </cell>
          <cell r="BG185">
            <v>1.3605442176870748E-2</v>
          </cell>
          <cell r="BK185">
            <v>1.1235955056179775E-2</v>
          </cell>
          <cell r="BL185">
            <v>0</v>
          </cell>
          <cell r="BO185">
            <v>3.4013605442176874E-2</v>
          </cell>
          <cell r="BR185">
            <v>1.1710794297352342E-2</v>
          </cell>
          <cell r="BY185">
            <v>1.0638297872340425E-2</v>
          </cell>
          <cell r="CB185">
            <v>0</v>
          </cell>
          <cell r="CH185">
            <v>8.4388185654008432E-3</v>
          </cell>
        </row>
        <row r="186">
          <cell r="J186">
            <v>2.8360049321824909E-2</v>
          </cell>
          <cell r="AF186">
            <v>3.5458452722063036E-2</v>
          </cell>
          <cell r="AM186">
            <v>4.0467625899280574E-2</v>
          </cell>
          <cell r="AS186">
            <v>5.5118110236220472E-2</v>
          </cell>
          <cell r="BA186">
            <v>1.6348773841961851E-2</v>
          </cell>
          <cell r="BG186">
            <v>2.7210884353741496E-2</v>
          </cell>
          <cell r="BK186">
            <v>1.1235955056179775E-2</v>
          </cell>
          <cell r="BL186">
            <v>3.4482758620689655E-2</v>
          </cell>
          <cell r="BO186">
            <v>4.0816326530612242E-2</v>
          </cell>
          <cell r="BR186">
            <v>3.1059063136456212E-2</v>
          </cell>
          <cell r="BY186">
            <v>1.0638297872340425E-2</v>
          </cell>
          <cell r="CB186">
            <v>0</v>
          </cell>
          <cell r="CH186">
            <v>1.6877637130801686E-2</v>
          </cell>
        </row>
        <row r="187">
          <cell r="J187">
            <v>1.1241428037220076</v>
          </cell>
          <cell r="AF187">
            <v>0.9117425668072191</v>
          </cell>
          <cell r="AM187">
            <v>0.83130356338892741</v>
          </cell>
          <cell r="AS187">
            <v>1.0963823606984198</v>
          </cell>
          <cell r="BA187">
            <v>0.86717067196159514</v>
          </cell>
          <cell r="BG187">
            <v>0.96335078532518281</v>
          </cell>
          <cell r="BK187">
            <v>0.98464025870789174</v>
          </cell>
          <cell r="BL187">
            <v>1.7235772357723578</v>
          </cell>
          <cell r="BO187">
            <v>1.5241409308660139</v>
          </cell>
          <cell r="BR187">
            <v>0.84499694051666929</v>
          </cell>
          <cell r="BY187">
            <v>0.794425087121854</v>
          </cell>
          <cell r="CB187">
            <v>1.1862811028885372</v>
          </cell>
          <cell r="CH187">
            <v>0.53598014888337464</v>
          </cell>
        </row>
        <row r="188">
          <cell r="J188">
            <v>4.1514484020328268</v>
          </cell>
          <cell r="AF188">
            <v>4.0130786601542523</v>
          </cell>
          <cell r="AM188">
            <v>5.398737032122666</v>
          </cell>
          <cell r="AS188">
            <v>4.0116186955034667</v>
          </cell>
          <cell r="BA188">
            <v>3.1549605102051022</v>
          </cell>
          <cell r="BG188">
            <v>3.4005235601560124</v>
          </cell>
          <cell r="BK188">
            <v>2.7793047696533102</v>
          </cell>
          <cell r="BL188">
            <v>6.8943089430894311</v>
          </cell>
          <cell r="BO188">
            <v>2.6307090039605172</v>
          </cell>
          <cell r="BR188">
            <v>7.3758011014090519</v>
          </cell>
          <cell r="BY188">
            <v>3.5069686411760794</v>
          </cell>
          <cell r="CB188">
            <v>6.8997982514945528</v>
          </cell>
          <cell r="CH188">
            <v>3.3411910669975184</v>
          </cell>
        </row>
        <row r="190">
          <cell r="J190">
            <v>0.14410936957112697</v>
          </cell>
          <cell r="AF190">
            <v>0.16532900622127747</v>
          </cell>
          <cell r="AM190">
            <v>0.26368226107086495</v>
          </cell>
          <cell r="AS190">
            <v>0.22523886212648134</v>
          </cell>
          <cell r="BA190">
            <v>0.18463025370057223</v>
          </cell>
          <cell r="BG190">
            <v>0.17636446994983487</v>
          </cell>
          <cell r="BK190">
            <v>0.21910456092416564</v>
          </cell>
          <cell r="BL190">
            <v>0.19712791927126549</v>
          </cell>
          <cell r="BO190">
            <v>0.5596742962886232</v>
          </cell>
          <cell r="BR190">
            <v>0.11381279376189492</v>
          </cell>
          <cell r="BY190">
            <v>0</v>
          </cell>
          <cell r="CB190">
            <v>3.5813548099036786E-2</v>
          </cell>
          <cell r="CH190">
            <v>9.4245957616859319E-2</v>
          </cell>
        </row>
        <row r="191">
          <cell r="J191">
            <v>0.36117460642340338</v>
          </cell>
          <cell r="AF191">
            <v>0.42432496879418002</v>
          </cell>
          <cell r="AM191">
            <v>0.50555717089865304</v>
          </cell>
          <cell r="AS191">
            <v>0.41671844885298959</v>
          </cell>
          <cell r="BA191">
            <v>0.36301479410098797</v>
          </cell>
          <cell r="BG191">
            <v>0.37352991204183994</v>
          </cell>
          <cell r="BK191">
            <v>0.42864650220887118</v>
          </cell>
          <cell r="BL191">
            <v>0.42505607600243123</v>
          </cell>
          <cell r="BO191">
            <v>0.85879707785913451</v>
          </cell>
          <cell r="BR191">
            <v>0.33611879057742194</v>
          </cell>
          <cell r="BY191">
            <v>0</v>
          </cell>
          <cell r="CB191">
            <v>0.2480042264416166</v>
          </cell>
          <cell r="CH191">
            <v>0.26264699284839316</v>
          </cell>
        </row>
        <row r="192">
          <cell r="J192">
            <v>1.9401400290315732E-2</v>
          </cell>
          <cell r="AF192">
            <v>4.2278468057852674E-2</v>
          </cell>
          <cell r="AM192">
            <v>3.08734037050062E-2</v>
          </cell>
          <cell r="AS192">
            <v>4.2238541460724525E-2</v>
          </cell>
          <cell r="BA192">
            <v>2.0228441722417504E-2</v>
          </cell>
          <cell r="BG192">
            <v>4.0001165296483336E-2</v>
          </cell>
          <cell r="BK192">
            <v>2.9310296888917033E-2</v>
          </cell>
          <cell r="BL192">
            <v>3.2597613414248064E-2</v>
          </cell>
          <cell r="BO192">
            <v>8.8266693970946622E-2</v>
          </cell>
          <cell r="BR192">
            <v>2.0920741925663514E-2</v>
          </cell>
          <cell r="BY192">
            <v>0</v>
          </cell>
          <cell r="CB192">
            <v>0</v>
          </cell>
          <cell r="CH192">
            <v>1.7339772393914515E-2</v>
          </cell>
        </row>
        <row r="193">
          <cell r="J193">
            <v>0.1230968919795619</v>
          </cell>
          <cell r="AF193">
            <v>0.18161142490304105</v>
          </cell>
          <cell r="AM193">
            <v>0.19504035170894221</v>
          </cell>
          <cell r="AS193">
            <v>0.1602616707461067</v>
          </cell>
          <cell r="BA193">
            <v>0.11671509293648819</v>
          </cell>
          <cell r="BG193">
            <v>0.12128140373782548</v>
          </cell>
          <cell r="BK193">
            <v>0.13766908820529206</v>
          </cell>
          <cell r="BL193">
            <v>0.19532915850249807</v>
          </cell>
          <cell r="BO193">
            <v>0.40184361088512704</v>
          </cell>
          <cell r="BR193">
            <v>0.1141253127481838</v>
          </cell>
          <cell r="BY193">
            <v>0</v>
          </cell>
          <cell r="CB193">
            <v>2.8197894152166014E-2</v>
          </cell>
          <cell r="CH193">
            <v>7.4635409848765058E-2</v>
          </cell>
        </row>
        <row r="196">
          <cell r="J196">
            <v>1.4775163692563056E-3</v>
          </cell>
          <cell r="AF196">
            <v>6.8046197232211219E-4</v>
          </cell>
          <cell r="AM196">
            <v>7.9440684222469439E-4</v>
          </cell>
          <cell r="AS196">
            <v>1.01754153119421E-3</v>
          </cell>
          <cell r="BA196">
            <v>1.7159128131851457E-3</v>
          </cell>
          <cell r="BG196">
            <v>1.1381790506577189E-3</v>
          </cell>
          <cell r="BK196">
            <v>8.4235471534780532E-4</v>
          </cell>
          <cell r="BL196">
            <v>1.8411203670167815E-3</v>
          </cell>
          <cell r="BO196">
            <v>5.9968516529421731E-4</v>
          </cell>
          <cell r="BR196">
            <v>2.500980111459627E-3</v>
          </cell>
          <cell r="BY196">
            <v>9.7673626722889805E-4</v>
          </cell>
          <cell r="CB196">
            <v>8.5194493886949342E-4</v>
          </cell>
          <cell r="CH196">
            <v>2.8399156564451458E-3</v>
          </cell>
        </row>
        <row r="197">
          <cell r="J197">
            <v>0.79748603352670411</v>
          </cell>
          <cell r="AF197">
            <v>0.52658142664827057</v>
          </cell>
          <cell r="AM197">
            <v>0.61108312342804394</v>
          </cell>
          <cell r="AS197">
            <v>0.71541501976509558</v>
          </cell>
          <cell r="BA197">
            <v>0.79413573918276681</v>
          </cell>
          <cell r="BG197">
            <v>0.71234939758802629</v>
          </cell>
          <cell r="BK197">
            <v>0.60102301790240509</v>
          </cell>
          <cell r="BL197">
            <v>0.65573770491803274</v>
          </cell>
          <cell r="BO197">
            <v>0.51249999999999996</v>
          </cell>
          <cell r="BR197">
            <v>0.85457959524306282</v>
          </cell>
          <cell r="BY197">
            <v>0.62123197896500848</v>
          </cell>
          <cell r="CB197">
            <v>0.50262467192125981</v>
          </cell>
          <cell r="CH197">
            <v>0.83186745755915825</v>
          </cell>
        </row>
        <row r="199">
          <cell r="J199">
            <v>0</v>
          </cell>
          <cell r="AF199">
            <v>1.488833746898263E-2</v>
          </cell>
          <cell r="AM199">
            <v>4.5248868778280547E-3</v>
          </cell>
          <cell r="AS199">
            <v>0</v>
          </cell>
          <cell r="BA199">
            <v>0</v>
          </cell>
          <cell r="BG199">
            <v>0</v>
          </cell>
          <cell r="BK199">
            <v>0</v>
          </cell>
          <cell r="BL199">
            <v>0</v>
          </cell>
          <cell r="BO199">
            <v>0</v>
          </cell>
          <cell r="BR199">
            <v>1.3544018058690745E-2</v>
          </cell>
          <cell r="BY199">
            <v>0</v>
          </cell>
          <cell r="CB199">
            <v>0</v>
          </cell>
          <cell r="CH199">
            <v>0</v>
          </cell>
        </row>
        <row r="200">
          <cell r="J200">
            <v>2.1739130434782608E-2</v>
          </cell>
          <cell r="AF200">
            <v>2.729528535980149E-2</v>
          </cell>
          <cell r="AM200">
            <v>2.7149321266968326E-2</v>
          </cell>
          <cell r="AS200">
            <v>0</v>
          </cell>
          <cell r="BA200">
            <v>7.462686567164179E-3</v>
          </cell>
          <cell r="BG200">
            <v>0</v>
          </cell>
          <cell r="BK200">
            <v>0</v>
          </cell>
          <cell r="BL200">
            <v>0</v>
          </cell>
          <cell r="BO200">
            <v>0</v>
          </cell>
          <cell r="BR200">
            <v>1.8058690744920992E-2</v>
          </cell>
          <cell r="BY200">
            <v>4.5454545454545456E-2</v>
          </cell>
          <cell r="CB200">
            <v>0</v>
          </cell>
          <cell r="CH200">
            <v>2.3255813953488372E-2</v>
          </cell>
        </row>
        <row r="201">
          <cell r="J201">
            <v>0.77094972067719614</v>
          </cell>
          <cell r="AF201">
            <v>0.48317631224556373</v>
          </cell>
          <cell r="AM201">
            <v>0.69722921913936187</v>
          </cell>
          <cell r="AS201">
            <v>1.0434782608613165</v>
          </cell>
          <cell r="BA201">
            <v>0.81197457453485666</v>
          </cell>
          <cell r="BG201">
            <v>0.9578313253069749</v>
          </cell>
          <cell r="BK201">
            <v>0.42966751918202517</v>
          </cell>
          <cell r="BL201">
            <v>0.52459016393442626</v>
          </cell>
          <cell r="BO201">
            <v>1.2</v>
          </cell>
          <cell r="BR201">
            <v>0.79949926976841224</v>
          </cell>
          <cell r="BY201">
            <v>0.72346002613646554</v>
          </cell>
          <cell r="CB201">
            <v>0.47244094488188976</v>
          </cell>
          <cell r="CH201">
            <v>0.34853753323502934</v>
          </cell>
        </row>
        <row r="202">
          <cell r="J202">
            <v>3.2011173184640098</v>
          </cell>
          <cell r="AF202">
            <v>2.6870794077946183</v>
          </cell>
          <cell r="AM202">
            <v>5.001511334982359</v>
          </cell>
          <cell r="AS202">
            <v>2.7272727272511679</v>
          </cell>
          <cell r="BA202">
            <v>2.8911215911468382</v>
          </cell>
          <cell r="BG202">
            <v>2.3674698795323343</v>
          </cell>
          <cell r="BK202">
            <v>2.4245524296699994</v>
          </cell>
          <cell r="BL202">
            <v>8</v>
          </cell>
          <cell r="BO202">
            <v>2.15</v>
          </cell>
          <cell r="BR202">
            <v>7.394116419778844</v>
          </cell>
          <cell r="BY202">
            <v>3.6487549144273914</v>
          </cell>
          <cell r="CB202">
            <v>5.2440944881889759</v>
          </cell>
          <cell r="CH202">
            <v>2.9502965841444029</v>
          </cell>
        </row>
        <row r="204">
          <cell r="J204">
            <v>0.10895852340309242</v>
          </cell>
          <cell r="AF204">
            <v>0.12722780143304441</v>
          </cell>
          <cell r="AM204">
            <v>0.26213387459708842</v>
          </cell>
          <cell r="AS204">
            <v>0.17460051896709164</v>
          </cell>
          <cell r="BA204">
            <v>0.1842956998809234</v>
          </cell>
          <cell r="BG204">
            <v>0.16214825374050626</v>
          </cell>
          <cell r="BK204">
            <v>0.1736904138352082</v>
          </cell>
          <cell r="BL204">
            <v>0.18883722184184895</v>
          </cell>
          <cell r="BO204">
            <v>0.71351661612426598</v>
          </cell>
          <cell r="BR204">
            <v>0.11349633498360454</v>
          </cell>
          <cell r="BY204">
            <v>0</v>
          </cell>
          <cell r="CB204">
            <v>5.4185743829360408E-2</v>
          </cell>
          <cell r="CH204">
            <v>7.6299614332735799E-2</v>
          </cell>
        </row>
        <row r="205">
          <cell r="J205">
            <v>0.28068836497447208</v>
          </cell>
          <cell r="AF205">
            <v>0.32730444801792413</v>
          </cell>
          <cell r="AM205">
            <v>0.46791189084144313</v>
          </cell>
          <cell r="AS205">
            <v>0.3201950252846868</v>
          </cell>
          <cell r="BA205">
            <v>0.33092888740396653</v>
          </cell>
          <cell r="BG205">
            <v>0.37847119079178215</v>
          </cell>
          <cell r="BK205">
            <v>0.46454282968262678</v>
          </cell>
          <cell r="BL205">
            <v>0.46245128917475853</v>
          </cell>
          <cell r="BO205">
            <v>1.0169626674829508</v>
          </cell>
          <cell r="BR205">
            <v>0.30565143938931333</v>
          </cell>
          <cell r="BY205">
            <v>0</v>
          </cell>
          <cell r="CB205">
            <v>0.12063229667058724</v>
          </cell>
          <cell r="CH205">
            <v>0.19912004000744093</v>
          </cell>
        </row>
        <row r="206">
          <cell r="J206">
            <v>1.9358408436961141E-2</v>
          </cell>
          <cell r="AF206">
            <v>3.115281289746992E-2</v>
          </cell>
          <cell r="AM206">
            <v>2.3562422113631545E-2</v>
          </cell>
          <cell r="AS206">
            <v>4.8992500326987327E-2</v>
          </cell>
          <cell r="BA206">
            <v>1.4394261725712279E-2</v>
          </cell>
          <cell r="BG206">
            <v>2.0437208992977487E-2</v>
          </cell>
          <cell r="BK206">
            <v>0</v>
          </cell>
          <cell r="BL206">
            <v>0</v>
          </cell>
          <cell r="BO206">
            <v>5.9290573254045062E-2</v>
          </cell>
          <cell r="BR206">
            <v>1.5218371688026937E-2</v>
          </cell>
          <cell r="BY206">
            <v>0</v>
          </cell>
          <cell r="CB206">
            <v>0</v>
          </cell>
          <cell r="CH206">
            <v>5.6788671910002813E-3</v>
          </cell>
        </row>
        <row r="207">
          <cell r="J207">
            <v>8.5931243662514645E-2</v>
          </cell>
          <cell r="AF207">
            <v>0.12854862305759604</v>
          </cell>
          <cell r="AM207">
            <v>0.1778028473172944</v>
          </cell>
          <cell r="AS207">
            <v>0.11946627641472508</v>
          </cell>
          <cell r="BA207">
            <v>0.1157408978763354</v>
          </cell>
          <cell r="BG207">
            <v>0.12369315610462048</v>
          </cell>
          <cell r="BK207">
            <v>0.12811561274579461</v>
          </cell>
          <cell r="BL207">
            <v>0.15806126662284997</v>
          </cell>
          <cell r="BO207">
            <v>0.31755170420896922</v>
          </cell>
          <cell r="BR207">
            <v>0.10666263812565724</v>
          </cell>
          <cell r="BY207">
            <v>0</v>
          </cell>
          <cell r="CB207">
            <v>2.3743091116641437E-2</v>
          </cell>
          <cell r="CH207">
            <v>7.0168711230293779E-2</v>
          </cell>
        </row>
        <row r="210">
          <cell r="J210">
            <v>1.4908470336985313E-2</v>
          </cell>
          <cell r="AF210">
            <v>4.397245090634579E-3</v>
          </cell>
          <cell r="AM210">
            <v>9.7056372469703708E-3</v>
          </cell>
          <cell r="AS210">
            <v>4.5588273738395536E-3</v>
          </cell>
          <cell r="BA210">
            <v>2.5526182183638835E-2</v>
          </cell>
          <cell r="BG210">
            <v>1.0834984607161409E-2</v>
          </cell>
          <cell r="BK210">
            <v>6.8056228791716468E-3</v>
          </cell>
          <cell r="BL210">
            <v>1.610728802004105E-2</v>
          </cell>
          <cell r="BO210">
            <v>5.9418805128901514E-3</v>
          </cell>
          <cell r="BR210">
            <v>3.2402815903426911E-2</v>
          </cell>
          <cell r="BY210">
            <v>7.9252611137865751E-3</v>
          </cell>
          <cell r="CB210">
            <v>1.8190477894323902E-3</v>
          </cell>
          <cell r="CH210">
            <v>3.3271566572058653E-2</v>
          </cell>
        </row>
        <row r="211">
          <cell r="J211">
            <v>0.89582814274656042</v>
          </cell>
          <cell r="AF211">
            <v>0.93408138294233567</v>
          </cell>
          <cell r="AM211">
            <v>0.60809566352277866</v>
          </cell>
          <cell r="AS211">
            <v>0.71283634760731229</v>
          </cell>
          <cell r="BA211">
            <v>0.89534258658764754</v>
          </cell>
          <cell r="BG211">
            <v>0.7487739281770126</v>
          </cell>
          <cell r="BK211">
            <v>0.77113010447222563</v>
          </cell>
          <cell r="BL211">
            <v>0.87320424732359259</v>
          </cell>
          <cell r="BO211">
            <v>0.54163162318685232</v>
          </cell>
          <cell r="BR211">
            <v>0.8980595292007223</v>
          </cell>
          <cell r="BY211">
            <v>0.81311581313640358</v>
          </cell>
          <cell r="CB211">
            <v>0.70805162876111594</v>
          </cell>
          <cell r="CH211">
            <v>0.91972485070749499</v>
          </cell>
        </row>
        <row r="213">
          <cell r="J213">
            <v>6.7768457770188778E-2</v>
          </cell>
          <cell r="AF213">
            <v>7.8727447866557262E-2</v>
          </cell>
          <cell r="AM213">
            <v>3.0843241014363105E-2</v>
          </cell>
          <cell r="AS213">
            <v>6.3520070578853685E-2</v>
          </cell>
          <cell r="BA213">
            <v>0.11875783931302843</v>
          </cell>
          <cell r="BG213">
            <v>2.4679639297907462E-2</v>
          </cell>
          <cell r="BK213">
            <v>2.2792022792282533E-2</v>
          </cell>
          <cell r="BL213">
            <v>4.4971892566021937E-2</v>
          </cell>
          <cell r="BO213">
            <v>2.5231286795202163E-2</v>
          </cell>
          <cell r="BR213">
            <v>3.4590300329304609E-2</v>
          </cell>
          <cell r="BY213">
            <v>3.6827653044504423E-2</v>
          </cell>
          <cell r="CB213">
            <v>7.3755377995949577E-3</v>
          </cell>
          <cell r="CH213">
            <v>4.7138517405678926E-2</v>
          </cell>
        </row>
        <row r="214">
          <cell r="J214">
            <v>0.66406444648336949</v>
          </cell>
          <cell r="AF214">
            <v>0.69126031605582949</v>
          </cell>
          <cell r="AM214">
            <v>0.64853274689024454</v>
          </cell>
          <cell r="AS214">
            <v>0.71989413322700846</v>
          </cell>
          <cell r="BA214">
            <v>0.73123733649428779</v>
          </cell>
          <cell r="BG214">
            <v>0.66635026104350148</v>
          </cell>
          <cell r="BK214">
            <v>0.70655270656075853</v>
          </cell>
          <cell r="BL214">
            <v>0.77951280447771354</v>
          </cell>
          <cell r="BO214">
            <v>0.68124474347045838</v>
          </cell>
          <cell r="BR214">
            <v>0.58133605302043601</v>
          </cell>
          <cell r="BY214">
            <v>0.6105637215273102</v>
          </cell>
          <cell r="CB214">
            <v>0.70067609096152095</v>
          </cell>
          <cell r="CH214">
            <v>0.65051154019836921</v>
          </cell>
        </row>
        <row r="215">
          <cell r="J215">
            <v>1.5284444813756792</v>
          </cell>
          <cell r="AF215">
            <v>1.5314363073089827</v>
          </cell>
          <cell r="AM215">
            <v>0.95284172909077891</v>
          </cell>
          <cell r="AS215">
            <v>2.2708425231940192</v>
          </cell>
          <cell r="BA215">
            <v>1.2990585932653556</v>
          </cell>
          <cell r="BG215">
            <v>1.3801613668906711</v>
          </cell>
          <cell r="BK215">
            <v>1.3371320038139085</v>
          </cell>
          <cell r="BL215">
            <v>1.5140537163894052</v>
          </cell>
          <cell r="BO215">
            <v>2.6291000840600653</v>
          </cell>
          <cell r="BR215">
            <v>0.82269518772044414</v>
          </cell>
          <cell r="BY215">
            <v>1.2443870133985178</v>
          </cell>
          <cell r="CB215">
            <v>1.1874615857347881</v>
          </cell>
          <cell r="CH215">
            <v>0.58451761583041872</v>
          </cell>
        </row>
        <row r="216">
          <cell r="J216">
            <v>4.0162777178508939</v>
          </cell>
          <cell r="AF216">
            <v>3.9156491630032004</v>
          </cell>
          <cell r="AM216">
            <v>5.8875953542711521</v>
          </cell>
          <cell r="AS216">
            <v>4.2505513895682929</v>
          </cell>
          <cell r="BA216">
            <v>3.4932668054194433</v>
          </cell>
          <cell r="BG216">
            <v>3.5709539630279949</v>
          </cell>
          <cell r="BK216">
            <v>2.9249762583429249</v>
          </cell>
          <cell r="BL216">
            <v>5.6889444096017749</v>
          </cell>
          <cell r="BO216">
            <v>2.6038687972648633</v>
          </cell>
          <cell r="BR216">
            <v>7.1713357844732606</v>
          </cell>
          <cell r="BY216">
            <v>4.7623970279130194</v>
          </cell>
          <cell r="CB216">
            <v>7.744314689574705</v>
          </cell>
          <cell r="CH216">
            <v>3.5605293480422819</v>
          </cell>
        </row>
        <row r="218">
          <cell r="J218">
            <v>8.8249003362535605E-2</v>
          </cell>
          <cell r="AF218">
            <v>0.17659762340769619</v>
          </cell>
          <cell r="AM218">
            <v>0.14320570966722876</v>
          </cell>
          <cell r="AS218">
            <v>0.10152537521325873</v>
          </cell>
          <cell r="BA218">
            <v>0.10786483331584347</v>
          </cell>
          <cell r="BG218">
            <v>0.12927684820316845</v>
          </cell>
          <cell r="BK218">
            <v>0.1983069105787334</v>
          </cell>
          <cell r="BL218">
            <v>0.18022403613074603</v>
          </cell>
          <cell r="BO218">
            <v>0.17198728798608945</v>
          </cell>
          <cell r="BR218">
            <v>7.6696838311550358E-2</v>
          </cell>
          <cell r="BY218">
            <v>0</v>
          </cell>
          <cell r="CB218">
            <v>5.8073931070532103E-2</v>
          </cell>
          <cell r="CH218">
            <v>5.2222780478260337E-2</v>
          </cell>
        </row>
        <row r="219">
          <cell r="J219">
            <v>0.26751772579667593</v>
          </cell>
          <cell r="AF219">
            <v>0.39893841556400694</v>
          </cell>
          <cell r="AM219">
            <v>0.35389587035105807</v>
          </cell>
          <cell r="AS219">
            <v>0.30622048322220879</v>
          </cell>
          <cell r="BA219">
            <v>0.29031982467678402</v>
          </cell>
          <cell r="BG219">
            <v>0.31654987710891996</v>
          </cell>
          <cell r="BK219">
            <v>0.35418212825501516</v>
          </cell>
          <cell r="BL219">
            <v>0.32298215943000985</v>
          </cell>
          <cell r="BO219">
            <v>0.65922534196117011</v>
          </cell>
          <cell r="BR219">
            <v>0.23028706510436794</v>
          </cell>
          <cell r="BY219">
            <v>0</v>
          </cell>
          <cell r="CB219">
            <v>0.17263485669023626</v>
          </cell>
          <cell r="CH219">
            <v>0.12909142786306241</v>
          </cell>
        </row>
        <row r="220">
          <cell r="J220">
            <v>2.0648840467471737E-2</v>
          </cell>
          <cell r="AF220">
            <v>5.8085445462645956E-2</v>
          </cell>
          <cell r="AM220">
            <v>3.3085682938176153E-2</v>
          </cell>
          <cell r="AS220">
            <v>0</v>
          </cell>
          <cell r="BA220">
            <v>2.6741951702190282E-2</v>
          </cell>
          <cell r="BG220">
            <v>2.6506458758951374E-2</v>
          </cell>
          <cell r="BK220">
            <v>5.5482629025157153E-2</v>
          </cell>
          <cell r="BL220">
            <v>3.4014725007225646E-2</v>
          </cell>
          <cell r="BO220">
            <v>5.6872191452483609E-2</v>
          </cell>
          <cell r="BR220">
            <v>1.770084435515178E-2</v>
          </cell>
          <cell r="BY220">
            <v>0</v>
          </cell>
          <cell r="CB220">
            <v>1.3246173450517871E-2</v>
          </cell>
          <cell r="CH220">
            <v>1.0700941454468442E-2</v>
          </cell>
        </row>
        <row r="221">
          <cell r="J221">
            <v>8.4391042560016741E-2</v>
          </cell>
          <cell r="AF221">
            <v>0.17814152667024852</v>
          </cell>
          <cell r="AM221">
            <v>0.12700093903774171</v>
          </cell>
          <cell r="AS221">
            <v>0.14037558122678503</v>
          </cell>
          <cell r="BA221">
            <v>9.5058461855064169E-2</v>
          </cell>
          <cell r="BG221">
            <v>0.10203919156841913</v>
          </cell>
          <cell r="BK221">
            <v>0.1394811135524516</v>
          </cell>
          <cell r="BL221">
            <v>0.13913283658127529</v>
          </cell>
          <cell r="BO221">
            <v>0.28533356962873807</v>
          </cell>
          <cell r="BR221">
            <v>7.3280328438682013E-2</v>
          </cell>
          <cell r="BY221">
            <v>0</v>
          </cell>
          <cell r="CB221">
            <v>6.5886162211533275E-2</v>
          </cell>
          <cell r="CH221">
            <v>3.6302933457038916E-2</v>
          </cell>
        </row>
        <row r="224">
          <cell r="J224">
            <v>0.14243959413823457</v>
          </cell>
          <cell r="AF224">
            <v>9.4547542777661309E-2</v>
          </cell>
          <cell r="AM224">
            <v>8.5847832202674737E-2</v>
          </cell>
          <cell r="AS224">
            <v>6.9361744057669497E-2</v>
          </cell>
          <cell r="BA224">
            <v>0.20821161212330724</v>
          </cell>
          <cell r="BG224">
            <v>0.11058849342201879</v>
          </cell>
          <cell r="BK224">
            <v>9.9527118004980236E-2</v>
          </cell>
          <cell r="BL224">
            <v>0.20683930942895087</v>
          </cell>
          <cell r="BO224">
            <v>6.1075435398026783E-2</v>
          </cell>
          <cell r="BR224">
            <v>0.13406637902652535</v>
          </cell>
          <cell r="BY224">
            <v>8.1387861587689292E-2</v>
          </cell>
          <cell r="CB224">
            <v>9.1054130927126525E-2</v>
          </cell>
          <cell r="CH224">
            <v>0.32360109902702905</v>
          </cell>
        </row>
        <row r="225">
          <cell r="J225">
            <v>0.69590790690302684</v>
          </cell>
          <cell r="AF225">
            <v>0.57215782300096985</v>
          </cell>
          <cell r="AM225">
            <v>0.42005255396476915</v>
          </cell>
          <cell r="AS225">
            <v>0.57917778036542733</v>
          </cell>
          <cell r="BA225">
            <v>0.69980043362000577</v>
          </cell>
          <cell r="BG225">
            <v>0.56792113585261284</v>
          </cell>
          <cell r="BK225">
            <v>0.58454911468567783</v>
          </cell>
          <cell r="BL225">
            <v>0.69755338292718516</v>
          </cell>
          <cell r="BO225">
            <v>0.28822157672318094</v>
          </cell>
          <cell r="BR225">
            <v>0.72681416825676803</v>
          </cell>
          <cell r="BY225">
            <v>0.53540532900655224</v>
          </cell>
          <cell r="CB225">
            <v>0.54379243870777616</v>
          </cell>
          <cell r="CH225">
            <v>0.70685114944783545</v>
          </cell>
        </row>
        <row r="227">
          <cell r="J227">
            <v>0.45200490250999703</v>
          </cell>
          <cell r="AF227">
            <v>0.36691801668213325</v>
          </cell>
          <cell r="AM227">
            <v>0.38717136290671977</v>
          </cell>
          <cell r="AS227">
            <v>0.50342108315677991</v>
          </cell>
          <cell r="BA227">
            <v>0.42218177947043872</v>
          </cell>
          <cell r="BG227">
            <v>0.4129208258442118</v>
          </cell>
          <cell r="BK227">
            <v>0.42884973375173752</v>
          </cell>
          <cell r="BL227">
            <v>0.47628775718663358</v>
          </cell>
          <cell r="BO227">
            <v>0.5454322300773975</v>
          </cell>
          <cell r="BR227">
            <v>0.34572661437606272</v>
          </cell>
          <cell r="BY227">
            <v>0.36389946207784835</v>
          </cell>
          <cell r="CB227">
            <v>0.36571260176078391</v>
          </cell>
          <cell r="CH227">
            <v>0.33891891600316759</v>
          </cell>
        </row>
        <row r="228">
          <cell r="J228">
            <v>0.4292308093450703</v>
          </cell>
          <cell r="AF228">
            <v>0.36966896948609651</v>
          </cell>
          <cell r="AM228">
            <v>0.3059629014387833</v>
          </cell>
          <cell r="AS228">
            <v>0.49820248174188586</v>
          </cell>
          <cell r="BA228">
            <v>0.35131120698008411</v>
          </cell>
          <cell r="BG228">
            <v>0.3647467294957204</v>
          </cell>
          <cell r="BK228">
            <v>0.37404216632495579</v>
          </cell>
          <cell r="BL228">
            <v>0.42375601926163725</v>
          </cell>
          <cell r="BO228">
            <v>0.44037147648913194</v>
          </cell>
          <cell r="BR228">
            <v>0.26763571071008668</v>
          </cell>
          <cell r="BY228">
            <v>0.3012362766992977</v>
          </cell>
          <cell r="CB228">
            <v>0.30441669429402879</v>
          </cell>
          <cell r="CH228">
            <v>0.25749566047425104</v>
          </cell>
        </row>
        <row r="229">
          <cell r="J229">
            <v>0.26831706405151134</v>
          </cell>
          <cell r="AF229">
            <v>0.23430562456009507</v>
          </cell>
          <cell r="AM229">
            <v>0.2043730740961156</v>
          </cell>
          <cell r="AS229">
            <v>0.30511422939080579</v>
          </cell>
          <cell r="BA229">
            <v>0.2585204373904238</v>
          </cell>
          <cell r="BG229">
            <v>0.24403248806648914</v>
          </cell>
          <cell r="BK229">
            <v>0.24390666262439825</v>
          </cell>
          <cell r="BL229">
            <v>0.3017656500802568</v>
          </cell>
          <cell r="BO229">
            <v>0.36182138034837263</v>
          </cell>
          <cell r="BR229">
            <v>0.17375848800158672</v>
          </cell>
          <cell r="BY229">
            <v>0.19591682657510714</v>
          </cell>
          <cell r="CB229">
            <v>0.22794415589199543</v>
          </cell>
          <cell r="CH229">
            <v>0.18262073025771292</v>
          </cell>
        </row>
        <row r="230">
          <cell r="J230">
            <v>1.2691254574244155</v>
          </cell>
          <cell r="AF230">
            <v>0.94314092135031535</v>
          </cell>
          <cell r="AM230">
            <v>0.78912993820013844</v>
          </cell>
          <cell r="AS230">
            <v>1.5673199582731814</v>
          </cell>
          <cell r="BA230">
            <v>1.0885882156143627</v>
          </cell>
          <cell r="BG230">
            <v>1.1606423212918386</v>
          </cell>
          <cell r="BK230">
            <v>1.1070609117201122</v>
          </cell>
          <cell r="BL230">
            <v>1.5035750766087845</v>
          </cell>
          <cell r="BO230">
            <v>1.8346356829876098</v>
          </cell>
          <cell r="BR230">
            <v>0.81094040690929581</v>
          </cell>
          <cell r="BY230">
            <v>0.88766554468470993</v>
          </cell>
          <cell r="CB230">
            <v>0.85917412605444432</v>
          </cell>
          <cell r="CH230">
            <v>0.51079091490931194</v>
          </cell>
        </row>
        <row r="231">
          <cell r="J231">
            <v>3.7793868379255122</v>
          </cell>
          <cell r="AF231">
            <v>3.4298327431962274</v>
          </cell>
          <cell r="AM231">
            <v>5.4749607243806855</v>
          </cell>
          <cell r="AS231">
            <v>3.6505856430988883</v>
          </cell>
          <cell r="BA231">
            <v>3.3027106219725377</v>
          </cell>
          <cell r="BG231">
            <v>3.4371008742230584</v>
          </cell>
          <cell r="BK231">
            <v>2.9533746049407967</v>
          </cell>
          <cell r="BL231">
            <v>4.8737779074857723</v>
          </cell>
          <cell r="BO231">
            <v>3.0580534303799363</v>
          </cell>
          <cell r="BR231">
            <v>6.9390057525457589</v>
          </cell>
          <cell r="BY231">
            <v>4.1746516090445276</v>
          </cell>
          <cell r="CB231">
            <v>6.0254171731683055</v>
          </cell>
          <cell r="CH231">
            <v>3.2170371340562522</v>
          </cell>
        </row>
        <row r="233">
          <cell r="J233">
            <v>2.6310677090027701</v>
          </cell>
          <cell r="AF233">
            <v>3.4405918937444082</v>
          </cell>
          <cell r="AM233">
            <v>6.1795258845863215</v>
          </cell>
          <cell r="AS233">
            <v>1.8643850097154646</v>
          </cell>
          <cell r="BA233">
            <v>3.9892837139766955</v>
          </cell>
          <cell r="BG233">
            <v>3.9207271007042124</v>
          </cell>
          <cell r="BK233">
            <v>3.3450019445787178</v>
          </cell>
          <cell r="BL233">
            <v>3.1513206095259569</v>
          </cell>
          <cell r="BO233">
            <v>2.6626299497938595</v>
          </cell>
          <cell r="BR233">
            <v>3.8937760947939148</v>
          </cell>
          <cell r="BY233">
            <v>0</v>
          </cell>
          <cell r="CB233">
            <v>0.38797207290734281</v>
          </cell>
          <cell r="CH233">
            <v>2.0626666193227559</v>
          </cell>
        </row>
        <row r="236">
          <cell r="J236">
            <v>7.5449084496725383E-2</v>
          </cell>
          <cell r="AF236">
            <v>1.5340883896793778E-2</v>
          </cell>
          <cell r="AM236">
            <v>2.6246108173344419E-2</v>
          </cell>
          <cell r="AS236">
            <v>4.0430182775936858E-2</v>
          </cell>
          <cell r="BA236">
            <v>6.3843778399598775E-2</v>
          </cell>
          <cell r="BG236">
            <v>4.5398602645935787E-2</v>
          </cell>
          <cell r="BK236">
            <v>4.0508428933600835E-2</v>
          </cell>
          <cell r="BL236">
            <v>6.1139281259205598E-2</v>
          </cell>
          <cell r="BO236">
            <v>2.4239774118929958E-2</v>
          </cell>
          <cell r="BR236">
            <v>0.10175748685021388</v>
          </cell>
          <cell r="BY236">
            <v>1.8177791603703662E-2</v>
          </cell>
          <cell r="CB236">
            <v>2.016940511453257E-3</v>
          </cell>
          <cell r="CH236">
            <v>5.4276138086469722E-2</v>
          </cell>
        </row>
        <row r="237">
          <cell r="J237">
            <v>0.60857602346368656</v>
          </cell>
          <cell r="AF237">
            <v>0.57063223380408901</v>
          </cell>
          <cell r="AM237">
            <v>0.42899184223087949</v>
          </cell>
          <cell r="AS237">
            <v>0.44814722705319215</v>
          </cell>
          <cell r="BA237">
            <v>0.69555489424712269</v>
          </cell>
          <cell r="BG237">
            <v>0.4960166131809769</v>
          </cell>
          <cell r="BK237">
            <v>0.48407169067544387</v>
          </cell>
          <cell r="BL237">
            <v>0.66743458943118361</v>
          </cell>
          <cell r="BO237">
            <v>0.31852386351791145</v>
          </cell>
          <cell r="BR237">
            <v>0.60526050399679154</v>
          </cell>
          <cell r="BY237">
            <v>0.41556338029416567</v>
          </cell>
          <cell r="CB237">
            <v>0.38137472283422891</v>
          </cell>
          <cell r="CH237">
            <v>0.74389434705361845</v>
          </cell>
        </row>
        <row r="239">
          <cell r="J239">
            <v>2.25752508361204E-2</v>
          </cell>
          <cell r="AF239">
            <v>1.5317286652078774E-2</v>
          </cell>
          <cell r="AM239">
            <v>2.3946912867859205E-2</v>
          </cell>
          <cell r="AS239">
            <v>1.6304347826086956E-2</v>
          </cell>
          <cell r="BA239">
            <v>7.5471698113207548E-3</v>
          </cell>
          <cell r="BG239">
            <v>1.5748031496062992E-2</v>
          </cell>
          <cell r="BK239">
            <v>7.8125E-3</v>
          </cell>
          <cell r="BL239">
            <v>0</v>
          </cell>
          <cell r="BO239">
            <v>1.3559322033898305E-2</v>
          </cell>
          <cell r="BR239">
            <v>3.0046038284468137E-2</v>
          </cell>
          <cell r="BY239">
            <v>1.4134275618374558E-2</v>
          </cell>
          <cell r="CB239">
            <v>0</v>
          </cell>
          <cell r="CH239">
            <v>5.8823529411764705E-3</v>
          </cell>
        </row>
        <row r="240">
          <cell r="J240">
            <v>5.936454849498328E-2</v>
          </cell>
          <cell r="AF240">
            <v>4.4310722100656452E-2</v>
          </cell>
          <cell r="AM240">
            <v>5.3087132140796307E-2</v>
          </cell>
          <cell r="AS240">
            <v>4.3478260869565216E-2</v>
          </cell>
          <cell r="BA240">
            <v>2.9245283018867925E-2</v>
          </cell>
          <cell r="BG240">
            <v>5.1181102362204724E-2</v>
          </cell>
          <cell r="BK240">
            <v>3.125E-2</v>
          </cell>
          <cell r="BL240">
            <v>0</v>
          </cell>
          <cell r="BO240">
            <v>3.7288135593220341E-2</v>
          </cell>
          <cell r="BR240">
            <v>8.0930457959777075E-2</v>
          </cell>
          <cell r="BY240">
            <v>3.5335689045936397E-2</v>
          </cell>
          <cell r="CB240">
            <v>0</v>
          </cell>
          <cell r="CH240">
            <v>2.3529411764705882E-2</v>
          </cell>
        </row>
        <row r="241">
          <cell r="J241">
            <v>1.1474739076234548</v>
          </cell>
          <cell r="AF241">
            <v>1.2808946840922022</v>
          </cell>
          <cell r="AM241">
            <v>0.81980228214336215</v>
          </cell>
          <cell r="AS241">
            <v>1.4193484207820939</v>
          </cell>
          <cell r="BA241">
            <v>1.0193433191171895</v>
          </cell>
          <cell r="BG241">
            <v>1.0008684160829133</v>
          </cell>
          <cell r="BK241">
            <v>1.0402595330311066</v>
          </cell>
          <cell r="BL241">
            <v>1.4849432285569528</v>
          </cell>
          <cell r="BO241">
            <v>1.6785898360924498</v>
          </cell>
          <cell r="BR241">
            <v>0.77010250599151908</v>
          </cell>
          <cell r="BY241">
            <v>0.93633802814000078</v>
          </cell>
          <cell r="CB241">
            <v>0.87804878048391111</v>
          </cell>
          <cell r="CH241">
            <v>0.49380337764078852</v>
          </cell>
        </row>
        <row r="242">
          <cell r="J242">
            <v>4.1729426952370154</v>
          </cell>
          <cell r="AF242">
            <v>4.0618080240309142</v>
          </cell>
          <cell r="AM242">
            <v>5.8652367277547901</v>
          </cell>
          <cell r="AS242">
            <v>4.3171350410079414</v>
          </cell>
          <cell r="BA242">
            <v>3.6831002215461752</v>
          </cell>
          <cell r="BG242">
            <v>3.7420426656535906</v>
          </cell>
          <cell r="BK242">
            <v>3.2101260436481387</v>
          </cell>
          <cell r="BL242">
            <v>5.5784103998316379</v>
          </cell>
          <cell r="BO242">
            <v>3.0318523863394211</v>
          </cell>
          <cell r="BR242">
            <v>7.2482757560198436</v>
          </cell>
          <cell r="BY242">
            <v>4.8523943660468269</v>
          </cell>
          <cell r="CB242">
            <v>7.4501108647119727</v>
          </cell>
          <cell r="CH242">
            <v>3.6961407564374236</v>
          </cell>
        </row>
        <row r="244">
          <cell r="J244">
            <v>7.8023957494988319E-2</v>
          </cell>
          <cell r="AF244">
            <v>6.1545898741536716E-2</v>
          </cell>
          <cell r="AM244">
            <v>0.19094512241617942</v>
          </cell>
          <cell r="AS244">
            <v>0.10437978984108201</v>
          </cell>
          <cell r="BA244">
            <v>9.3170233167532604E-2</v>
          </cell>
          <cell r="BG244">
            <v>0.11371373443220613</v>
          </cell>
          <cell r="BK244">
            <v>0.16159868546787229</v>
          </cell>
          <cell r="BL244">
            <v>0.11539488534772761</v>
          </cell>
          <cell r="BO244">
            <v>0.45505758367749988</v>
          </cell>
          <cell r="BR244">
            <v>7.3657223087909604E-2</v>
          </cell>
          <cell r="BY244">
            <v>0</v>
          </cell>
          <cell r="CB244">
            <v>8.7116938921800627E-2</v>
          </cell>
          <cell r="CH244">
            <v>5.5085832584669099E-2</v>
          </cell>
        </row>
        <row r="245">
          <cell r="J245">
            <v>0.26408729413857623</v>
          </cell>
          <cell r="AF245">
            <v>0.33484177405936905</v>
          </cell>
          <cell r="AM245">
            <v>0.40518201685383459</v>
          </cell>
          <cell r="AS245">
            <v>0.31581416804407469</v>
          </cell>
          <cell r="BA245">
            <v>0.28238203157753605</v>
          </cell>
          <cell r="BG245">
            <v>0.29443839931602322</v>
          </cell>
          <cell r="BK245">
            <v>0.34393309980303494</v>
          </cell>
          <cell r="BL245">
            <v>0.32945973297501585</v>
          </cell>
          <cell r="BO245">
            <v>0.7898539814887976</v>
          </cell>
          <cell r="BR245">
            <v>0.2497246829196674</v>
          </cell>
          <cell r="BY245">
            <v>0</v>
          </cell>
          <cell r="CB245">
            <v>0.17373935749209721</v>
          </cell>
          <cell r="CH245">
            <v>0.15036291981260833</v>
          </cell>
        </row>
        <row r="246">
          <cell r="J246">
            <v>8.8693648962607386E-3</v>
          </cell>
          <cell r="AF246">
            <v>1.3877672447030776E-2</v>
          </cell>
          <cell r="AM246">
            <v>2.2553065290017753E-2</v>
          </cell>
          <cell r="AS246">
            <v>1.9125644294761292E-2</v>
          </cell>
          <cell r="BA246">
            <v>8.2002284012547503E-3</v>
          </cell>
          <cell r="BG246">
            <v>1.186947377544607E-2</v>
          </cell>
          <cell r="BK246">
            <v>1.7095671494692079E-2</v>
          </cell>
          <cell r="BL246">
            <v>1.5262970566945658E-2</v>
          </cell>
          <cell r="BO246">
            <v>4.9288759757543169E-2</v>
          </cell>
          <cell r="BR246">
            <v>9.2102151994153895E-3</v>
          </cell>
          <cell r="BY246">
            <v>0</v>
          </cell>
          <cell r="CB246">
            <v>0</v>
          </cell>
          <cell r="CH246">
            <v>6.2955021453631223E-3</v>
          </cell>
        </row>
        <row r="247">
          <cell r="J247">
            <v>7.515951788805203E-2</v>
          </cell>
          <cell r="AF247">
            <v>0.12833757074018343</v>
          </cell>
          <cell r="AM247">
            <v>0.14465048055094837</v>
          </cell>
          <cell r="AS247">
            <v>9.6231472149417671E-2</v>
          </cell>
          <cell r="BA247">
            <v>8.2366760605687248E-2</v>
          </cell>
          <cell r="BG247">
            <v>0.10277441475508217</v>
          </cell>
          <cell r="BK247">
            <v>0.11237087007963409</v>
          </cell>
          <cell r="BL247">
            <v>0.11382725779833128</v>
          </cell>
          <cell r="BO247">
            <v>0.39395983914913962</v>
          </cell>
          <cell r="BR247">
            <v>7.1563701325379314E-2</v>
          </cell>
          <cell r="BY247">
            <v>0</v>
          </cell>
          <cell r="CB247">
            <v>2.4082133286011095E-2</v>
          </cell>
          <cell r="CH247">
            <v>3.5276293109926644E-2</v>
          </cell>
        </row>
        <row r="250">
          <cell r="J250">
            <v>1.0317851740706081E-2</v>
          </cell>
          <cell r="AF250">
            <v>3.7233465693601261E-3</v>
          </cell>
          <cell r="AM250">
            <v>5.6725050789681875E-3</v>
          </cell>
          <cell r="AS250">
            <v>4.8343277490513412E-3</v>
          </cell>
          <cell r="BA250">
            <v>1.0957283728039372E-2</v>
          </cell>
          <cell r="BG250">
            <v>6.8119330531695799E-3</v>
          </cell>
          <cell r="BK250">
            <v>4.9657995367654931E-3</v>
          </cell>
          <cell r="BL250">
            <v>1.4407018390679706E-2</v>
          </cell>
          <cell r="BO250">
            <v>3.6555808202059473E-3</v>
          </cell>
          <cell r="BR250">
            <v>1.4526000000525096E-2</v>
          </cell>
          <cell r="BY250">
            <v>4.6596592560111524E-3</v>
          </cell>
          <cell r="CB250">
            <v>2.4507392467261646E-3</v>
          </cell>
          <cell r="CH250">
            <v>1.5913170261311779E-2</v>
          </cell>
        </row>
        <row r="251">
          <cell r="J251">
            <v>0.71192000000171407</v>
          </cell>
          <cell r="AF251">
            <v>0.61452450986071572</v>
          </cell>
          <cell r="AM251">
            <v>0.48292648511829633</v>
          </cell>
          <cell r="AS251">
            <v>0.51331114807818901</v>
          </cell>
          <cell r="BA251">
            <v>0.78550557106736429</v>
          </cell>
          <cell r="BG251">
            <v>0.59335681933039441</v>
          </cell>
          <cell r="BK251">
            <v>0.61041214750648232</v>
          </cell>
          <cell r="BL251">
            <v>0.68575418996049586</v>
          </cell>
          <cell r="BO251">
            <v>0.32262474366582022</v>
          </cell>
          <cell r="BR251">
            <v>0.68596060588677943</v>
          </cell>
          <cell r="BY251">
            <v>0.49368131868186121</v>
          </cell>
          <cell r="CB251">
            <v>0.61861313868500245</v>
          </cell>
          <cell r="CH251">
            <v>0.82124475268888975</v>
          </cell>
        </row>
        <row r="253">
          <cell r="J253">
            <v>1.9200000000003075</v>
          </cell>
          <cell r="AF253">
            <v>2.1126336179151761</v>
          </cell>
          <cell r="AM253">
            <v>1.0286439960374925</v>
          </cell>
          <cell r="AS253">
            <v>2.9550748751494749</v>
          </cell>
          <cell r="BA253">
            <v>1.5108371062366703</v>
          </cell>
          <cell r="BG253">
            <v>1.7695017614636699</v>
          </cell>
          <cell r="BK253">
            <v>2.0407809110664483</v>
          </cell>
          <cell r="BL253">
            <v>2.2039106145867016</v>
          </cell>
          <cell r="BO253">
            <v>3.4613807244439814</v>
          </cell>
          <cell r="BR253">
            <v>0.926348560143334</v>
          </cell>
          <cell r="BY253">
            <v>1.1340659340671804</v>
          </cell>
          <cell r="CB253">
            <v>1.3576642335741647</v>
          </cell>
          <cell r="CH253">
            <v>0.65048366490339926</v>
          </cell>
        </row>
        <row r="254">
          <cell r="J254">
            <v>3.8908800000006232</v>
          </cell>
          <cell r="AF254">
            <v>3.3423590542601431</v>
          </cell>
          <cell r="AM254">
            <v>6.0383801325690607</v>
          </cell>
          <cell r="AS254">
            <v>3.4642262894488778</v>
          </cell>
          <cell r="BA254">
            <v>3.5946440612297623</v>
          </cell>
          <cell r="BG254">
            <v>3.4302969300729163</v>
          </cell>
          <cell r="BK254">
            <v>2.9830802603088644</v>
          </cell>
          <cell r="BL254">
            <v>5.5893854750164635</v>
          </cell>
          <cell r="BO254">
            <v>2.6739576212529337</v>
          </cell>
          <cell r="BR254">
            <v>7.4283182662153067</v>
          </cell>
          <cell r="BY254">
            <v>4.7406593406645507</v>
          </cell>
          <cell r="CB254">
            <v>6.5364963503530351</v>
          </cell>
          <cell r="CH254">
            <v>3.5279430553077291</v>
          </cell>
        </row>
        <row r="257">
          <cell r="J257">
            <v>3.4092245722141749E-2</v>
          </cell>
          <cell r="AF257">
            <v>1.4281993179508059E-2</v>
          </cell>
          <cell r="AM257">
            <v>6.8944642182434254E-3</v>
          </cell>
          <cell r="AS257">
            <v>1.9041701104270961E-2</v>
          </cell>
          <cell r="BA257">
            <v>5.0082347630370255E-2</v>
          </cell>
          <cell r="BG257">
            <v>1.8291428689219406E-2</v>
          </cell>
          <cell r="BK257">
            <v>1.803199224424987E-2</v>
          </cell>
          <cell r="BL257">
            <v>3.4790132400096582E-2</v>
          </cell>
          <cell r="BO257">
            <v>7.1237600259576091E-3</v>
          </cell>
          <cell r="BR257">
            <v>1.5542289505578252E-2</v>
          </cell>
          <cell r="BY257">
            <v>3.3744125831230726E-3</v>
          </cell>
          <cell r="CB257">
            <v>3.7152401992062607E-3</v>
          </cell>
          <cell r="CH257">
            <v>4.7765069444064404E-2</v>
          </cell>
        </row>
        <row r="258">
          <cell r="J258">
            <v>0.77691423036605178</v>
          </cell>
          <cell r="AF258">
            <v>0.70466508136673534</v>
          </cell>
          <cell r="AM258">
            <v>0.55274563677756927</v>
          </cell>
          <cell r="AS258">
            <v>0.60745590875702804</v>
          </cell>
          <cell r="BA258">
            <v>0.81642488320326023</v>
          </cell>
          <cell r="BG258">
            <v>0.65101677443576056</v>
          </cell>
          <cell r="BK258">
            <v>0.7444444444456535</v>
          </cell>
          <cell r="BL258">
            <v>0.78976286868953427</v>
          </cell>
          <cell r="BO258">
            <v>0.33321641529895779</v>
          </cell>
          <cell r="BR258">
            <v>0.83269544976499288</v>
          </cell>
          <cell r="BY258">
            <v>0.47306525023802737</v>
          </cell>
          <cell r="CB258">
            <v>0.73457718929123272</v>
          </cell>
          <cell r="CH258">
            <v>0.89789490326191579</v>
          </cell>
        </row>
        <row r="260">
          <cell r="J260">
            <v>1.4319230070610942</v>
          </cell>
          <cell r="AF260">
            <v>1.1918882090605747</v>
          </cell>
          <cell r="AM260">
            <v>1.0220966680848251</v>
          </cell>
          <cell r="AS260">
            <v>1.7602703559056301</v>
          </cell>
          <cell r="BA260">
            <v>1.1895886754009461</v>
          </cell>
          <cell r="BG260">
            <v>1.290975541186393</v>
          </cell>
          <cell r="BK260">
            <v>1.1698924731127447</v>
          </cell>
          <cell r="BL260">
            <v>1.7941006361851464</v>
          </cell>
          <cell r="BO260">
            <v>2.432830585793516</v>
          </cell>
          <cell r="BR260">
            <v>1.1198549654154843</v>
          </cell>
          <cell r="BY260">
            <v>1.119878603607199</v>
          </cell>
          <cell r="CB260">
            <v>1.2314173939508015</v>
          </cell>
          <cell r="CH260">
            <v>0.61146310912178836</v>
          </cell>
        </row>
        <row r="261">
          <cell r="J261">
            <v>3.7982204466490179</v>
          </cell>
          <cell r="AF261">
            <v>3.565436716849494</v>
          </cell>
          <cell r="AM261">
            <v>4.6456406485781878</v>
          </cell>
          <cell r="AS261">
            <v>3.6307952265440102</v>
          </cell>
          <cell r="BA261">
            <v>3.3644174365088482</v>
          </cell>
          <cell r="BG261">
            <v>3.4590947427607532</v>
          </cell>
          <cell r="BK261">
            <v>2.8774193548250961</v>
          </cell>
          <cell r="BL261">
            <v>4.8097165991346476</v>
          </cell>
          <cell r="BO261">
            <v>2.6306559102438536</v>
          </cell>
          <cell r="BR261">
            <v>5.6316390250226354</v>
          </cell>
          <cell r="BY261">
            <v>3.9696509851442179</v>
          </cell>
          <cell r="CB261">
            <v>6.1173638280136595</v>
          </cell>
          <cell r="CH261">
            <v>3.170414330709034</v>
          </cell>
        </row>
        <row r="262">
          <cell r="J262">
            <v>0.68509170146090304</v>
          </cell>
          <cell r="AF262">
            <v>0.55746920672879463</v>
          </cell>
          <cell r="AM262">
            <v>0.77295770287468946</v>
          </cell>
          <cell r="AS262">
            <v>0.74770303094623602</v>
          </cell>
          <cell r="BA262">
            <v>0.59078998208559497</v>
          </cell>
          <cell r="BG262">
            <v>0.66685409052572397</v>
          </cell>
          <cell r="BK262">
            <v>0.67526881720110632</v>
          </cell>
          <cell r="BL262">
            <v>0.6732215153189911</v>
          </cell>
          <cell r="BO262">
            <v>0.89231848475471509</v>
          </cell>
          <cell r="BR262">
            <v>0.60337071106988505</v>
          </cell>
          <cell r="BY262">
            <v>0.79666160825715382</v>
          </cell>
          <cell r="CB262">
            <v>0.70057177251159974</v>
          </cell>
          <cell r="CH262">
            <v>0.53192912476107845</v>
          </cell>
        </row>
      </sheetData>
    </sheetDataSet>
  </externalBook>
</externalLink>
</file>

<file path=xl/theme/theme1.xml><?xml version="1.0" encoding="utf-8"?>
<a:theme xmlns:a="http://schemas.openxmlformats.org/drawingml/2006/main" name="TW Gold &amp; Red">
  <a:themeElements>
    <a:clrScheme name="Gold &amp; Red">
      <a:dk1>
        <a:sysClr val="windowText" lastClr="000000"/>
      </a:dk1>
      <a:lt1>
        <a:sysClr val="window" lastClr="FFFFFF"/>
      </a:lt1>
      <a:dk2>
        <a:srgbClr val="999999"/>
      </a:dk2>
      <a:lt2>
        <a:srgbClr val="E65032"/>
      </a:lt2>
      <a:accent1>
        <a:srgbClr val="EBAF00"/>
      </a:accent1>
      <a:accent2>
        <a:srgbClr val="E65032"/>
      </a:accent2>
      <a:accent3>
        <a:srgbClr val="999999"/>
      </a:accent3>
      <a:accent4>
        <a:srgbClr val="EA745C"/>
      </a:accent4>
      <a:accent5>
        <a:srgbClr val="FFDA65"/>
      </a:accent5>
      <a:accent6>
        <a:srgbClr val="A00050"/>
      </a:accent6>
      <a:hlink>
        <a:srgbClr val="999999"/>
      </a:hlink>
      <a:folHlink>
        <a:srgbClr val="E65032"/>
      </a:folHlink>
    </a:clrScheme>
    <a:fontScheme name="Gold &amp; Red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79"/>
  <sheetViews>
    <sheetView topLeftCell="CS588" zoomScaleNormal="100" workbookViewId="0">
      <selection activeCell="O588" sqref="O1:DL1048576"/>
    </sheetView>
  </sheetViews>
  <sheetFormatPr defaultRowHeight="15" x14ac:dyDescent="0.25"/>
  <cols>
    <col min="1" max="1" width="9" style="97" bestFit="1" customWidth="1"/>
    <col min="2" max="3" width="4" style="97" bestFit="1" customWidth="1"/>
    <col min="4" max="4" width="75.85546875" style="99"/>
    <col min="5" max="5" width="8.7109375" customWidth="1"/>
    <col min="6" max="6" width="11.5703125" customWidth="1"/>
    <col min="7" max="8" width="8.5703125" customWidth="1"/>
    <col min="9" max="9" width="8.85546875" customWidth="1"/>
    <col min="10" max="10" width="8.5703125" customWidth="1"/>
    <col min="11" max="11" width="8" customWidth="1"/>
    <col min="12" max="12" width="9.140625" customWidth="1"/>
    <col min="13" max="13" width="8.28515625" customWidth="1"/>
    <col min="14" max="17" width="9.140625" customWidth="1"/>
    <col min="19" max="19" width="8.42578125" customWidth="1"/>
    <col min="20" max="21" width="9.28515625" customWidth="1"/>
    <col min="22" max="22" width="9.140625" customWidth="1"/>
    <col min="23" max="23" width="12.140625" customWidth="1"/>
    <col min="24" max="24" width="8.42578125" customWidth="1"/>
    <col min="25" max="25" width="7" bestFit="1" customWidth="1"/>
    <col min="26" max="26" width="13.28515625" customWidth="1"/>
    <col min="27" max="27" width="19.28515625" customWidth="1"/>
    <col min="28" max="28" width="9.7109375" customWidth="1"/>
    <col min="29" max="29" width="16.28515625" customWidth="1"/>
    <col min="30" max="31" width="13.28515625" customWidth="1"/>
    <col min="32" max="32" width="11.28515625" customWidth="1"/>
    <col min="33" max="33" width="13.85546875" customWidth="1"/>
    <col min="34" max="35" width="13.28515625" customWidth="1"/>
    <col min="36" max="36" width="14.85546875" customWidth="1"/>
    <col min="37" max="37" width="10.85546875" customWidth="1"/>
    <col min="38" max="38" width="16.28515625" customWidth="1"/>
    <col min="39" max="40" width="14.85546875" customWidth="1"/>
    <col min="41" max="41" width="12.85546875" customWidth="1"/>
    <col min="42" max="42" width="16.28515625" customWidth="1"/>
    <col min="43" max="44" width="14.85546875" customWidth="1"/>
    <col min="45" max="45" width="14.42578125" customWidth="1"/>
    <col min="46" max="46" width="12.85546875" customWidth="1"/>
    <col min="47" max="48" width="11.7109375" customWidth="1"/>
    <col min="49" max="49" width="10.42578125" bestFit="1" customWidth="1"/>
    <col min="51" max="51" width="12.140625" customWidth="1"/>
    <col min="52" max="54" width="14.5703125" customWidth="1"/>
    <col min="55" max="57" width="9.140625" customWidth="1"/>
    <col min="59" max="63" width="9.140625" customWidth="1"/>
    <col min="66" max="67" width="9.140625" customWidth="1"/>
    <col min="69" max="72" width="9.140625" customWidth="1"/>
    <col min="73" max="73" width="11.28515625" customWidth="1"/>
    <col min="74" max="74" width="8.42578125" bestFit="1" customWidth="1"/>
    <col min="75" max="75" width="9.140625" customWidth="1"/>
    <col min="76" max="76" width="11.85546875" customWidth="1"/>
    <col min="77" max="77" width="9.140625" customWidth="1"/>
    <col min="79" max="80" width="8.85546875" customWidth="1"/>
    <col min="81" max="81" width="8.42578125" customWidth="1"/>
    <col min="82" max="82" width="9.5703125" customWidth="1"/>
    <col min="83" max="83" width="9.28515625" customWidth="1"/>
    <col min="84" max="85" width="12.5703125" customWidth="1"/>
    <col min="86" max="86" width="9.42578125" customWidth="1"/>
    <col min="87" max="88" width="9.140625" customWidth="1"/>
    <col min="89" max="89" width="10" customWidth="1"/>
    <col min="90" max="90" width="14.7109375" customWidth="1"/>
    <col min="91" max="91" width="9.140625" customWidth="1"/>
    <col min="92" max="92" width="13.28515625" customWidth="1"/>
    <col min="93" max="93" width="12.140625" customWidth="1"/>
    <col min="94" max="94" width="13.28515625" customWidth="1"/>
  </cols>
  <sheetData>
    <row r="1" spans="1:95" ht="15.75" thickBot="1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</row>
    <row r="2" spans="1:95" ht="17.25" thickTop="1" thickBot="1" x14ac:dyDescent="0.3">
      <c r="D2" s="100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56"/>
    </row>
    <row r="3" spans="1:95" ht="24.75" customHeight="1" thickTop="1" x14ac:dyDescent="0.25">
      <c r="D3" s="101" t="s">
        <v>1</v>
      </c>
      <c r="E3" s="38" t="s">
        <v>8</v>
      </c>
      <c r="F3" s="38" t="s">
        <v>9</v>
      </c>
      <c r="G3" s="38" t="s">
        <v>10</v>
      </c>
      <c r="H3" s="38" t="s">
        <v>385</v>
      </c>
      <c r="I3" s="38" t="s">
        <v>11</v>
      </c>
      <c r="J3" s="38" t="s">
        <v>12</v>
      </c>
      <c r="K3" s="51" t="s">
        <v>13</v>
      </c>
      <c r="L3" s="43" t="s">
        <v>14</v>
      </c>
      <c r="M3" s="43" t="s">
        <v>15</v>
      </c>
      <c r="N3" s="43" t="s">
        <v>16</v>
      </c>
      <c r="O3" s="43" t="s">
        <v>17</v>
      </c>
      <c r="P3" s="43" t="s">
        <v>18</v>
      </c>
      <c r="Q3" s="43" t="s">
        <v>19</v>
      </c>
      <c r="R3" s="51" t="s">
        <v>20</v>
      </c>
      <c r="S3" s="38" t="s">
        <v>69</v>
      </c>
      <c r="T3" s="38" t="s">
        <v>70</v>
      </c>
      <c r="U3" s="38" t="s">
        <v>386</v>
      </c>
      <c r="V3" s="38" t="s">
        <v>71</v>
      </c>
      <c r="W3" s="38" t="s">
        <v>72</v>
      </c>
      <c r="X3" s="38" t="s">
        <v>73</v>
      </c>
      <c r="Y3" s="51" t="s">
        <v>74</v>
      </c>
      <c r="Z3" s="2" t="s">
        <v>21</v>
      </c>
      <c r="AA3" s="2" t="s">
        <v>390</v>
      </c>
      <c r="AB3" s="2" t="s">
        <v>22</v>
      </c>
      <c r="AC3" s="2" t="s">
        <v>23</v>
      </c>
      <c r="AD3" s="2" t="s">
        <v>24</v>
      </c>
      <c r="AE3" s="43" t="s">
        <v>25</v>
      </c>
      <c r="AF3" s="43" t="s">
        <v>26</v>
      </c>
      <c r="AG3" s="43" t="s">
        <v>27</v>
      </c>
      <c r="AH3" s="43" t="s">
        <v>28</v>
      </c>
      <c r="AI3" s="43" t="s">
        <v>29</v>
      </c>
      <c r="AJ3" s="43" t="s">
        <v>30</v>
      </c>
      <c r="AK3" s="43" t="s">
        <v>31</v>
      </c>
      <c r="AL3" s="43" t="s">
        <v>32</v>
      </c>
      <c r="AM3" s="43" t="s">
        <v>33</v>
      </c>
      <c r="AN3" s="43" t="s">
        <v>34</v>
      </c>
      <c r="AO3" s="43" t="s">
        <v>35</v>
      </c>
      <c r="AP3" s="43" t="s">
        <v>36</v>
      </c>
      <c r="AQ3" s="43" t="s">
        <v>37</v>
      </c>
      <c r="AR3" s="43" t="s">
        <v>368</v>
      </c>
      <c r="AS3" s="43" t="s">
        <v>391</v>
      </c>
      <c r="AT3" s="43" t="s">
        <v>38</v>
      </c>
      <c r="AU3" s="43" t="s">
        <v>39</v>
      </c>
      <c r="AV3" s="43" t="s">
        <v>369</v>
      </c>
      <c r="AW3" s="51" t="s">
        <v>40</v>
      </c>
      <c r="AX3" s="38" t="s">
        <v>75</v>
      </c>
      <c r="AY3" s="43" t="s">
        <v>41</v>
      </c>
      <c r="AZ3" s="2" t="s">
        <v>42</v>
      </c>
      <c r="BA3" s="2" t="s">
        <v>43</v>
      </c>
      <c r="BB3" s="2" t="s">
        <v>44</v>
      </c>
      <c r="BC3" s="2" t="s">
        <v>45</v>
      </c>
      <c r="BD3" s="2" t="s">
        <v>47</v>
      </c>
      <c r="BE3" s="2" t="s">
        <v>46</v>
      </c>
      <c r="BF3" s="51" t="s">
        <v>48</v>
      </c>
      <c r="BG3" s="2" t="s">
        <v>2</v>
      </c>
      <c r="BH3" s="43" t="s">
        <v>3</v>
      </c>
      <c r="BI3" s="43" t="s">
        <v>4</v>
      </c>
      <c r="BJ3" s="43" t="s">
        <v>5</v>
      </c>
      <c r="BK3" s="43" t="s">
        <v>6</v>
      </c>
      <c r="BL3" s="51" t="s">
        <v>7</v>
      </c>
      <c r="BM3" s="38" t="s">
        <v>370</v>
      </c>
      <c r="BN3" s="2" t="s">
        <v>49</v>
      </c>
      <c r="BO3" s="43" t="s">
        <v>50</v>
      </c>
      <c r="BP3" s="51" t="s">
        <v>51</v>
      </c>
      <c r="BQ3" s="38" t="s">
        <v>371</v>
      </c>
      <c r="BR3" s="38" t="s">
        <v>372</v>
      </c>
      <c r="BS3" s="38" t="s">
        <v>373</v>
      </c>
      <c r="BT3" s="38" t="s">
        <v>374</v>
      </c>
      <c r="BU3" s="38" t="s">
        <v>375</v>
      </c>
      <c r="BV3" s="51" t="s">
        <v>384</v>
      </c>
      <c r="BW3" s="43" t="s">
        <v>52</v>
      </c>
      <c r="BX3" s="43" t="s">
        <v>53</v>
      </c>
      <c r="BY3" s="43" t="s">
        <v>54</v>
      </c>
      <c r="BZ3" s="51" t="s">
        <v>55</v>
      </c>
      <c r="CA3" s="38" t="s">
        <v>387</v>
      </c>
      <c r="CB3" s="38" t="s">
        <v>56</v>
      </c>
      <c r="CC3" s="38" t="s">
        <v>57</v>
      </c>
      <c r="CD3" s="38" t="s">
        <v>388</v>
      </c>
      <c r="CE3" s="38" t="s">
        <v>58</v>
      </c>
      <c r="CF3" s="38" t="s">
        <v>59</v>
      </c>
      <c r="CG3" s="38" t="s">
        <v>389</v>
      </c>
      <c r="CH3" s="51" t="s">
        <v>60</v>
      </c>
      <c r="CI3" s="43" t="s">
        <v>61</v>
      </c>
      <c r="CJ3" s="43" t="s">
        <v>62</v>
      </c>
      <c r="CK3" s="51" t="s">
        <v>63</v>
      </c>
      <c r="CL3" s="38" t="s">
        <v>376</v>
      </c>
      <c r="CM3" s="38" t="s">
        <v>64</v>
      </c>
      <c r="CN3" s="38" t="s">
        <v>65</v>
      </c>
      <c r="CO3" s="38" t="s">
        <v>66</v>
      </c>
      <c r="CP3" s="38" t="s">
        <v>67</v>
      </c>
      <c r="CQ3" s="57" t="s">
        <v>68</v>
      </c>
    </row>
    <row r="4" spans="1:95" x14ac:dyDescent="0.25">
      <c r="A4" s="97" t="s">
        <v>572</v>
      </c>
      <c r="B4" s="97">
        <v>1</v>
      </c>
      <c r="C4" s="97">
        <v>1</v>
      </c>
      <c r="D4" s="102" t="s">
        <v>77</v>
      </c>
      <c r="E4" s="39">
        <v>2.4570024570024569E-3</v>
      </c>
      <c r="F4" s="39">
        <v>0.23013025313344801</v>
      </c>
      <c r="G4" s="39">
        <v>0.10214772132059795</v>
      </c>
      <c r="H4" s="39">
        <v>0</v>
      </c>
      <c r="I4" s="39">
        <v>0.24656755989016191</v>
      </c>
      <c r="J4" s="39">
        <v>0.22229544206479956</v>
      </c>
      <c r="K4" s="52">
        <v>0.22078136615186317</v>
      </c>
      <c r="L4" s="44">
        <v>0.14186179326099371</v>
      </c>
      <c r="M4" s="44">
        <v>9.8444299933000967E-2</v>
      </c>
      <c r="N4" s="44">
        <v>9.4282670453708431E-2</v>
      </c>
      <c r="O4" s="44">
        <v>5.6060122449513278E-2</v>
      </c>
      <c r="P4" s="44">
        <v>0.26067871011311833</v>
      </c>
      <c r="Q4" s="44">
        <v>1.50112584439831E-2</v>
      </c>
      <c r="R4" s="52">
        <v>0.13049389726105717</v>
      </c>
      <c r="S4" s="39">
        <v>0.24927745664919998</v>
      </c>
      <c r="T4" s="39">
        <v>0.21772505233775297</v>
      </c>
      <c r="U4" s="39">
        <v>0</v>
      </c>
      <c r="V4" s="39">
        <v>0.131451912366368</v>
      </c>
      <c r="W4" s="39">
        <v>6.5934065932616831E-2</v>
      </c>
      <c r="X4" s="39">
        <v>0.10604288499025341</v>
      </c>
      <c r="Y4" s="52">
        <v>0.18031754032301234</v>
      </c>
      <c r="Z4" s="3">
        <v>0.2366861912835457</v>
      </c>
      <c r="AA4" s="3">
        <v>0.21998166819351062</v>
      </c>
      <c r="AB4" s="3">
        <v>6.9794157807920296E-2</v>
      </c>
      <c r="AC4" s="3">
        <v>0.31399228101487558</v>
      </c>
      <c r="AD4" s="3">
        <v>8.5580100886813074E-2</v>
      </c>
      <c r="AE4" s="44">
        <v>0.15029833897758427</v>
      </c>
      <c r="AF4" s="44">
        <v>0.20079911897044353</v>
      </c>
      <c r="AG4" s="44">
        <v>0.1598182286255613</v>
      </c>
      <c r="AH4" s="44">
        <v>8.9305804243451803E-2</v>
      </c>
      <c r="AI4" s="44">
        <v>0.16345027489395825</v>
      </c>
      <c r="AJ4" s="44">
        <v>0.19915315606907943</v>
      </c>
      <c r="AK4" s="44">
        <v>5.3880525791105638E-2</v>
      </c>
      <c r="AL4" s="44">
        <v>0.22014388488891878</v>
      </c>
      <c r="AM4" s="44">
        <v>5.4315789473455507E-2</v>
      </c>
      <c r="AN4" s="44">
        <v>0.11346704871060172</v>
      </c>
      <c r="AO4" s="44">
        <v>0.12221031088349654</v>
      </c>
      <c r="AP4" s="44">
        <v>0.11225214398925139</v>
      </c>
      <c r="AQ4" s="44">
        <v>0.24719990501248901</v>
      </c>
      <c r="AR4" s="44"/>
      <c r="AS4" s="44">
        <v>1.9724676392190051E-2</v>
      </c>
      <c r="AT4" s="44">
        <v>4.957539591370989E-3</v>
      </c>
      <c r="AU4" s="44">
        <v>1.845993281367209E-2</v>
      </c>
      <c r="AV4" s="44">
        <v>0</v>
      </c>
      <c r="AW4" s="52">
        <v>0.15956080621179652</v>
      </c>
      <c r="AX4" s="39">
        <v>0.19415363698692464</v>
      </c>
      <c r="AY4" s="44">
        <v>0.16507259078737241</v>
      </c>
      <c r="AZ4" s="3">
        <v>0.1662195570985219</v>
      </c>
      <c r="BA4" s="3">
        <v>0.16877637130801687</v>
      </c>
      <c r="BB4" s="3">
        <v>0.16786871537577089</v>
      </c>
      <c r="BC4" s="3">
        <v>0.17564524510500915</v>
      </c>
      <c r="BD4" s="3">
        <v>0.1631504922644163</v>
      </c>
      <c r="BE4" s="3">
        <v>0.17704509247564024</v>
      </c>
      <c r="BF4" s="52">
        <v>0.16851798172437518</v>
      </c>
      <c r="BG4" s="3">
        <v>8.6630089517258837E-3</v>
      </c>
      <c r="BH4" s="44">
        <v>0.11192538307794804</v>
      </c>
      <c r="BI4" s="44">
        <v>0.20159680638722555</v>
      </c>
      <c r="BJ4" s="44">
        <v>6.9051111362153E-2</v>
      </c>
      <c r="BK4" s="44">
        <v>0.14917127071823205</v>
      </c>
      <c r="BL4" s="52">
        <v>0.12709317303563761</v>
      </c>
      <c r="BM4" s="39">
        <v>7.4820814639585592E-2</v>
      </c>
      <c r="BN4" s="3">
        <v>0.1950079263981849</v>
      </c>
      <c r="BO4" s="44">
        <v>5.0783360345759046E-2</v>
      </c>
      <c r="BP4" s="52">
        <v>0.18569326766384686</v>
      </c>
      <c r="BQ4" s="39">
        <v>4.9143334725463547E-2</v>
      </c>
      <c r="BR4" s="39">
        <v>0.10054018300032834</v>
      </c>
      <c r="BS4" s="39">
        <v>0.23014256619144602</v>
      </c>
      <c r="BT4" s="39">
        <v>0.17552028218694884</v>
      </c>
      <c r="BU4" s="39">
        <v>0.22394909134861535</v>
      </c>
      <c r="BV4" s="52">
        <v>0.15774339312490296</v>
      </c>
      <c r="BW4" s="44">
        <v>0.15128495232035744</v>
      </c>
      <c r="BX4" s="44">
        <v>0.21259451404133575</v>
      </c>
      <c r="BY4" s="44">
        <v>0</v>
      </c>
      <c r="BZ4" s="52">
        <v>0.18469372010264226</v>
      </c>
      <c r="CA4" s="39">
        <v>0.14049433190856719</v>
      </c>
      <c r="CB4" s="39">
        <v>1.2776831345935066E-2</v>
      </c>
      <c r="CC4" s="39">
        <v>3.8135593220177391E-3</v>
      </c>
      <c r="CD4" s="39">
        <v>0.11299074369974435</v>
      </c>
      <c r="CE4" s="39">
        <v>0</v>
      </c>
      <c r="CF4" s="39">
        <v>0.10563380281366706</v>
      </c>
      <c r="CG4" s="39">
        <v>0.17482800485350339</v>
      </c>
      <c r="CH4" s="52">
        <v>9.5842045727147815E-2</v>
      </c>
      <c r="CI4" s="44">
        <v>2.661290322537721E-2</v>
      </c>
      <c r="CJ4" s="44">
        <v>6.7833999726122543E-2</v>
      </c>
      <c r="CK4" s="52">
        <v>4.1825675469393989E-2</v>
      </c>
      <c r="CL4" s="39">
        <v>6.0913705582519517E-2</v>
      </c>
      <c r="CM4" s="39">
        <v>0.13703869649016931</v>
      </c>
      <c r="CN4" s="39">
        <v>0.11870270270398597</v>
      </c>
      <c r="CO4" s="39">
        <v>0</v>
      </c>
      <c r="CP4" s="39">
        <v>0.1258318608955474</v>
      </c>
      <c r="CQ4" s="58">
        <v>0.12618535060420646</v>
      </c>
    </row>
    <row r="5" spans="1:95" x14ac:dyDescent="0.25">
      <c r="A5" s="97" t="s">
        <v>573</v>
      </c>
      <c r="B5" s="97">
        <v>2</v>
      </c>
      <c r="C5" s="97">
        <v>2</v>
      </c>
      <c r="D5" s="103" t="s">
        <v>78</v>
      </c>
      <c r="E5" s="39">
        <v>0</v>
      </c>
      <c r="F5" s="39">
        <v>4.5219955763086753E-3</v>
      </c>
      <c r="G5" s="39">
        <v>3.1430068098645524E-3</v>
      </c>
      <c r="H5" s="39">
        <v>0</v>
      </c>
      <c r="I5" s="39">
        <v>4.9237761575608371E-3</v>
      </c>
      <c r="J5" s="39">
        <v>6.5897858319604614E-3</v>
      </c>
      <c r="K5" s="52">
        <v>4.7080201536312009E-3</v>
      </c>
      <c r="L5" s="44">
        <v>3.4266133637921186E-3</v>
      </c>
      <c r="M5" s="44">
        <v>1.2005402430853777E-3</v>
      </c>
      <c r="N5" s="44">
        <v>2.6633522727036277E-4</v>
      </c>
      <c r="O5" s="44">
        <v>1.3927980732798329E-3</v>
      </c>
      <c r="P5" s="44">
        <v>5.4026675671112615E-3</v>
      </c>
      <c r="Q5" s="44">
        <v>0</v>
      </c>
      <c r="R5" s="52">
        <v>2.8130420966455435E-3</v>
      </c>
      <c r="S5" s="39">
        <v>2.1676300578191303E-2</v>
      </c>
      <c r="T5" s="39">
        <v>1.3026285182600605E-2</v>
      </c>
      <c r="U5" s="39">
        <v>0</v>
      </c>
      <c r="V5" s="39">
        <v>1.336799108810522E-2</v>
      </c>
      <c r="W5" s="39">
        <v>0</v>
      </c>
      <c r="X5" s="39">
        <v>1.5594541910331384E-3</v>
      </c>
      <c r="Y5" s="52">
        <v>1.1718750000028056E-2</v>
      </c>
      <c r="Z5" s="3">
        <v>1.1920175233230215E-2</v>
      </c>
      <c r="AA5" s="3">
        <v>1.0999083409675529E-2</v>
      </c>
      <c r="AB5" s="3">
        <v>4.3350408576348006E-4</v>
      </c>
      <c r="AC5" s="3">
        <v>1.7269575455818156E-2</v>
      </c>
      <c r="AD5" s="3">
        <v>0</v>
      </c>
      <c r="AE5" s="44">
        <v>3.8703434929850023E-3</v>
      </c>
      <c r="AF5" s="44">
        <v>8.3006434820526009E-3</v>
      </c>
      <c r="AG5" s="44">
        <v>7.6500901091094082E-3</v>
      </c>
      <c r="AH5" s="44">
        <v>3.802944112567146E-4</v>
      </c>
      <c r="AI5" s="44">
        <v>7.1823724058864263E-3</v>
      </c>
      <c r="AJ5" s="44">
        <v>9.0988864939158462E-3</v>
      </c>
      <c r="AK5" s="44">
        <v>5.2058479025222839E-4</v>
      </c>
      <c r="AL5" s="44">
        <v>1.2949640287583457E-2</v>
      </c>
      <c r="AM5" s="44">
        <v>0</v>
      </c>
      <c r="AN5" s="44">
        <v>9.1690544412607444E-3</v>
      </c>
      <c r="AO5" s="44">
        <v>2.923691647930539E-3</v>
      </c>
      <c r="AP5" s="44">
        <v>4.588408805400057E-3</v>
      </c>
      <c r="AQ5" s="44">
        <v>1.1635730399242998E-2</v>
      </c>
      <c r="AR5" s="44"/>
      <c r="AS5" s="44">
        <v>0</v>
      </c>
      <c r="AT5" s="44">
        <v>0</v>
      </c>
      <c r="AU5" s="44">
        <v>6.522944457127947E-5</v>
      </c>
      <c r="AV5" s="44">
        <v>0</v>
      </c>
      <c r="AW5" s="52">
        <v>6.8401683360168166E-3</v>
      </c>
      <c r="AX5" s="39">
        <v>3.2630863359146998E-3</v>
      </c>
      <c r="AY5" s="44">
        <v>2.5149563693366989E-3</v>
      </c>
      <c r="AZ5" s="3">
        <v>1.8936405239072117E-3</v>
      </c>
      <c r="BA5" s="3">
        <v>3.8948393378773127E-3</v>
      </c>
      <c r="BB5" s="3">
        <v>3.1357792411414237E-3</v>
      </c>
      <c r="BC5" s="3">
        <v>2.3384721981436129E-3</v>
      </c>
      <c r="BD5" s="3">
        <v>1.6073940124573037E-3</v>
      </c>
      <c r="BE5" s="3">
        <v>6.6495809380522153E-3</v>
      </c>
      <c r="BF5" s="52">
        <v>2.9380890601243769E-3</v>
      </c>
      <c r="BG5" s="3">
        <v>1.732601790345177E-3</v>
      </c>
      <c r="BH5" s="44">
        <v>2.6648900732844771E-3</v>
      </c>
      <c r="BI5" s="44">
        <v>4.9900199600798403E-3</v>
      </c>
      <c r="BJ5" s="44">
        <v>0</v>
      </c>
      <c r="BK5" s="44">
        <v>3.6832412523020259E-3</v>
      </c>
      <c r="BL5" s="52">
        <v>3.0532894422976003E-3</v>
      </c>
      <c r="BM5" s="39">
        <v>1.3985198998053381E-3</v>
      </c>
      <c r="BN5" s="3">
        <v>3.4316620559741795E-3</v>
      </c>
      <c r="BO5" s="44">
        <v>0</v>
      </c>
      <c r="BP5" s="52">
        <v>3.2100301813366991E-3</v>
      </c>
      <c r="BQ5" s="39">
        <v>0</v>
      </c>
      <c r="BR5" s="39">
        <v>0</v>
      </c>
      <c r="BS5" s="39">
        <v>6.788866259334691E-3</v>
      </c>
      <c r="BT5" s="39">
        <v>4.2328042328042331E-3</v>
      </c>
      <c r="BU5" s="39">
        <v>5.1398152112796967E-3</v>
      </c>
      <c r="BV5" s="52">
        <v>3.5054087361089548E-3</v>
      </c>
      <c r="BW5" s="44">
        <v>0</v>
      </c>
      <c r="BX5" s="44">
        <v>2.6491528229449935E-3</v>
      </c>
      <c r="BY5" s="44">
        <v>0</v>
      </c>
      <c r="BZ5" s="52">
        <v>1.8515661163172159E-3</v>
      </c>
      <c r="CA5" s="39">
        <v>0</v>
      </c>
      <c r="CB5" s="39">
        <v>0</v>
      </c>
      <c r="CC5" s="39">
        <v>0</v>
      </c>
      <c r="CD5" s="39">
        <v>4.7877433771078117E-3</v>
      </c>
      <c r="CE5" s="39">
        <v>0</v>
      </c>
      <c r="CF5" s="39">
        <v>3.6742192283014631E-3</v>
      </c>
      <c r="CG5" s="39">
        <v>0</v>
      </c>
      <c r="CH5" s="52">
        <v>1.8510266342153009E-3</v>
      </c>
      <c r="CI5" s="44">
        <v>0</v>
      </c>
      <c r="CJ5" s="44">
        <v>0</v>
      </c>
      <c r="CK5" s="52">
        <v>0</v>
      </c>
      <c r="CL5" s="39">
        <v>0</v>
      </c>
      <c r="CM5" s="39">
        <v>2.1637688919500415E-3</v>
      </c>
      <c r="CN5" s="39">
        <v>5.1891891892452881E-3</v>
      </c>
      <c r="CO5" s="39">
        <v>0</v>
      </c>
      <c r="CP5" s="39">
        <v>2.4770051357391218E-3</v>
      </c>
      <c r="CQ5" s="58">
        <v>2.5054241869362161E-3</v>
      </c>
    </row>
    <row r="6" spans="1:95" x14ac:dyDescent="0.25">
      <c r="A6" s="97" t="s">
        <v>574</v>
      </c>
      <c r="B6" s="97">
        <v>3</v>
      </c>
      <c r="C6" s="97">
        <v>3</v>
      </c>
      <c r="D6" s="103" t="s">
        <v>79</v>
      </c>
      <c r="E6" s="39">
        <v>1.5646321685465776E-2</v>
      </c>
      <c r="F6" s="39">
        <v>5.6123785550735168E-2</v>
      </c>
      <c r="G6" s="39">
        <v>3.7541462745959035E-2</v>
      </c>
      <c r="H6" s="39">
        <v>0</v>
      </c>
      <c r="I6" s="39">
        <v>2.7212405875252529E-2</v>
      </c>
      <c r="J6" s="39">
        <v>7.5904992498795107E-2</v>
      </c>
      <c r="K6" s="52">
        <v>4.8530716593312692E-2</v>
      </c>
      <c r="L6" s="44">
        <v>4.1798651245858777E-2</v>
      </c>
      <c r="M6" s="44">
        <v>3.4323491526006562E-2</v>
      </c>
      <c r="N6" s="44">
        <v>3.1616183103429819E-2</v>
      </c>
      <c r="O6" s="44">
        <v>2.1399865684455063E-2</v>
      </c>
      <c r="P6" s="44">
        <v>9.0324177183849413E-2</v>
      </c>
      <c r="Q6" s="44">
        <v>2.8406142991662581E-2</v>
      </c>
      <c r="R6" s="52">
        <v>3.6988405650432911E-2</v>
      </c>
      <c r="S6" s="39">
        <v>0</v>
      </c>
      <c r="T6" s="39">
        <v>2.344954599880366E-2</v>
      </c>
      <c r="U6" s="39">
        <v>0</v>
      </c>
      <c r="V6" s="39">
        <v>0</v>
      </c>
      <c r="W6" s="39">
        <v>4.7756116709004925E-2</v>
      </c>
      <c r="X6" s="39">
        <v>2.8546848115371511E-2</v>
      </c>
      <c r="Y6" s="52">
        <v>2.2617705015160409E-2</v>
      </c>
      <c r="Z6" s="3">
        <v>3.3952578330951583E-2</v>
      </c>
      <c r="AA6" s="3">
        <v>0</v>
      </c>
      <c r="AB6" s="3">
        <v>1.7658328280346289E-2</v>
      </c>
      <c r="AC6" s="3">
        <v>3.0070851870052474E-2</v>
      </c>
      <c r="AD6" s="3">
        <v>8.3896474048110094E-3</v>
      </c>
      <c r="AE6" s="44">
        <v>3.7247093933144571E-2</v>
      </c>
      <c r="AF6" s="44">
        <v>3.3412205098792877E-2</v>
      </c>
      <c r="AG6" s="44">
        <v>3.174538082082249E-2</v>
      </c>
      <c r="AH6" s="44">
        <v>1.2833585316615739E-2</v>
      </c>
      <c r="AI6" s="44">
        <v>2.3307321999351777E-2</v>
      </c>
      <c r="AJ6" s="44">
        <v>3.9324725265357283E-2</v>
      </c>
      <c r="AK6" s="44">
        <v>1.8877264532712504E-2</v>
      </c>
      <c r="AL6" s="44">
        <v>0</v>
      </c>
      <c r="AM6" s="44">
        <v>1.2556979444612659E-2</v>
      </c>
      <c r="AN6" s="44">
        <v>2.8933503146807482E-2</v>
      </c>
      <c r="AO6" s="44">
        <v>2.098400616286529E-2</v>
      </c>
      <c r="AP6" s="44">
        <v>2.5004093554324085E-2</v>
      </c>
      <c r="AQ6" s="44">
        <v>5.4942047430551512E-2</v>
      </c>
      <c r="AR6" s="44"/>
      <c r="AS6" s="44">
        <v>1.1151848457037247E-2</v>
      </c>
      <c r="AT6" s="44">
        <v>1.079083518127847E-2</v>
      </c>
      <c r="AU6" s="44">
        <v>2.8697923946622489E-2</v>
      </c>
      <c r="AV6" s="44">
        <v>0</v>
      </c>
      <c r="AW6" s="52">
        <v>2.8439812203433178E-2</v>
      </c>
      <c r="AX6" s="39">
        <v>2.2996471774113861E-2</v>
      </c>
      <c r="AY6" s="44">
        <v>1.5318541730817517E-2</v>
      </c>
      <c r="AZ6" s="3">
        <v>1.7477996878070411E-2</v>
      </c>
      <c r="BA6" s="3">
        <v>1.3983870658600283E-2</v>
      </c>
      <c r="BB6" s="3">
        <v>2.3385443362505046E-2</v>
      </c>
      <c r="BC6" s="3">
        <v>4.8210912836897371E-3</v>
      </c>
      <c r="BD6" s="3">
        <v>5.2855143118794787E-2</v>
      </c>
      <c r="BE6" s="3">
        <v>0</v>
      </c>
      <c r="BF6" s="52">
        <v>1.7562722230244354E-2</v>
      </c>
      <c r="BG6" s="3">
        <v>0</v>
      </c>
      <c r="BH6" s="44">
        <v>0</v>
      </c>
      <c r="BI6" s="44">
        <v>0.10924872792419026</v>
      </c>
      <c r="BJ6" s="44">
        <v>5.8079673518887716E-2</v>
      </c>
      <c r="BK6" s="44">
        <v>7.6162256907341172E-2</v>
      </c>
      <c r="BL6" s="52">
        <v>5.7315679057690964E-2</v>
      </c>
      <c r="BM6" s="39">
        <v>3.0460665405702355E-2</v>
      </c>
      <c r="BN6" s="3">
        <v>2.7863133565930988E-2</v>
      </c>
      <c r="BO6" s="44">
        <v>1.4053388066272522E-2</v>
      </c>
      <c r="BP6" s="52">
        <v>2.2572268421133076E-2</v>
      </c>
      <c r="BQ6" s="39">
        <v>5.5149280792715909E-2</v>
      </c>
      <c r="BR6" s="39">
        <v>8.3185195314375293E-3</v>
      </c>
      <c r="BS6" s="39">
        <v>0</v>
      </c>
      <c r="BT6" s="39">
        <v>1.114742082277979E-2</v>
      </c>
      <c r="BU6" s="39">
        <v>2.3459091201384785E-2</v>
      </c>
      <c r="BV6" s="52">
        <v>2.3156225218087224E-2</v>
      </c>
      <c r="BW6" s="44">
        <v>3.8266261289609242E-2</v>
      </c>
      <c r="BX6" s="44">
        <v>6.7703341886586582E-2</v>
      </c>
      <c r="BY6" s="44">
        <v>1.2839454059353236E-2</v>
      </c>
      <c r="BZ6" s="52">
        <v>4.0064605156252577E-2</v>
      </c>
      <c r="CA6" s="39">
        <v>0</v>
      </c>
      <c r="CB6" s="39">
        <v>0</v>
      </c>
      <c r="CC6" s="39">
        <v>0</v>
      </c>
      <c r="CD6" s="39">
        <v>0</v>
      </c>
      <c r="CE6" s="39">
        <v>0</v>
      </c>
      <c r="CF6" s="39">
        <v>1.0442594340930336E-2</v>
      </c>
      <c r="CG6" s="39">
        <v>0</v>
      </c>
      <c r="CH6" s="52">
        <v>5.4900427170259981E-3</v>
      </c>
      <c r="CI6" s="44">
        <v>6.2415390097033056E-2</v>
      </c>
      <c r="CJ6" s="44">
        <v>2.9854001663364164E-2</v>
      </c>
      <c r="CK6" s="52">
        <v>4.038932357146225E-2</v>
      </c>
      <c r="CL6" s="39">
        <v>0</v>
      </c>
      <c r="CM6" s="39">
        <v>0</v>
      </c>
      <c r="CN6" s="39">
        <v>3.704079561595592E-2</v>
      </c>
      <c r="CO6" s="39">
        <v>0</v>
      </c>
      <c r="CP6" s="39">
        <v>0</v>
      </c>
      <c r="CQ6" s="58">
        <v>2.9159876011065999E-3</v>
      </c>
    </row>
    <row r="7" spans="1:95" x14ac:dyDescent="0.25">
      <c r="A7" s="97" t="s">
        <v>575</v>
      </c>
      <c r="B7" s="97">
        <v>4</v>
      </c>
      <c r="C7" s="97">
        <v>4</v>
      </c>
      <c r="D7" s="104" t="s">
        <v>81</v>
      </c>
      <c r="E7" s="40">
        <v>0.29068359091934037</v>
      </c>
      <c r="F7" s="40">
        <v>0.47566228757212181</v>
      </c>
      <c r="G7" s="40">
        <v>0.34183293627031774</v>
      </c>
      <c r="H7" s="40">
        <v>0.17286914766072384</v>
      </c>
      <c r="I7" s="40">
        <v>0.51519470892849994</v>
      </c>
      <c r="J7" s="40">
        <v>0.47878725602222427</v>
      </c>
      <c r="K7" s="53">
        <v>0.42898079913381304</v>
      </c>
      <c r="L7" s="45">
        <v>0.33121586267039976</v>
      </c>
      <c r="M7" s="45">
        <v>0.3436970131789438</v>
      </c>
      <c r="N7" s="45">
        <v>0.26624424966411575</v>
      </c>
      <c r="O7" s="45">
        <v>0.10143816422298318</v>
      </c>
      <c r="P7" s="45">
        <v>0.37788295805446764</v>
      </c>
      <c r="Q7" s="45">
        <v>0.15744032503809041</v>
      </c>
      <c r="R7" s="53">
        <v>0.30190360692216622</v>
      </c>
      <c r="S7" s="40">
        <v>0.62685278457692828</v>
      </c>
      <c r="T7" s="40">
        <v>0.57778350093336817</v>
      </c>
      <c r="U7" s="40">
        <v>0.18090452261306533</v>
      </c>
      <c r="V7" s="40">
        <v>0.33926231042558264</v>
      </c>
      <c r="W7" s="40">
        <v>0.34974014062977682</v>
      </c>
      <c r="X7" s="40">
        <v>0.51594820336884417</v>
      </c>
      <c r="Y7" s="53">
        <v>0.48902389377667804</v>
      </c>
      <c r="Z7" s="4">
        <v>0.57685840037559877</v>
      </c>
      <c r="AA7" s="4">
        <v>0.54845154844606947</v>
      </c>
      <c r="AB7" s="4">
        <v>0.3753017524339336</v>
      </c>
      <c r="AC7" s="4">
        <v>0.56920511395219564</v>
      </c>
      <c r="AD7" s="4">
        <v>0.37556928508650006</v>
      </c>
      <c r="AE7" s="45">
        <v>0.45974019608677108</v>
      </c>
      <c r="AF7" s="45">
        <v>0.55098152936718758</v>
      </c>
      <c r="AG7" s="45">
        <v>0.49222613745630084</v>
      </c>
      <c r="AH7" s="45">
        <v>0.36718222810130091</v>
      </c>
      <c r="AI7" s="45">
        <v>0.47420345982473644</v>
      </c>
      <c r="AJ7" s="45">
        <v>0.41395442090489876</v>
      </c>
      <c r="AK7" s="45">
        <v>0.29718531983366347</v>
      </c>
      <c r="AL7" s="45">
        <v>0.44725286494783018</v>
      </c>
      <c r="AM7" s="45">
        <v>0.2883643848050661</v>
      </c>
      <c r="AN7" s="45">
        <v>0.35099153229352287</v>
      </c>
      <c r="AO7" s="45">
        <v>0.41452828751998783</v>
      </c>
      <c r="AP7" s="45">
        <v>0.33974647869443508</v>
      </c>
      <c r="AQ7" s="45">
        <v>0.63069368071279441</v>
      </c>
      <c r="AR7" s="45"/>
      <c r="AS7" s="45">
        <v>0.20232927475068638</v>
      </c>
      <c r="AT7" s="45">
        <v>0.18134372499217147</v>
      </c>
      <c r="AU7" s="45">
        <v>0.28705410342148191</v>
      </c>
      <c r="AV7" s="45">
        <v>0.25</v>
      </c>
      <c r="AW7" s="53">
        <v>0.44635160536587681</v>
      </c>
      <c r="AX7" s="40">
        <v>0.43868454566542336</v>
      </c>
      <c r="AY7" s="45">
        <v>0.3650273989403352</v>
      </c>
      <c r="AZ7" s="4">
        <v>0.3639417140137301</v>
      </c>
      <c r="BA7" s="4">
        <v>0.36492020498323824</v>
      </c>
      <c r="BB7" s="4">
        <v>0.37242588619900674</v>
      </c>
      <c r="BC7" s="4">
        <v>0.36542835481425323</v>
      </c>
      <c r="BD7" s="4">
        <v>0.37224556728502611</v>
      </c>
      <c r="BE7" s="4">
        <v>0.38755866677273088</v>
      </c>
      <c r="BF7" s="53">
        <v>0.36852519863662903</v>
      </c>
      <c r="BG7" s="4">
        <v>0.11399404508719693</v>
      </c>
      <c r="BH7" s="45">
        <v>0.44016583513624719</v>
      </c>
      <c r="BI7" s="45">
        <v>0.54421079301837771</v>
      </c>
      <c r="BJ7" s="45">
        <v>0.35501147666411631</v>
      </c>
      <c r="BK7" s="45">
        <v>0.43794895150133895</v>
      </c>
      <c r="BL7" s="53">
        <v>0.35703766701793965</v>
      </c>
      <c r="BM7" s="40">
        <v>0.38913949607848231</v>
      </c>
      <c r="BN7" s="4">
        <v>0.37882988644606252</v>
      </c>
      <c r="BO7" s="45">
        <v>0.2614676386561316</v>
      </c>
      <c r="BP7" s="53">
        <v>0.35017683189991411</v>
      </c>
      <c r="BQ7" s="40">
        <v>0.31457895387659207</v>
      </c>
      <c r="BR7" s="40">
        <v>0.39187029002055263</v>
      </c>
      <c r="BS7" s="40">
        <v>0.56378846726729048</v>
      </c>
      <c r="BT7" s="40">
        <v>0.50639894086216686</v>
      </c>
      <c r="BU7" s="40">
        <v>0.56219518203974961</v>
      </c>
      <c r="BV7" s="53">
        <v>0.41752837277243138</v>
      </c>
      <c r="BW7" s="45">
        <v>0.33322224147992069</v>
      </c>
      <c r="BX7" s="45">
        <v>0.43798003072196623</v>
      </c>
      <c r="BY7" s="45">
        <v>0.2047974198750252</v>
      </c>
      <c r="BZ7" s="53">
        <v>0.34950829472509221</v>
      </c>
      <c r="CA7" s="40">
        <v>0.3748099044706541</v>
      </c>
      <c r="CB7" s="40">
        <v>0.19205797976979685</v>
      </c>
      <c r="CC7" s="40">
        <v>0.21725875692154545</v>
      </c>
      <c r="CD7" s="40">
        <v>0.42408943382771042</v>
      </c>
      <c r="CE7" s="40">
        <v>0</v>
      </c>
      <c r="CF7" s="40">
        <v>0.33655824867417217</v>
      </c>
      <c r="CG7" s="40">
        <v>0.4600840336037797</v>
      </c>
      <c r="CH7" s="53">
        <v>0.29983111079888081</v>
      </c>
      <c r="CI7" s="45">
        <v>0.17198038736757998</v>
      </c>
      <c r="CJ7" s="45">
        <v>0.27476845840907121</v>
      </c>
      <c r="CK7" s="53">
        <v>0.23128554115474592</v>
      </c>
      <c r="CL7" s="40">
        <v>9.3023255813953487E-2</v>
      </c>
      <c r="CM7" s="40">
        <v>8.6815899225761564E-2</v>
      </c>
      <c r="CN7" s="40">
        <v>0.37375783427901954</v>
      </c>
      <c r="CO7" s="40">
        <v>6.8214505855763302E-2</v>
      </c>
      <c r="CP7" s="40">
        <v>0.23905848155195988</v>
      </c>
      <c r="CQ7" s="59">
        <v>0.23464411383024011</v>
      </c>
    </row>
    <row r="8" spans="1:95" x14ac:dyDescent="0.25">
      <c r="A8" s="97" t="s">
        <v>576</v>
      </c>
      <c r="B8" s="97">
        <v>5</v>
      </c>
      <c r="C8" s="97">
        <v>5</v>
      </c>
      <c r="D8" s="103" t="s">
        <v>80</v>
      </c>
      <c r="E8" s="39">
        <v>0.16260954235637781</v>
      </c>
      <c r="F8" s="39">
        <v>0.3858027480004671</v>
      </c>
      <c r="G8" s="39">
        <v>0.22758157247002408</v>
      </c>
      <c r="H8" s="39">
        <v>5.6872037915770092E-2</v>
      </c>
      <c r="I8" s="39">
        <v>0.41868987631699495</v>
      </c>
      <c r="J8" s="39">
        <v>0.38385169366729993</v>
      </c>
      <c r="K8" s="52">
        <v>0.36845701335581715</v>
      </c>
      <c r="L8" s="44">
        <v>0.16444148716143392</v>
      </c>
      <c r="M8" s="44">
        <v>0.14313029226987162</v>
      </c>
      <c r="N8" s="44">
        <v>7.954417240212118E-2</v>
      </c>
      <c r="O8" s="44">
        <v>4.1949791343852388E-3</v>
      </c>
      <c r="P8" s="44">
        <v>0.31279342723004694</v>
      </c>
      <c r="Q8" s="44">
        <v>4.215905461540824E-2</v>
      </c>
      <c r="R8" s="52">
        <v>0.14387040004527982</v>
      </c>
      <c r="S8" s="39">
        <v>0.5127478753541076</v>
      </c>
      <c r="T8" s="39">
        <v>0.46395855709050371</v>
      </c>
      <c r="U8" s="39">
        <v>0</v>
      </c>
      <c r="V8" s="39">
        <v>0.17647058823529413</v>
      </c>
      <c r="W8" s="39">
        <v>0.13916146297898604</v>
      </c>
      <c r="X8" s="39">
        <v>0.42490164313619577</v>
      </c>
      <c r="Y8" s="52">
        <v>0.40431540895119567</v>
      </c>
      <c r="Z8" s="3">
        <v>0.45325900685081294</v>
      </c>
      <c r="AA8" s="3">
        <v>0.42573662057548378</v>
      </c>
      <c r="AB8" s="3">
        <v>0.24979094032471255</v>
      </c>
      <c r="AC8" s="3">
        <v>0.43816884661117717</v>
      </c>
      <c r="AD8" s="3">
        <v>0.22330757341024279</v>
      </c>
      <c r="AE8" s="44">
        <v>0.28664910096252338</v>
      </c>
      <c r="AF8" s="44">
        <v>0.38635430018209066</v>
      </c>
      <c r="AG8" s="44">
        <v>0.29765800176183405</v>
      </c>
      <c r="AH8" s="44">
        <v>0.25555906583392063</v>
      </c>
      <c r="AI8" s="44">
        <v>0.28606563188630973</v>
      </c>
      <c r="AJ8" s="44">
        <v>0.29637760702524696</v>
      </c>
      <c r="AK8" s="44">
        <v>0.20046586111661424</v>
      </c>
      <c r="AL8" s="44">
        <v>0.31066856329660691</v>
      </c>
      <c r="AM8" s="44">
        <v>0.18390536682440195</v>
      </c>
      <c r="AN8" s="44">
        <v>0.20456738501501753</v>
      </c>
      <c r="AO8" s="44">
        <v>0.25179758513091849</v>
      </c>
      <c r="AP8" s="44">
        <v>0.17818856774810338</v>
      </c>
      <c r="AQ8" s="44">
        <v>0.51995983797057066</v>
      </c>
      <c r="AR8" s="44"/>
      <c r="AS8" s="44">
        <v>9.6498824694279353E-2</v>
      </c>
      <c r="AT8" s="44">
        <v>0.10276588357828954</v>
      </c>
      <c r="AU8" s="44">
        <v>0.15354318740137268</v>
      </c>
      <c r="AV8" s="44">
        <v>0</v>
      </c>
      <c r="AW8" s="52">
        <v>0.31856227652442715</v>
      </c>
      <c r="AX8" s="39">
        <v>0.35004557885141296</v>
      </c>
      <c r="AY8" s="44">
        <v>0.31131585328053279</v>
      </c>
      <c r="AZ8" s="3">
        <v>0.30378139830307882</v>
      </c>
      <c r="BA8" s="3">
        <v>0.31019526223167854</v>
      </c>
      <c r="BB8" s="3">
        <v>0.3119976183387913</v>
      </c>
      <c r="BC8" s="3">
        <v>0.31006233638818009</v>
      </c>
      <c r="BD8" s="3">
        <v>0.32127351665100046</v>
      </c>
      <c r="BE8" s="3">
        <v>0.31332728921124209</v>
      </c>
      <c r="BF8" s="52">
        <v>0.31041778413585558</v>
      </c>
      <c r="BG8" s="3">
        <v>3.8436050364479786E-2</v>
      </c>
      <c r="BH8" s="44">
        <v>0.36502994012150913</v>
      </c>
      <c r="BI8" s="44">
        <v>0.45313968389422249</v>
      </c>
      <c r="BJ8" s="44">
        <v>0.17502430893665855</v>
      </c>
      <c r="BK8" s="44">
        <v>0.32987504733555284</v>
      </c>
      <c r="BL8" s="52">
        <v>0.28508088162003609</v>
      </c>
      <c r="BM8" s="39">
        <v>0.20795059822622888</v>
      </c>
      <c r="BN8" s="3">
        <v>0.23179184183615498</v>
      </c>
      <c r="BO8" s="44">
        <v>6.5569117228703247E-2</v>
      </c>
      <c r="BP8" s="52">
        <v>0.21575968297177309</v>
      </c>
      <c r="BQ8" s="39">
        <v>0.25171326576075997</v>
      </c>
      <c r="BR8" s="39">
        <v>0.31681333950064677</v>
      </c>
      <c r="BS8" s="39">
        <v>0.48474705209631808</v>
      </c>
      <c r="BT8" s="39">
        <v>0.43749429276264717</v>
      </c>
      <c r="BU8" s="39">
        <v>0.44887360515267394</v>
      </c>
      <c r="BV8" s="52">
        <v>0.37196843320809714</v>
      </c>
      <c r="BW8" s="44">
        <v>0.18716369024993101</v>
      </c>
      <c r="BX8" s="44">
        <v>0.33598199366143955</v>
      </c>
      <c r="BY8" s="44">
        <v>6.8965517241379309E-2</v>
      </c>
      <c r="BZ8" s="52">
        <v>0.26699440583602296</v>
      </c>
      <c r="CA8" s="39">
        <v>0.236822568671121</v>
      </c>
      <c r="CB8" s="39">
        <v>5.4832456383577033E-2</v>
      </c>
      <c r="CC8" s="39">
        <v>0.10547715857198094</v>
      </c>
      <c r="CD8" s="39">
        <v>0.3045977011494253</v>
      </c>
      <c r="CE8" s="39">
        <v>0</v>
      </c>
      <c r="CF8" s="39">
        <v>0.15324570969584164</v>
      </c>
      <c r="CG8" s="39">
        <v>0.39669421486666601</v>
      </c>
      <c r="CH8" s="52">
        <v>0.17430244574578022</v>
      </c>
      <c r="CI8" s="44">
        <v>4.3538633818979072E-2</v>
      </c>
      <c r="CJ8" s="44">
        <v>0.10974705446065958</v>
      </c>
      <c r="CK8" s="52">
        <v>7.8027425481233509E-2</v>
      </c>
      <c r="CL8" s="39">
        <v>8.219178081966598E-2</v>
      </c>
      <c r="CM8" s="39">
        <v>6.7558863522507687E-2</v>
      </c>
      <c r="CN8" s="39">
        <v>0.30238208551158596</v>
      </c>
      <c r="CO8" s="39">
        <v>6.0924883779322848E-2</v>
      </c>
      <c r="CP8" s="39">
        <v>0.12516324873768958</v>
      </c>
      <c r="CQ8" s="58">
        <v>0.14219030520619177</v>
      </c>
    </row>
    <row r="9" spans="1:95" x14ac:dyDescent="0.25">
      <c r="A9" s="97" t="s">
        <v>577</v>
      </c>
      <c r="B9" s="97">
        <v>6</v>
      </c>
      <c r="C9" s="97">
        <v>6</v>
      </c>
      <c r="D9" s="103" t="s">
        <v>82</v>
      </c>
      <c r="E9" s="39">
        <v>5.9093893631767487E-2</v>
      </c>
      <c r="F9" s="39">
        <v>8.488134865196563E-2</v>
      </c>
      <c r="G9" s="39">
        <v>5.1221247331740848E-2</v>
      </c>
      <c r="H9" s="39">
        <v>0</v>
      </c>
      <c r="I9" s="39">
        <v>0.10582797641408549</v>
      </c>
      <c r="J9" s="39">
        <v>0.11077409996335946</v>
      </c>
      <c r="K9" s="52">
        <v>8.9719238871739881E-2</v>
      </c>
      <c r="L9" s="44">
        <v>3.5684594232542929E-2</v>
      </c>
      <c r="M9" s="44">
        <v>2.7547236447210126E-2</v>
      </c>
      <c r="N9" s="44">
        <v>1.8869337327126458E-2</v>
      </c>
      <c r="O9" s="44">
        <v>7.5689313388435948E-3</v>
      </c>
      <c r="P9" s="44">
        <v>7.6190476190476197E-2</v>
      </c>
      <c r="Q9" s="44">
        <v>2.1957913997768381E-2</v>
      </c>
      <c r="R9" s="52">
        <v>3.2185094923841473E-2</v>
      </c>
      <c r="S9" s="39">
        <v>0.15761448349307774</v>
      </c>
      <c r="T9" s="39">
        <v>0.13008130081300814</v>
      </c>
      <c r="U9" s="39">
        <v>0</v>
      </c>
      <c r="V9" s="39">
        <v>5.8173983301285495E-2</v>
      </c>
      <c r="W9" s="39">
        <v>0</v>
      </c>
      <c r="X9" s="39">
        <v>9.9779897285399849E-2</v>
      </c>
      <c r="Y9" s="52">
        <v>0.11154929577439651</v>
      </c>
      <c r="Z9" s="3">
        <v>0.1109816756346961</v>
      </c>
      <c r="AA9" s="3">
        <v>0</v>
      </c>
      <c r="AB9" s="3">
        <v>6.3918363914517136E-3</v>
      </c>
      <c r="AC9" s="3">
        <v>0.11441144114411442</v>
      </c>
      <c r="AD9" s="3">
        <v>1.9270916974342244E-3</v>
      </c>
      <c r="AE9" s="44">
        <v>3.1424477494568399E-2</v>
      </c>
      <c r="AF9" s="44">
        <v>6.8342128637859864E-2</v>
      </c>
      <c r="AG9" s="44">
        <v>4.0318813941038069E-2</v>
      </c>
      <c r="AH9" s="44">
        <v>3.96729983169031E-3</v>
      </c>
      <c r="AI9" s="44">
        <v>3.0190703029159403E-2</v>
      </c>
      <c r="AJ9" s="44">
        <v>4.5955167796829788E-2</v>
      </c>
      <c r="AK9" s="44">
        <v>5.3133679507305883E-3</v>
      </c>
      <c r="AL9" s="44">
        <v>4.8484848484848485E-2</v>
      </c>
      <c r="AM9" s="44">
        <v>7.3037127206329886E-3</v>
      </c>
      <c r="AN9" s="44">
        <v>1.7247574559951472E-2</v>
      </c>
      <c r="AO9" s="44">
        <v>3.6014405762428453E-2</v>
      </c>
      <c r="AP9" s="44">
        <v>2.0529165006486567E-2</v>
      </c>
      <c r="AQ9" s="44">
        <v>0.16396403470628665</v>
      </c>
      <c r="AR9" s="44"/>
      <c r="AS9" s="44">
        <v>0</v>
      </c>
      <c r="AT9" s="44">
        <v>3.5550288845043691E-3</v>
      </c>
      <c r="AU9" s="44">
        <v>6.5518689626427621E-3</v>
      </c>
      <c r="AV9" s="44">
        <v>0</v>
      </c>
      <c r="AW9" s="52">
        <v>5.3222580639903434E-2</v>
      </c>
      <c r="AX9" s="39">
        <v>7.3248033806440904E-2</v>
      </c>
      <c r="AY9" s="44">
        <v>7.5751389716708001E-2</v>
      </c>
      <c r="AZ9" s="3">
        <v>7.4999999999999997E-2</v>
      </c>
      <c r="BA9" s="3">
        <v>7.2278161408179623E-2</v>
      </c>
      <c r="BB9" s="3">
        <v>7.954097499014498E-2</v>
      </c>
      <c r="BC9" s="3">
        <v>6.9146828968644117E-2</v>
      </c>
      <c r="BD9" s="3">
        <v>7.5736325385694248E-2</v>
      </c>
      <c r="BE9" s="3">
        <v>7.9841251312805686E-2</v>
      </c>
      <c r="BF9" s="52">
        <v>7.5617509931204668E-2</v>
      </c>
      <c r="BG9" s="3">
        <v>2.1417644059371927E-2</v>
      </c>
      <c r="BH9" s="44">
        <v>6.4024390244390425E-2</v>
      </c>
      <c r="BI9" s="44">
        <v>0.11414766721960351</v>
      </c>
      <c r="BJ9" s="44">
        <v>3.5928143712843773E-2</v>
      </c>
      <c r="BK9" s="44">
        <v>7.9485096546384679E-2</v>
      </c>
      <c r="BL9" s="52">
        <v>7.1082390954068903E-2</v>
      </c>
      <c r="BM9" s="39">
        <v>3.3958259639313614E-2</v>
      </c>
      <c r="BN9" s="3">
        <v>4.835893073052594E-2</v>
      </c>
      <c r="BO9" s="44">
        <v>9.0049527239981983E-3</v>
      </c>
      <c r="BP9" s="52">
        <v>4.5627376426045634E-2</v>
      </c>
      <c r="BQ9" s="39">
        <v>1.5103838892330832E-2</v>
      </c>
      <c r="BR9" s="39">
        <v>3.0372057706909643E-2</v>
      </c>
      <c r="BS9" s="39">
        <v>0.15987246640929115</v>
      </c>
      <c r="BT9" s="39">
        <v>0.10608576731257037</v>
      </c>
      <c r="BU9" s="39">
        <v>0.12077419354901045</v>
      </c>
      <c r="BV9" s="52">
        <v>9.2165898616874437E-2</v>
      </c>
      <c r="BW9" s="44">
        <v>2.1699819168397826E-2</v>
      </c>
      <c r="BX9" s="44">
        <v>5.7355893318038427E-2</v>
      </c>
      <c r="BY9" s="44">
        <v>1.2861736334405145E-2</v>
      </c>
      <c r="BZ9" s="52">
        <v>4.5594497215972737E-2</v>
      </c>
      <c r="CA9" s="39">
        <v>3.0010230760622987E-2</v>
      </c>
      <c r="CB9" s="39">
        <v>1.2195121951219513E-2</v>
      </c>
      <c r="CC9" s="39">
        <v>1.034928848641656E-2</v>
      </c>
      <c r="CD9" s="39">
        <v>7.494795281013214E-2</v>
      </c>
      <c r="CE9" s="39">
        <v>0</v>
      </c>
      <c r="CF9" s="39">
        <v>4.7334058759263685E-2</v>
      </c>
      <c r="CG9" s="39">
        <v>8.2254379281576404E-2</v>
      </c>
      <c r="CH9" s="52">
        <v>4.1665374957270261E-2</v>
      </c>
      <c r="CI9" s="44">
        <v>3.8360718623147863E-3</v>
      </c>
      <c r="CJ9" s="44">
        <v>2.4539877300613498E-2</v>
      </c>
      <c r="CK9" s="52">
        <v>1.102112382047222E-2</v>
      </c>
      <c r="CL9" s="39">
        <v>0</v>
      </c>
      <c r="CM9" s="39">
        <v>8.6149520267238527E-3</v>
      </c>
      <c r="CN9" s="39">
        <v>4.0684430789652684E-2</v>
      </c>
      <c r="CO9" s="39">
        <v>0</v>
      </c>
      <c r="CP9" s="39">
        <v>1.8454211727353904E-2</v>
      </c>
      <c r="CQ9" s="58">
        <v>1.3842281878969952E-2</v>
      </c>
    </row>
    <row r="10" spans="1:95" x14ac:dyDescent="0.25">
      <c r="A10" s="97" t="s">
        <v>578</v>
      </c>
      <c r="B10" s="97">
        <v>7</v>
      </c>
      <c r="C10" s="97">
        <v>7</v>
      </c>
      <c r="D10" s="103" t="s">
        <v>83</v>
      </c>
      <c r="E10" s="39">
        <v>1.4032352368232944E-2</v>
      </c>
      <c r="F10" s="39">
        <v>3.2103096956587231E-2</v>
      </c>
      <c r="G10" s="39">
        <v>1.4265218282201021E-2</v>
      </c>
      <c r="H10" s="39">
        <v>3.2520325203252036E-2</v>
      </c>
      <c r="I10" s="39">
        <v>4.0181546957563832E-2</v>
      </c>
      <c r="J10" s="39">
        <v>2.9657134590488774E-2</v>
      </c>
      <c r="K10" s="52">
        <v>3.1078393175458172E-2</v>
      </c>
      <c r="L10" s="44">
        <v>1.5123312493284819E-2</v>
      </c>
      <c r="M10" s="44">
        <v>1.5921986580587594E-2</v>
      </c>
      <c r="N10" s="44">
        <v>9.3248234135022198E-3</v>
      </c>
      <c r="O10" s="44">
        <v>7.6578229449963406E-3</v>
      </c>
      <c r="P10" s="44">
        <v>3.6600864187381184E-2</v>
      </c>
      <c r="Q10" s="44">
        <v>9.4622299324857977E-3</v>
      </c>
      <c r="R10" s="52">
        <v>1.4313068174148971E-2</v>
      </c>
      <c r="S10" s="39">
        <v>8.1839438815595633E-2</v>
      </c>
      <c r="T10" s="39">
        <v>5.2339128876142678E-2</v>
      </c>
      <c r="U10" s="39">
        <v>0</v>
      </c>
      <c r="V10" s="39">
        <v>9.4397342889277515E-3</v>
      </c>
      <c r="W10" s="39">
        <v>6.3191153238546603E-3</v>
      </c>
      <c r="X10" s="39">
        <v>4.9149338374291113E-2</v>
      </c>
      <c r="Y10" s="52">
        <v>4.7810018086026577E-2</v>
      </c>
      <c r="Z10" s="3">
        <v>7.1131024634065801E-2</v>
      </c>
      <c r="AA10" s="3">
        <v>5.2428681572860444E-2</v>
      </c>
      <c r="AB10" s="3">
        <v>3.5264455211149424E-2</v>
      </c>
      <c r="AC10" s="3">
        <v>5.2995066948555318E-2</v>
      </c>
      <c r="AD10" s="3">
        <v>2.7789034910296866E-2</v>
      </c>
      <c r="AE10" s="44">
        <v>3.1439736824674894E-2</v>
      </c>
      <c r="AF10" s="44">
        <v>4.8751965281116409E-2</v>
      </c>
      <c r="AG10" s="44">
        <v>3.8260494186498843E-2</v>
      </c>
      <c r="AH10" s="44">
        <v>3.5824429029283608E-2</v>
      </c>
      <c r="AI10" s="44">
        <v>3.8961676924048588E-2</v>
      </c>
      <c r="AJ10" s="44">
        <v>4.5541171059432561E-2</v>
      </c>
      <c r="AK10" s="44">
        <v>2.5447328829888694E-2</v>
      </c>
      <c r="AL10" s="44">
        <v>5.8025520483234241E-2</v>
      </c>
      <c r="AM10" s="44">
        <v>2.4679006169751543E-2</v>
      </c>
      <c r="AN10" s="44">
        <v>2.2381519516214185E-2</v>
      </c>
      <c r="AO10" s="44">
        <v>3.2835241606576089E-2</v>
      </c>
      <c r="AP10" s="44">
        <v>2.2570854528746704E-2</v>
      </c>
      <c r="AQ10" s="44">
        <v>9.3852523926963374E-2</v>
      </c>
      <c r="AR10" s="44"/>
      <c r="AS10" s="44">
        <v>7.9657766634596769E-3</v>
      </c>
      <c r="AT10" s="44">
        <v>1.88245840103087E-2</v>
      </c>
      <c r="AU10" s="44">
        <v>2.8079172336971086E-2</v>
      </c>
      <c r="AV10" s="44">
        <v>0</v>
      </c>
      <c r="AW10" s="52">
        <v>4.6467470930198679E-2</v>
      </c>
      <c r="AX10" s="39">
        <v>2.659689087303798E-2</v>
      </c>
      <c r="AY10" s="44">
        <v>2.351104986213861E-2</v>
      </c>
      <c r="AZ10" s="3">
        <v>2.1422794143811864E-2</v>
      </c>
      <c r="BA10" s="3">
        <v>2.3619053298731249E-2</v>
      </c>
      <c r="BB10" s="3">
        <v>2.0772746157041961E-2</v>
      </c>
      <c r="BC10" s="3">
        <v>2.1791310445265513E-2</v>
      </c>
      <c r="BD10" s="3">
        <v>2.7972027972027972E-2</v>
      </c>
      <c r="BE10" s="3">
        <v>2.2782477594438397E-2</v>
      </c>
      <c r="BF10" s="52">
        <v>2.2216022206459501E-2</v>
      </c>
      <c r="BG10" s="3">
        <v>1.1618635379619123E-2</v>
      </c>
      <c r="BH10" s="44">
        <v>2.6301000337783546E-2</v>
      </c>
      <c r="BI10" s="44">
        <v>4.8726803536128016E-2</v>
      </c>
      <c r="BJ10" s="44">
        <v>1.9337430669774586E-2</v>
      </c>
      <c r="BK10" s="44">
        <v>2.2736982891703877E-2</v>
      </c>
      <c r="BL10" s="52">
        <v>2.5987906060959114E-2</v>
      </c>
      <c r="BM10" s="39">
        <v>1.8580294313782497E-2</v>
      </c>
      <c r="BN10" s="3">
        <v>1.6234658536276595E-2</v>
      </c>
      <c r="BO10" s="44">
        <v>4.6101309049253834E-3</v>
      </c>
      <c r="BP10" s="52">
        <v>1.5113785567067984E-2</v>
      </c>
      <c r="BQ10" s="39">
        <v>2.1692070789253535E-2</v>
      </c>
      <c r="BR10" s="39">
        <v>2.8101419526114068E-2</v>
      </c>
      <c r="BS10" s="39">
        <v>6.0826754450558761E-2</v>
      </c>
      <c r="BT10" s="39">
        <v>4.310521537965973E-2</v>
      </c>
      <c r="BU10" s="39">
        <v>5.4609565715977332E-2</v>
      </c>
      <c r="BV10" s="52">
        <v>3.8183041997266812E-2</v>
      </c>
      <c r="BW10" s="44">
        <v>1.483652349143395E-2</v>
      </c>
      <c r="BX10" s="44">
        <v>2.670077264028102E-2</v>
      </c>
      <c r="BY10" s="44">
        <v>3.7121055887658809E-3</v>
      </c>
      <c r="BZ10" s="52">
        <v>2.1260988793959684E-2</v>
      </c>
      <c r="CA10" s="39">
        <v>1.5920838055049385E-2</v>
      </c>
      <c r="CB10" s="39">
        <v>4.3775649794801641E-3</v>
      </c>
      <c r="CC10" s="39">
        <v>7.5828342215771985E-3</v>
      </c>
      <c r="CD10" s="39">
        <v>2.0846800258228073E-2</v>
      </c>
      <c r="CE10" s="39">
        <v>0</v>
      </c>
      <c r="CF10" s="39">
        <v>7.0541420474674174E-3</v>
      </c>
      <c r="CG10" s="39">
        <v>2.4495350419374052E-2</v>
      </c>
      <c r="CH10" s="52">
        <v>1.0736164031652699E-2</v>
      </c>
      <c r="CI10" s="44">
        <v>4.303851947493006E-3</v>
      </c>
      <c r="CJ10" s="44">
        <v>8.9951650987257024E-3</v>
      </c>
      <c r="CK10" s="52">
        <v>6.5978776826666448E-3</v>
      </c>
      <c r="CL10" s="39">
        <v>0</v>
      </c>
      <c r="CM10" s="39">
        <v>1.3813298329152589E-2</v>
      </c>
      <c r="CN10" s="39">
        <v>2.0148451497395029E-2</v>
      </c>
      <c r="CO10" s="39">
        <v>6.4016388195378016E-3</v>
      </c>
      <c r="CP10" s="39">
        <v>6.8831723971634314E-3</v>
      </c>
      <c r="CQ10" s="58">
        <v>1.1169252772528795E-2</v>
      </c>
    </row>
    <row r="11" spans="1:95" x14ac:dyDescent="0.25">
      <c r="A11" s="97" t="s">
        <v>579</v>
      </c>
      <c r="B11" s="97">
        <v>8</v>
      </c>
      <c r="C11" s="97">
        <v>8</v>
      </c>
      <c r="D11" s="103" t="s">
        <v>84</v>
      </c>
      <c r="E11" s="39">
        <v>0.11302211302211303</v>
      </c>
      <c r="F11" s="39">
        <v>0.20152371590071272</v>
      </c>
      <c r="G11" s="39">
        <v>0.13200628601431119</v>
      </c>
      <c r="H11" s="39">
        <v>0</v>
      </c>
      <c r="I11" s="39">
        <v>0.23558375153868005</v>
      </c>
      <c r="J11" s="39">
        <v>0.18099945085118066</v>
      </c>
      <c r="K11" s="52">
        <v>0.19909969439171948</v>
      </c>
      <c r="L11" s="44">
        <v>0.12002284408909195</v>
      </c>
      <c r="M11" s="44">
        <v>0.19808914010908732</v>
      </c>
      <c r="N11" s="44">
        <v>0.10174005681727859</v>
      </c>
      <c r="O11" s="44">
        <v>8.3567884396789971E-2</v>
      </c>
      <c r="P11" s="44">
        <v>0.40992740165456693</v>
      </c>
      <c r="Q11" s="44">
        <v>4.8036027020745914E-2</v>
      </c>
      <c r="R11" s="52">
        <v>0.13133780989005084</v>
      </c>
      <c r="S11" s="39">
        <v>0.48771676300930428</v>
      </c>
      <c r="T11" s="39">
        <v>0.46243312398232145</v>
      </c>
      <c r="U11" s="39">
        <v>0</v>
      </c>
      <c r="V11" s="39">
        <v>0.16709988860131525</v>
      </c>
      <c r="W11" s="39">
        <v>0.26373626373046732</v>
      </c>
      <c r="X11" s="39">
        <v>0.17465886939571151</v>
      </c>
      <c r="Y11" s="52">
        <v>0.34513608871050372</v>
      </c>
      <c r="Z11" s="3">
        <v>0.38722386189845814</v>
      </c>
      <c r="AA11" s="3">
        <v>0.16498625114513296</v>
      </c>
      <c r="AB11" s="3">
        <v>1.8900778139287731E-2</v>
      </c>
      <c r="AC11" s="3">
        <v>0.37757571792038791</v>
      </c>
      <c r="AD11" s="3">
        <v>2.713515393972122E-2</v>
      </c>
      <c r="AE11" s="44">
        <v>0.19190453152717304</v>
      </c>
      <c r="AF11" s="44">
        <v>0.29871394636070875</v>
      </c>
      <c r="AG11" s="44">
        <v>0.22327474529984062</v>
      </c>
      <c r="AH11" s="44">
        <v>2.8775610451758069E-2</v>
      </c>
      <c r="AI11" s="44">
        <v>0.198951715643054</v>
      </c>
      <c r="AJ11" s="44">
        <v>0.25875597433821357</v>
      </c>
      <c r="AK11" s="44">
        <v>1.6658713288071308E-2</v>
      </c>
      <c r="AL11" s="44">
        <v>0.24604316546408569</v>
      </c>
      <c r="AM11" s="44">
        <v>1.7684210526241327E-2</v>
      </c>
      <c r="AN11" s="44">
        <v>0.12492836676217765</v>
      </c>
      <c r="AO11" s="44">
        <v>0.19939577038886278</v>
      </c>
      <c r="AP11" s="44">
        <v>0.12798383132205157</v>
      </c>
      <c r="AQ11" s="44">
        <v>0.46281711322703278</v>
      </c>
      <c r="AR11" s="44"/>
      <c r="AS11" s="44">
        <v>2.9587014588285079E-2</v>
      </c>
      <c r="AT11" s="44">
        <v>3.9660316730967912E-2</v>
      </c>
      <c r="AU11" s="44">
        <v>0.11102051466031766</v>
      </c>
      <c r="AV11" s="44">
        <v>0</v>
      </c>
      <c r="AW11" s="52">
        <v>0.22901896947256303</v>
      </c>
      <c r="AX11" s="39">
        <v>0.42256968050095361</v>
      </c>
      <c r="AY11" s="44">
        <v>0.15226917654347649</v>
      </c>
      <c r="AZ11" s="3">
        <v>0.15233285992320236</v>
      </c>
      <c r="BA11" s="3">
        <v>0.14389267553824517</v>
      </c>
      <c r="BB11" s="3">
        <v>0.15030835162537889</v>
      </c>
      <c r="BC11" s="3">
        <v>0.15304001385628754</v>
      </c>
      <c r="BD11" s="3">
        <v>0.16234679525818765</v>
      </c>
      <c r="BE11" s="3">
        <v>0.15792754727874012</v>
      </c>
      <c r="BF11" s="52">
        <v>0.15109207419536164</v>
      </c>
      <c r="BG11" s="3">
        <v>4.1582442968284249E-2</v>
      </c>
      <c r="BH11" s="44">
        <v>0.39840106595602931</v>
      </c>
      <c r="BI11" s="44">
        <v>0.47804391217564868</v>
      </c>
      <c r="BJ11" s="44">
        <v>0.2234006544069656</v>
      </c>
      <c r="BK11" s="44">
        <v>0.40515653775322286</v>
      </c>
      <c r="BL11" s="52">
        <v>0.35246409999522921</v>
      </c>
      <c r="BM11" s="39">
        <v>0.25732766156418219</v>
      </c>
      <c r="BN11" s="3">
        <v>0.14517422523751639</v>
      </c>
      <c r="BO11" s="44">
        <v>7.9956780118854667E-2</v>
      </c>
      <c r="BP11" s="52">
        <v>0.1409621949195681</v>
      </c>
      <c r="BQ11" s="39">
        <v>4.7137484328505855E-2</v>
      </c>
      <c r="BR11" s="39">
        <v>6.2176165802834631E-2</v>
      </c>
      <c r="BS11" s="39">
        <v>0.35369993211133743</v>
      </c>
      <c r="BT11" s="39">
        <v>0.32507936507936508</v>
      </c>
      <c r="BU11" s="39">
        <v>0.34363335983984256</v>
      </c>
      <c r="BV11" s="52">
        <v>0.24997946049376985</v>
      </c>
      <c r="BW11" s="44">
        <v>0.12025214158797642</v>
      </c>
      <c r="BX11" s="44">
        <v>0.18676527401762205</v>
      </c>
      <c r="BY11" s="44">
        <v>4.4499381954128545E-2</v>
      </c>
      <c r="BZ11" s="52">
        <v>0.16201203517775639</v>
      </c>
      <c r="CA11" s="39">
        <v>0.17097193830143095</v>
      </c>
      <c r="CB11" s="39">
        <v>8.6882453152358444E-2</v>
      </c>
      <c r="CC11" s="39">
        <v>2.2881355932106433E-2</v>
      </c>
      <c r="CD11" s="39">
        <v>0.28056176189851778</v>
      </c>
      <c r="CE11" s="39">
        <v>0</v>
      </c>
      <c r="CF11" s="39">
        <v>0.13319044702592803</v>
      </c>
      <c r="CG11" s="39">
        <v>0.18939700525796199</v>
      </c>
      <c r="CH11" s="52">
        <v>0.15610324615215707</v>
      </c>
      <c r="CI11" s="44">
        <v>0.2830645161244667</v>
      </c>
      <c r="CJ11" s="44">
        <v>0.39376809597115037</v>
      </c>
      <c r="CK11" s="52">
        <v>0.32392001221187605</v>
      </c>
      <c r="CL11" s="39">
        <v>0</v>
      </c>
      <c r="CM11" s="39">
        <v>9.8353131452274631E-2</v>
      </c>
      <c r="CN11" s="39">
        <v>0.1391351351366393</v>
      </c>
      <c r="CO11" s="39">
        <v>7.7826949486408462E-2</v>
      </c>
      <c r="CP11" s="39">
        <v>9.2045510844065773E-2</v>
      </c>
      <c r="CQ11" s="58">
        <v>9.9641397056125458E-2</v>
      </c>
    </row>
    <row r="12" spans="1:95" x14ac:dyDescent="0.25">
      <c r="A12" s="97" t="s">
        <v>580</v>
      </c>
      <c r="B12" s="97">
        <v>9</v>
      </c>
      <c r="C12" s="97">
        <v>9</v>
      </c>
      <c r="D12" s="103" t="s">
        <v>85</v>
      </c>
      <c r="E12" s="39">
        <v>0.23201498105985929</v>
      </c>
      <c r="F12" s="39">
        <v>0.41446115257388977</v>
      </c>
      <c r="G12" s="39">
        <v>0.18879809513501813</v>
      </c>
      <c r="H12" s="39">
        <v>3.2252284536705776E-2</v>
      </c>
      <c r="I12" s="39">
        <v>0.48845742633370065</v>
      </c>
      <c r="J12" s="39">
        <v>0.41286608053737245</v>
      </c>
      <c r="K12" s="52">
        <v>0.36163641979256655</v>
      </c>
      <c r="L12" s="44">
        <v>0.21912032220094757</v>
      </c>
      <c r="M12" s="44">
        <v>0.21432122708763915</v>
      </c>
      <c r="N12" s="44">
        <v>0.19192391902220748</v>
      </c>
      <c r="O12" s="44">
        <v>0.43245072489710074</v>
      </c>
      <c r="P12" s="44">
        <v>0.67060978801360904</v>
      </c>
      <c r="Q12" s="44">
        <v>1.5454844664412617E-3</v>
      </c>
      <c r="R12" s="52">
        <v>0.23684595853887475</v>
      </c>
      <c r="S12" s="39">
        <v>0.55324273179849914</v>
      </c>
      <c r="T12" s="39">
        <v>0.42637905400297355</v>
      </c>
      <c r="U12" s="39">
        <v>3.7596126460126417E-2</v>
      </c>
      <c r="V12" s="39">
        <v>0.30128127310783787</v>
      </c>
      <c r="W12" s="39">
        <v>0.30874092773745659</v>
      </c>
      <c r="X12" s="39">
        <v>0.15701339824903063</v>
      </c>
      <c r="Y12" s="52">
        <v>0.34044378674966314</v>
      </c>
      <c r="Z12" s="3">
        <v>0.47281794060372501</v>
      </c>
      <c r="AA12" s="3">
        <v>0.22073578595317725</v>
      </c>
      <c r="AB12" s="3">
        <v>1.3744658027280809E-2</v>
      </c>
      <c r="AC12" s="3">
        <v>0.47600387732794358</v>
      </c>
      <c r="AD12" s="3">
        <v>1.6193934635788446E-2</v>
      </c>
      <c r="AE12" s="44">
        <v>0.27232890465349857</v>
      </c>
      <c r="AF12" s="44">
        <v>0.38452689183001182</v>
      </c>
      <c r="AG12" s="44">
        <v>0.28335290590526507</v>
      </c>
      <c r="AH12" s="44">
        <v>8.3693840017792058E-3</v>
      </c>
      <c r="AI12" s="44">
        <v>0.25004148908489493</v>
      </c>
      <c r="AJ12" s="44">
        <v>0.29697131078828765</v>
      </c>
      <c r="AK12" s="44">
        <v>1.3284451519061236E-2</v>
      </c>
      <c r="AL12" s="44">
        <v>0.29983792544570503</v>
      </c>
      <c r="AM12" s="44">
        <v>2.0538766451853593E-2</v>
      </c>
      <c r="AN12" s="44">
        <v>0.17142819460382847</v>
      </c>
      <c r="AO12" s="44">
        <v>0.24302084525671844</v>
      </c>
      <c r="AP12" s="44">
        <v>0.16597778209175218</v>
      </c>
      <c r="AQ12" s="44">
        <v>0.5384837268964161</v>
      </c>
      <c r="AR12" s="44"/>
      <c r="AS12" s="44">
        <v>0.19534574869457608</v>
      </c>
      <c r="AT12" s="44">
        <v>9.898428624455868E-3</v>
      </c>
      <c r="AU12" s="44">
        <v>0.24971281350289498</v>
      </c>
      <c r="AV12" s="44">
        <v>4.1666666666666664E-2</v>
      </c>
      <c r="AW12" s="52">
        <v>0.27113693213196299</v>
      </c>
      <c r="AX12" s="39">
        <v>0.39752360965205658</v>
      </c>
      <c r="AY12" s="44">
        <v>0.58281510183382623</v>
      </c>
      <c r="AZ12" s="3">
        <v>4.0272160183392303E-2</v>
      </c>
      <c r="BA12" s="3">
        <v>0.28997770889767877</v>
      </c>
      <c r="BB12" s="3">
        <v>0.47692999363654792</v>
      </c>
      <c r="BC12" s="3">
        <v>0.3697008492297188</v>
      </c>
      <c r="BD12" s="3">
        <v>0.6113141940112844</v>
      </c>
      <c r="BE12" s="3">
        <v>3.3606828735927304E-2</v>
      </c>
      <c r="BF12" s="52">
        <v>0.35956319467435727</v>
      </c>
      <c r="BG12" s="3">
        <v>6.3433157849040163E-3</v>
      </c>
      <c r="BH12" s="44">
        <v>0.47073337902673063</v>
      </c>
      <c r="BI12" s="44">
        <v>0.551545557530011</v>
      </c>
      <c r="BJ12" s="44">
        <v>0.21514587704707092</v>
      </c>
      <c r="BK12" s="44">
        <v>0.4756063839457858</v>
      </c>
      <c r="BL12" s="52">
        <v>0.29852662664871543</v>
      </c>
      <c r="BM12" s="39">
        <v>0.31244043500398189</v>
      </c>
      <c r="BN12" s="3">
        <v>0.29362505452879178</v>
      </c>
      <c r="BO12" s="44">
        <v>0.18655256400363962</v>
      </c>
      <c r="BP12" s="52">
        <v>0.26292926781352094</v>
      </c>
      <c r="BQ12" s="39">
        <v>1.8232381468924475E-2</v>
      </c>
      <c r="BR12" s="39">
        <v>3.9824650605619849E-2</v>
      </c>
      <c r="BS12" s="39">
        <v>0.54035002430724355</v>
      </c>
      <c r="BT12" s="39">
        <v>0.49001676788456933</v>
      </c>
      <c r="BU12" s="39">
        <v>0.49902950310559008</v>
      </c>
      <c r="BV12" s="52">
        <v>0.22632920730648956</v>
      </c>
      <c r="BW12" s="44">
        <v>0.20286249730500688</v>
      </c>
      <c r="BX12" s="44">
        <v>0.37943431982005915</v>
      </c>
      <c r="BY12" s="44">
        <v>5.1436028561206812E-2</v>
      </c>
      <c r="BZ12" s="52">
        <v>0.23803857081455096</v>
      </c>
      <c r="CA12" s="39">
        <v>0.29786492808292508</v>
      </c>
      <c r="CB12" s="39">
        <v>0.17501611097861472</v>
      </c>
      <c r="CC12" s="39">
        <v>7.0616733153033946E-3</v>
      </c>
      <c r="CD12" s="39">
        <v>0.35881599758981697</v>
      </c>
      <c r="CE12" s="39">
        <v>0</v>
      </c>
      <c r="CF12" s="39">
        <v>0.25375284280252364</v>
      </c>
      <c r="CG12" s="39">
        <v>0.40422148329967195</v>
      </c>
      <c r="CH12" s="52">
        <v>0.20046718553244428</v>
      </c>
      <c r="CI12" s="44">
        <v>0.25569998991182463</v>
      </c>
      <c r="CJ12" s="44">
        <v>0.30802207584338986</v>
      </c>
      <c r="CK12" s="52">
        <v>0.28458162421188021</v>
      </c>
      <c r="CL12" s="39">
        <v>8.6956521739130432E-2</v>
      </c>
      <c r="CM12" s="39">
        <v>0.14811937979864367</v>
      </c>
      <c r="CN12" s="39">
        <v>0.32856191744340879</v>
      </c>
      <c r="CO12" s="39">
        <v>0.12515786489342509</v>
      </c>
      <c r="CP12" s="39">
        <v>0.22874952692624501</v>
      </c>
      <c r="CQ12" s="58">
        <v>0.21649381046224725</v>
      </c>
    </row>
    <row r="13" spans="1:95" x14ac:dyDescent="0.25">
      <c r="A13" s="97" t="s">
        <v>581</v>
      </c>
      <c r="B13" s="97">
        <v>10</v>
      </c>
      <c r="C13" s="97">
        <v>10</v>
      </c>
      <c r="D13" s="103" t="s">
        <v>86</v>
      </c>
      <c r="E13" s="39">
        <v>0.10118058560098343</v>
      </c>
      <c r="F13" s="39">
        <v>5.1360834518729255E-2</v>
      </c>
      <c r="G13" s="39">
        <v>8.2843305214198817E-2</v>
      </c>
      <c r="H13" s="39">
        <v>2.8459476180538422E-2</v>
      </c>
      <c r="I13" s="39">
        <v>2.9322205932107815E-2</v>
      </c>
      <c r="J13" s="39">
        <v>6.2675181074015346E-2</v>
      </c>
      <c r="K13" s="52">
        <v>6.2846968293221575E-2</v>
      </c>
      <c r="L13" s="44">
        <v>6.3672902334289239E-2</v>
      </c>
      <c r="M13" s="44">
        <v>6.252658664816399E-2</v>
      </c>
      <c r="N13" s="44">
        <v>6.6496510585136323E-2</v>
      </c>
      <c r="O13" s="44">
        <v>6.3654412878060909E-2</v>
      </c>
      <c r="P13" s="44">
        <v>4.269556164255528E-2</v>
      </c>
      <c r="Q13" s="44">
        <v>1.8173493466571523E-2</v>
      </c>
      <c r="R13" s="52">
        <v>6.3338737910203044E-2</v>
      </c>
      <c r="S13" s="39">
        <v>4.5529720789074239E-2</v>
      </c>
      <c r="T13" s="39">
        <v>7.6902587922801177E-2</v>
      </c>
      <c r="U13" s="39">
        <v>0</v>
      </c>
      <c r="V13" s="39">
        <v>5.2827632915934536E-2</v>
      </c>
      <c r="W13" s="39">
        <v>6.5149948294365559E-2</v>
      </c>
      <c r="X13" s="39">
        <v>3.6214438303211152E-2</v>
      </c>
      <c r="Y13" s="52">
        <v>6.048398589984854E-2</v>
      </c>
      <c r="Z13" s="3">
        <v>3.5116521276691556E-2</v>
      </c>
      <c r="AA13" s="3">
        <v>4.060913705583756E-2</v>
      </c>
      <c r="AB13" s="3">
        <v>1.1497908604715739E-2</v>
      </c>
      <c r="AC13" s="3">
        <v>3.6335068251006582E-2</v>
      </c>
      <c r="AD13" s="3">
        <v>1.2191191514151344E-2</v>
      </c>
      <c r="AE13" s="44">
        <v>5.0731818497372648E-2</v>
      </c>
      <c r="AF13" s="44">
        <v>3.898837300012082E-2</v>
      </c>
      <c r="AG13" s="44">
        <v>4.6328200774508103E-2</v>
      </c>
      <c r="AH13" s="44">
        <v>1.0563570055757513E-2</v>
      </c>
      <c r="AI13" s="44">
        <v>3.3457308143614514E-2</v>
      </c>
      <c r="AJ13" s="44">
        <v>2.8210521579699221E-2</v>
      </c>
      <c r="AK13" s="44">
        <v>1.1126028230442297E-2</v>
      </c>
      <c r="AL13" s="44">
        <v>5.1878787878787878E-2</v>
      </c>
      <c r="AM13" s="44">
        <v>1.4531379237328964E-2</v>
      </c>
      <c r="AN13" s="44">
        <v>5.1473905140113227E-2</v>
      </c>
      <c r="AO13" s="44">
        <v>4.4266645224434444E-2</v>
      </c>
      <c r="AP13" s="44">
        <v>4.4713506226238292E-2</v>
      </c>
      <c r="AQ13" s="44">
        <v>4.3967098024833659E-2</v>
      </c>
      <c r="AR13" s="44"/>
      <c r="AS13" s="44">
        <v>6.0017566117205122E-2</v>
      </c>
      <c r="AT13" s="44">
        <v>1.2404683330018993E-2</v>
      </c>
      <c r="AU13" s="44">
        <v>6.2692441309823405E-2</v>
      </c>
      <c r="AV13" s="44">
        <v>0</v>
      </c>
      <c r="AW13" s="52">
        <v>3.8476308761632903E-2</v>
      </c>
      <c r="AX13" s="39">
        <v>4.9115453368916304E-2</v>
      </c>
      <c r="AY13" s="44">
        <v>1.9166410053984489E-2</v>
      </c>
      <c r="AZ13" s="3">
        <v>1.9114630107190233E-2</v>
      </c>
      <c r="BA13" s="3">
        <v>1.8415707515233581E-2</v>
      </c>
      <c r="BB13" s="3">
        <v>1.9478538078482745E-2</v>
      </c>
      <c r="BC13" s="3">
        <v>1.9033776990234241E-2</v>
      </c>
      <c r="BD13" s="3">
        <v>1.8296937588741197E-2</v>
      </c>
      <c r="BE13" s="3">
        <v>2.0224508692253406E-2</v>
      </c>
      <c r="BF13" s="52">
        <v>1.9136275495591791E-2</v>
      </c>
      <c r="BG13" s="3">
        <v>8.2888540030980774E-3</v>
      </c>
      <c r="BH13" s="44">
        <v>2.4952621604548326E-2</v>
      </c>
      <c r="BI13" s="44">
        <v>2.3793640204580833E-2</v>
      </c>
      <c r="BJ13" s="44">
        <v>7.9970781447818787E-2</v>
      </c>
      <c r="BK13" s="44">
        <v>2.8738066535099475E-2</v>
      </c>
      <c r="BL13" s="52">
        <v>4.5332221813743176E-2</v>
      </c>
      <c r="BM13" s="39">
        <v>7.1879206604064286E-2</v>
      </c>
      <c r="BN13" s="3">
        <v>7.9066005615012716E-2</v>
      </c>
      <c r="BO13" s="44">
        <v>9.3753411270578083E-2</v>
      </c>
      <c r="BP13" s="52">
        <v>8.2879475110308201E-2</v>
      </c>
      <c r="BQ13" s="39">
        <v>6.3108072575259596E-3</v>
      </c>
      <c r="BR13" s="39">
        <v>1.2901465856434239E-2</v>
      </c>
      <c r="BS13" s="39">
        <v>2.5251462480322787E-2</v>
      </c>
      <c r="BT13" s="39">
        <v>3.1272693561595157E-2</v>
      </c>
      <c r="BU13" s="39">
        <v>3.5534247541407507E-2</v>
      </c>
      <c r="BV13" s="52">
        <v>1.8378663850013202E-2</v>
      </c>
      <c r="BW13" s="44">
        <v>6.7265528545276509E-2</v>
      </c>
      <c r="BX13" s="44">
        <v>2.7245730741497703E-2</v>
      </c>
      <c r="BY13" s="44">
        <v>2.4133893518970363E-2</v>
      </c>
      <c r="BZ13" s="52">
        <v>4.2369661892406603E-2</v>
      </c>
      <c r="CA13" s="39">
        <v>1.6925942156096219E-2</v>
      </c>
      <c r="CB13" s="39">
        <v>4.0856960815383647E-2</v>
      </c>
      <c r="CC13" s="39">
        <v>4.5452713864030216E-3</v>
      </c>
      <c r="CD13" s="39">
        <v>1.0904717359231274E-2</v>
      </c>
      <c r="CE13" s="39">
        <v>0</v>
      </c>
      <c r="CF13" s="39">
        <v>3.3221219811309301E-2</v>
      </c>
      <c r="CG13" s="39">
        <v>1.6531455686413399E-2</v>
      </c>
      <c r="CH13" s="52">
        <v>2.4853162797543338E-2</v>
      </c>
      <c r="CI13" s="44">
        <v>5.469879389591225E-2</v>
      </c>
      <c r="CJ13" s="44">
        <v>7.6989948383591411E-2</v>
      </c>
      <c r="CK13" s="52">
        <v>6.6755975049491489E-2</v>
      </c>
      <c r="CL13" s="39">
        <v>2.9925187032120448E-2</v>
      </c>
      <c r="CM13" s="39">
        <v>5.7445471681177628E-3</v>
      </c>
      <c r="CN13" s="39">
        <v>2.1886537131454938E-2</v>
      </c>
      <c r="CO13" s="39">
        <v>2.6177058716596983E-2</v>
      </c>
      <c r="CP13" s="39">
        <v>4.6792458083386987E-2</v>
      </c>
      <c r="CQ13" s="58">
        <v>3.3270040043972049E-2</v>
      </c>
    </row>
    <row r="14" spans="1:95" x14ac:dyDescent="0.25">
      <c r="A14" s="97" t="s">
        <v>582</v>
      </c>
      <c r="B14" s="97">
        <v>11</v>
      </c>
      <c r="C14" s="97">
        <v>11</v>
      </c>
      <c r="D14" s="105" t="s">
        <v>87</v>
      </c>
      <c r="E14" s="41">
        <v>0</v>
      </c>
      <c r="F14" s="41">
        <v>3.5434339095697228E-3</v>
      </c>
      <c r="G14" s="41">
        <v>0</v>
      </c>
      <c r="H14" s="41">
        <v>0</v>
      </c>
      <c r="I14" s="41">
        <v>8.2877330926693447E-3</v>
      </c>
      <c r="J14" s="41">
        <v>1.5824871423337065E-3</v>
      </c>
      <c r="K14" s="54">
        <v>3.8332700210789556E-3</v>
      </c>
      <c r="L14" s="46">
        <v>2.992901451761665E-3</v>
      </c>
      <c r="M14" s="46">
        <v>1.0595090941234665E-3</v>
      </c>
      <c r="N14" s="46">
        <v>4.0434294272413841E-3</v>
      </c>
      <c r="O14" s="46">
        <v>4.8657415749708824E-3</v>
      </c>
      <c r="P14" s="46">
        <v>4.9155145929339478E-3</v>
      </c>
      <c r="Q14" s="46">
        <v>0</v>
      </c>
      <c r="R14" s="54">
        <v>3.2552624555924493E-3</v>
      </c>
      <c r="S14" s="41">
        <v>0</v>
      </c>
      <c r="T14" s="41">
        <v>1.7115960633290544E-3</v>
      </c>
      <c r="U14" s="41">
        <v>0</v>
      </c>
      <c r="V14" s="41">
        <v>6.4637759223650556E-3</v>
      </c>
      <c r="W14" s="41">
        <v>0</v>
      </c>
      <c r="X14" s="41">
        <v>2.93470286133529E-3</v>
      </c>
      <c r="Y14" s="54">
        <v>2.7042253521065819E-3</v>
      </c>
      <c r="Z14" s="5">
        <v>3.328340822100183E-3</v>
      </c>
      <c r="AA14" s="5">
        <v>0</v>
      </c>
      <c r="AB14" s="5">
        <v>2.0184746499321204E-3</v>
      </c>
      <c r="AC14" s="5">
        <v>4.4004400440044002E-3</v>
      </c>
      <c r="AD14" s="5">
        <v>9.6354584871711224E-3</v>
      </c>
      <c r="AE14" s="46">
        <v>5.929146697088377E-4</v>
      </c>
      <c r="AF14" s="46">
        <v>2.5079680234077017E-3</v>
      </c>
      <c r="AG14" s="46">
        <v>2.5312259873297442E-3</v>
      </c>
      <c r="AH14" s="46">
        <v>2.2842029333974513E-3</v>
      </c>
      <c r="AI14" s="46">
        <v>1.8928340457153232E-3</v>
      </c>
      <c r="AJ14" s="46">
        <v>4.3190947177471602E-3</v>
      </c>
      <c r="AK14" s="46">
        <v>4.3473010505977539E-3</v>
      </c>
      <c r="AL14" s="46">
        <v>0</v>
      </c>
      <c r="AM14" s="46">
        <v>4.8691418137553257E-3</v>
      </c>
      <c r="AN14" s="46">
        <v>2.155946819993934E-3</v>
      </c>
      <c r="AO14" s="46">
        <v>3.08694906535101E-3</v>
      </c>
      <c r="AP14" s="46">
        <v>2.8122143844502147E-3</v>
      </c>
      <c r="AQ14" s="46">
        <v>3.769288154167509E-3</v>
      </c>
      <c r="AR14" s="46"/>
      <c r="AS14" s="46">
        <v>0</v>
      </c>
      <c r="AT14" s="46">
        <v>3.5550288845043691E-3</v>
      </c>
      <c r="AU14" s="46">
        <v>1.5119697606098682E-3</v>
      </c>
      <c r="AV14" s="46">
        <v>0</v>
      </c>
      <c r="AW14" s="54">
        <v>2.7286108045815982E-3</v>
      </c>
      <c r="AX14" s="41">
        <v>2.8172320694784961E-3</v>
      </c>
      <c r="AY14" s="46">
        <v>2.6381080995868458E-3</v>
      </c>
      <c r="AZ14" s="5">
        <v>7.1428571428571429E-4</v>
      </c>
      <c r="BA14" s="5">
        <v>2.1902473153993826E-3</v>
      </c>
      <c r="BB14" s="5">
        <v>3.8544084796986555E-3</v>
      </c>
      <c r="BC14" s="5">
        <v>2.1608384052701286E-3</v>
      </c>
      <c r="BD14" s="5">
        <v>1.4025245441795231E-3</v>
      </c>
      <c r="BE14" s="5">
        <v>2.8014474144844102E-3</v>
      </c>
      <c r="BF14" s="54">
        <v>2.5508155524019563E-3</v>
      </c>
      <c r="BG14" s="5">
        <v>6.1193268741062653E-3</v>
      </c>
      <c r="BH14" s="46">
        <v>0</v>
      </c>
      <c r="BI14" s="46">
        <v>3.6237354672890004E-3</v>
      </c>
      <c r="BJ14" s="46">
        <v>6.736526946158207E-3</v>
      </c>
      <c r="BK14" s="46">
        <v>2.2495782041429624E-3</v>
      </c>
      <c r="BL14" s="54">
        <v>3.2310177706394959E-3</v>
      </c>
      <c r="BM14" s="41">
        <v>0</v>
      </c>
      <c r="BN14" s="5">
        <v>2.8209376259473468E-3</v>
      </c>
      <c r="BO14" s="46">
        <v>1.8009905447996398E-3</v>
      </c>
      <c r="BP14" s="54">
        <v>2.7501432366383674E-3</v>
      </c>
      <c r="BQ14" s="41">
        <v>2.1576912703329758E-3</v>
      </c>
      <c r="BR14" s="41">
        <v>0</v>
      </c>
      <c r="BS14" s="41">
        <v>6.8321566841577416E-3</v>
      </c>
      <c r="BT14" s="41">
        <v>4.688873693373276E-3</v>
      </c>
      <c r="BU14" s="41">
        <v>3.0967741935643707E-3</v>
      </c>
      <c r="BV14" s="54">
        <v>3.9170506912171634E-3</v>
      </c>
      <c r="BW14" s="46">
        <v>3.0999741669139754E-3</v>
      </c>
      <c r="BX14" s="46">
        <v>3.4413535990823058E-3</v>
      </c>
      <c r="BY14" s="46">
        <v>0</v>
      </c>
      <c r="BZ14" s="54">
        <v>3.1444480838601885E-3</v>
      </c>
      <c r="CA14" s="41">
        <v>4.092304194630407E-3</v>
      </c>
      <c r="CB14" s="41">
        <v>0</v>
      </c>
      <c r="CC14" s="41">
        <v>5.1746442432082798E-3</v>
      </c>
      <c r="CD14" s="41">
        <v>1.6655100624473809E-3</v>
      </c>
      <c r="CE14" s="41">
        <v>0</v>
      </c>
      <c r="CF14" s="41">
        <v>3.2644178454664611E-3</v>
      </c>
      <c r="CG14" s="41">
        <v>0</v>
      </c>
      <c r="CH14" s="54">
        <v>2.97609821123359E-3</v>
      </c>
      <c r="CI14" s="46">
        <v>7.6721437246295729E-4</v>
      </c>
      <c r="CJ14" s="46">
        <v>2.88704438830747E-3</v>
      </c>
      <c r="CK14" s="54">
        <v>1.5028805209734845E-3</v>
      </c>
      <c r="CL14" s="41">
        <v>0</v>
      </c>
      <c r="CM14" s="41">
        <v>1.2563471705638951E-3</v>
      </c>
      <c r="CN14" s="41">
        <v>1.9070826932649696E-3</v>
      </c>
      <c r="CO14" s="41">
        <v>0</v>
      </c>
      <c r="CP14" s="41">
        <v>0</v>
      </c>
      <c r="CQ14" s="60">
        <v>9.3011380214422603E-4</v>
      </c>
    </row>
    <row r="15" spans="1:95" x14ac:dyDescent="0.25">
      <c r="A15" s="97" t="s">
        <v>583</v>
      </c>
      <c r="B15" s="97">
        <v>12</v>
      </c>
      <c r="C15" s="97">
        <v>12</v>
      </c>
      <c r="D15" s="103" t="s">
        <v>88</v>
      </c>
      <c r="E15" s="39">
        <v>1.3873837216097116E-2</v>
      </c>
      <c r="F15" s="39">
        <v>0.12011686714251731</v>
      </c>
      <c r="G15" s="39">
        <v>8.1933714255816414E-2</v>
      </c>
      <c r="H15" s="39">
        <v>3.1137384604879731E-4</v>
      </c>
      <c r="I15" s="39">
        <v>0.13941520389789031</v>
      </c>
      <c r="J15" s="39">
        <v>0.12771586375361693</v>
      </c>
      <c r="K15" s="52">
        <v>0.10108555830973373</v>
      </c>
      <c r="L15" s="44">
        <v>0.11610333864716967</v>
      </c>
      <c r="M15" s="44">
        <v>0.10154290931558491</v>
      </c>
      <c r="N15" s="44">
        <v>9.9580034321319219E-2</v>
      </c>
      <c r="O15" s="44">
        <v>1.5990213353283701E-2</v>
      </c>
      <c r="P15" s="44">
        <v>0.15981184659144967</v>
      </c>
      <c r="Q15" s="44">
        <v>1.1216853561930909E-2</v>
      </c>
      <c r="R15" s="52">
        <v>0.101672782875966</v>
      </c>
      <c r="S15" s="39">
        <v>0.1578038941932258</v>
      </c>
      <c r="T15" s="39">
        <v>0.13720454719516309</v>
      </c>
      <c r="U15" s="39">
        <v>1.3925111947373134E-2</v>
      </c>
      <c r="V15" s="39">
        <v>0.13913548037733428</v>
      </c>
      <c r="W15" s="39">
        <v>8.4631160291659055E-2</v>
      </c>
      <c r="X15" s="39">
        <v>6.4878152054568296E-3</v>
      </c>
      <c r="Y15" s="52">
        <v>0.10579746761916893</v>
      </c>
      <c r="Z15" s="3">
        <v>0.20043535026791395</v>
      </c>
      <c r="AA15" s="3">
        <v>5.7532729449171809E-2</v>
      </c>
      <c r="AB15" s="3">
        <v>4.8069947069314632E-3</v>
      </c>
      <c r="AC15" s="3">
        <v>0.19126476164933054</v>
      </c>
      <c r="AD15" s="3">
        <v>6.4421771557790697E-3</v>
      </c>
      <c r="AE15" s="44">
        <v>0.11243393382219816</v>
      </c>
      <c r="AF15" s="44">
        <v>0.15650877634097979</v>
      </c>
      <c r="AG15" s="44">
        <v>0.12538421456640872</v>
      </c>
      <c r="AH15" s="44">
        <v>5.7778868729881352E-3</v>
      </c>
      <c r="AI15" s="44">
        <v>0.1141076957034098</v>
      </c>
      <c r="AJ15" s="44">
        <v>0.13101236345556419</v>
      </c>
      <c r="AK15" s="44">
        <v>5.7214964850225833E-3</v>
      </c>
      <c r="AL15" s="44">
        <v>0.14269914864328084</v>
      </c>
      <c r="AM15" s="44">
        <v>9.5162479838546855E-3</v>
      </c>
      <c r="AN15" s="44">
        <v>7.4292613779428751E-2</v>
      </c>
      <c r="AO15" s="44">
        <v>0.11142703242872649</v>
      </c>
      <c r="AP15" s="44">
        <v>7.767872823554095E-2</v>
      </c>
      <c r="AQ15" s="44">
        <v>0.25997989074144928</v>
      </c>
      <c r="AR15" s="44"/>
      <c r="AS15" s="44">
        <v>6.331661355145124E-3</v>
      </c>
      <c r="AT15" s="44">
        <v>2.3719730823680034E-3</v>
      </c>
      <c r="AU15" s="44">
        <v>1.2295593617170822E-2</v>
      </c>
      <c r="AV15" s="44">
        <v>0</v>
      </c>
      <c r="AW15" s="52">
        <v>0.10347573805629963</v>
      </c>
      <c r="AX15" s="39">
        <v>0.10154009412655564</v>
      </c>
      <c r="AY15" s="44">
        <v>0.10134050884314354</v>
      </c>
      <c r="AZ15" s="3">
        <v>9.8081014659370788E-2</v>
      </c>
      <c r="BA15" s="3">
        <v>8.9439469190096932E-2</v>
      </c>
      <c r="BB15" s="3">
        <v>9.1966740293823512E-2</v>
      </c>
      <c r="BC15" s="3">
        <v>9.5406342583822579E-2</v>
      </c>
      <c r="BD15" s="3">
        <v>0.10231638709988428</v>
      </c>
      <c r="BE15" s="3">
        <v>0.10162909216341263</v>
      </c>
      <c r="BF15" s="52">
        <v>9.5065203740672108E-2</v>
      </c>
      <c r="BG15" s="3">
        <v>1.1666897700860287E-2</v>
      </c>
      <c r="BH15" s="44">
        <v>0.11254461489343065</v>
      </c>
      <c r="BI15" s="44">
        <v>0.16145809004675887</v>
      </c>
      <c r="BJ15" s="44">
        <v>0.10544174775965559</v>
      </c>
      <c r="BK15" s="44">
        <v>0.11526051219208482</v>
      </c>
      <c r="BL15" s="52">
        <v>9.9546958269695535E-2</v>
      </c>
      <c r="BM15" s="39">
        <v>9.5476835129295265E-2</v>
      </c>
      <c r="BN15" s="3">
        <v>0.14658708374186824</v>
      </c>
      <c r="BO15" s="44">
        <v>0.11278660889751324</v>
      </c>
      <c r="BP15" s="52">
        <v>0.13678876826352002</v>
      </c>
      <c r="BQ15" s="39">
        <v>8.3003627064096967E-3</v>
      </c>
      <c r="BR15" s="39">
        <v>1.1053479399870621E-2</v>
      </c>
      <c r="BS15" s="39">
        <v>0.16895326397064456</v>
      </c>
      <c r="BT15" s="39">
        <v>0.11510373459410349</v>
      </c>
      <c r="BU15" s="39">
        <v>0.14225742593736493</v>
      </c>
      <c r="BV15" s="52">
        <v>5.9664078547703413E-2</v>
      </c>
      <c r="BW15" s="44">
        <v>9.2546221024411263E-2</v>
      </c>
      <c r="BX15" s="44">
        <v>0.12985319762026346</v>
      </c>
      <c r="BY15" s="44">
        <v>2.6621176523064397E-2</v>
      </c>
      <c r="BZ15" s="52">
        <v>9.2627521903878005E-2</v>
      </c>
      <c r="CA15" s="39">
        <v>0.10765504622835799</v>
      </c>
      <c r="CB15" s="39">
        <v>5.669497436297289E-2</v>
      </c>
      <c r="CC15" s="39">
        <v>4.1390261822693087E-3</v>
      </c>
      <c r="CD15" s="39">
        <v>0.11217587635079082</v>
      </c>
      <c r="CE15" s="39">
        <v>0</v>
      </c>
      <c r="CF15" s="39">
        <v>0.12082244872138218</v>
      </c>
      <c r="CG15" s="39">
        <v>0.13527734548176121</v>
      </c>
      <c r="CH15" s="52">
        <v>8.309970313746963E-2</v>
      </c>
      <c r="CI15" s="44">
        <v>0.11363655491406885</v>
      </c>
      <c r="CJ15" s="44">
        <v>0.15288053462485507</v>
      </c>
      <c r="CK15" s="52">
        <v>0.13539317457924896</v>
      </c>
      <c r="CL15" s="39">
        <v>4.7919619373264994E-3</v>
      </c>
      <c r="CM15" s="39">
        <v>0.12240942429640972</v>
      </c>
      <c r="CN15" s="39">
        <v>0.12017444354227327</v>
      </c>
      <c r="CO15" s="39">
        <v>2.9280973522609533E-4</v>
      </c>
      <c r="CP15" s="39">
        <v>0.10586788187053811</v>
      </c>
      <c r="CQ15" s="58">
        <v>9.9735022542594157E-2</v>
      </c>
    </row>
    <row r="16" spans="1:95" x14ac:dyDescent="0.25">
      <c r="A16" s="97" t="s">
        <v>584</v>
      </c>
      <c r="B16" s="97">
        <v>13</v>
      </c>
      <c r="C16" s="97">
        <v>13</v>
      </c>
      <c r="D16" s="103" t="s">
        <v>89</v>
      </c>
      <c r="E16" s="39">
        <v>3.4037869803176042E-3</v>
      </c>
      <c r="F16" s="39">
        <v>5.4887061819696117E-2</v>
      </c>
      <c r="G16" s="39">
        <v>2.9480717746303689E-2</v>
      </c>
      <c r="H16" s="39">
        <v>0</v>
      </c>
      <c r="I16" s="39">
        <v>7.4149340862653124E-2</v>
      </c>
      <c r="J16" s="39">
        <v>6.1471137144263881E-2</v>
      </c>
      <c r="K16" s="52">
        <v>4.5880917994457343E-2</v>
      </c>
      <c r="L16" s="44">
        <v>4.3683154880211954E-2</v>
      </c>
      <c r="M16" s="44">
        <v>4.0975688653537505E-2</v>
      </c>
      <c r="N16" s="44">
        <v>3.1860962087443816E-2</v>
      </c>
      <c r="O16" s="44">
        <v>3.4604866765585241E-3</v>
      </c>
      <c r="P16" s="44">
        <v>8.6128253200318E-2</v>
      </c>
      <c r="Q16" s="44">
        <v>4.9003685455279045E-3</v>
      </c>
      <c r="R16" s="52">
        <v>3.7485421809749279E-2</v>
      </c>
      <c r="S16" s="39">
        <v>7.8105743751547024E-2</v>
      </c>
      <c r="T16" s="39">
        <v>6.3951546432633385E-2</v>
      </c>
      <c r="U16" s="39">
        <v>4.8427950419629856E-3</v>
      </c>
      <c r="V16" s="39">
        <v>6.4585856744761971E-2</v>
      </c>
      <c r="W16" s="39">
        <v>2.487726066524619E-2</v>
      </c>
      <c r="X16" s="39">
        <v>4.5186123830617438E-3</v>
      </c>
      <c r="Y16" s="52">
        <v>4.8409477306190829E-2</v>
      </c>
      <c r="Z16" s="3">
        <v>0.1234725752487999</v>
      </c>
      <c r="AA16" s="3">
        <v>4.6696579715737783E-2</v>
      </c>
      <c r="AB16" s="3">
        <v>2.8013959750104443E-3</v>
      </c>
      <c r="AC16" s="3">
        <v>0.11868954540732067</v>
      </c>
      <c r="AD16" s="3">
        <v>3.0793199950494145E-3</v>
      </c>
      <c r="AE16" s="44">
        <v>6.0851119527494266E-2</v>
      </c>
      <c r="AF16" s="44">
        <v>9.3234077771115684E-2</v>
      </c>
      <c r="AG16" s="44">
        <v>6.9013785575860742E-2</v>
      </c>
      <c r="AH16" s="44">
        <v>4.2893425751530144E-3</v>
      </c>
      <c r="AI16" s="44">
        <v>5.7465964118251958E-2</v>
      </c>
      <c r="AJ16" s="44">
        <v>7.1428634186771117E-2</v>
      </c>
      <c r="AK16" s="44">
        <v>3.8759315271432145E-3</v>
      </c>
      <c r="AL16" s="44">
        <v>8.523364827257994E-2</v>
      </c>
      <c r="AM16" s="44">
        <v>6.973745094166219E-3</v>
      </c>
      <c r="AN16" s="44">
        <v>3.4385769683945362E-2</v>
      </c>
      <c r="AO16" s="44">
        <v>5.901349264637764E-2</v>
      </c>
      <c r="AP16" s="44">
        <v>3.4822543772171144E-2</v>
      </c>
      <c r="AQ16" s="44">
        <v>0.17144287221912935</v>
      </c>
      <c r="AR16" s="44"/>
      <c r="AS16" s="44">
        <v>1.0888133608707752E-3</v>
      </c>
      <c r="AT16" s="44">
        <v>1.4299958600524844E-3</v>
      </c>
      <c r="AU16" s="44">
        <v>1.851676574620648E-3</v>
      </c>
      <c r="AV16" s="44">
        <v>0</v>
      </c>
      <c r="AW16" s="52">
        <v>5.8242774036051451E-2</v>
      </c>
      <c r="AX16" s="39">
        <v>4.1281979391941406E-2</v>
      </c>
      <c r="AY16" s="44">
        <v>5.4688372404787772E-2</v>
      </c>
      <c r="AZ16" s="3">
        <v>5.134041190878666E-2</v>
      </c>
      <c r="BA16" s="3">
        <v>4.4872531666882001E-2</v>
      </c>
      <c r="BB16" s="3">
        <v>4.615622672956983E-2</v>
      </c>
      <c r="BC16" s="3">
        <v>4.5994997772827624E-2</v>
      </c>
      <c r="BD16" s="3">
        <v>5.092123265452262E-2</v>
      </c>
      <c r="BE16" s="3">
        <v>5.0341139084072672E-2</v>
      </c>
      <c r="BF16" s="52">
        <v>4.8264764682366776E-2</v>
      </c>
      <c r="BG16" s="3">
        <v>4.020704319748665E-3</v>
      </c>
      <c r="BH16" s="44">
        <v>5.8863429776976978E-2</v>
      </c>
      <c r="BI16" s="44">
        <v>9.8284101305166238E-2</v>
      </c>
      <c r="BJ16" s="44">
        <v>3.4650367991527202E-2</v>
      </c>
      <c r="BK16" s="44">
        <v>5.6065107665112045E-2</v>
      </c>
      <c r="BL16" s="52">
        <v>4.3298243332872167E-2</v>
      </c>
      <c r="BM16" s="39">
        <v>4.812851887528781E-2</v>
      </c>
      <c r="BN16" s="3">
        <v>6.5221373756270254E-2</v>
      </c>
      <c r="BO16" s="44">
        <v>3.8780482392781326E-2</v>
      </c>
      <c r="BP16" s="52">
        <v>5.7556505250688741E-2</v>
      </c>
      <c r="BQ16" s="39">
        <v>5.6370013332126398E-3</v>
      </c>
      <c r="BR16" s="39">
        <v>8.8165176788919334E-3</v>
      </c>
      <c r="BS16" s="39">
        <v>0.10873680746306294</v>
      </c>
      <c r="BT16" s="39">
        <v>7.4244364523381345E-2</v>
      </c>
      <c r="BU16" s="39">
        <v>8.3733807622246664E-2</v>
      </c>
      <c r="BV16" s="52">
        <v>3.8250519714679604E-2</v>
      </c>
      <c r="BW16" s="44">
        <v>4.9298761864403379E-2</v>
      </c>
      <c r="BX16" s="44">
        <v>7.2411077201914961E-2</v>
      </c>
      <c r="BY16" s="44">
        <v>1.3768143031924564E-2</v>
      </c>
      <c r="BZ16" s="52">
        <v>5.0475193063947939E-2</v>
      </c>
      <c r="CA16" s="39">
        <v>5.9118716002071345E-2</v>
      </c>
      <c r="CB16" s="39">
        <v>2.2080469417271011E-2</v>
      </c>
      <c r="CC16" s="39">
        <v>2.8497390046508817E-3</v>
      </c>
      <c r="CD16" s="39">
        <v>6.8974780360147273E-2</v>
      </c>
      <c r="CE16" s="39">
        <v>0</v>
      </c>
      <c r="CF16" s="39">
        <v>6.1187086032170677E-2</v>
      </c>
      <c r="CG16" s="39">
        <v>8.2475570666282666E-2</v>
      </c>
      <c r="CH16" s="52">
        <v>4.2476240700729487E-2</v>
      </c>
      <c r="CI16" s="44">
        <v>2.6346614834790383E-2</v>
      </c>
      <c r="CJ16" s="44">
        <v>4.5703151508621913E-2</v>
      </c>
      <c r="CK16" s="52">
        <v>3.7077759065096728E-2</v>
      </c>
      <c r="CL16" s="39">
        <v>3.9459884028522629E-3</v>
      </c>
      <c r="CM16" s="39">
        <v>4.9764245390646486E-2</v>
      </c>
      <c r="CN16" s="39">
        <v>5.8868024400743353E-2</v>
      </c>
      <c r="CO16" s="39">
        <v>1.8507174856322259E-4</v>
      </c>
      <c r="CP16" s="39">
        <v>3.5176940983338338E-2</v>
      </c>
      <c r="CQ16" s="58">
        <v>3.712892435654213E-2</v>
      </c>
    </row>
    <row r="17" spans="1:95" x14ac:dyDescent="0.25">
      <c r="A17" s="97" t="s">
        <v>585</v>
      </c>
      <c r="B17" s="97">
        <v>14</v>
      </c>
      <c r="C17" s="97">
        <v>14</v>
      </c>
      <c r="D17" s="103" t="s">
        <v>90</v>
      </c>
      <c r="E17" s="39">
        <v>9.1551308624194059E-3</v>
      </c>
      <c r="F17" s="39">
        <v>7.7275294832144931E-2</v>
      </c>
      <c r="G17" s="39">
        <v>4.4225604026316589E-2</v>
      </c>
      <c r="H17" s="39">
        <v>2.9458690988607518E-4</v>
      </c>
      <c r="I17" s="39">
        <v>0.11688353844191603</v>
      </c>
      <c r="J17" s="39">
        <v>7.5931054028110914E-2</v>
      </c>
      <c r="K17" s="52">
        <v>6.4220564008927741E-2</v>
      </c>
      <c r="L17" s="44">
        <v>8.3059633728990875E-2</v>
      </c>
      <c r="M17" s="44">
        <v>6.869292401276933E-2</v>
      </c>
      <c r="N17" s="44">
        <v>5.9632049069849327E-2</v>
      </c>
      <c r="O17" s="44">
        <v>5.0218914779093385E-3</v>
      </c>
      <c r="P17" s="44">
        <v>0.13559918549956332</v>
      </c>
      <c r="Q17" s="44">
        <v>9.618684790197219E-3</v>
      </c>
      <c r="R17" s="52">
        <v>6.9506791405386723E-2</v>
      </c>
      <c r="S17" s="39">
        <v>0.1521762512724682</v>
      </c>
      <c r="T17" s="39">
        <v>9.7645164784300395E-2</v>
      </c>
      <c r="U17" s="39">
        <v>1.9109672507286366E-3</v>
      </c>
      <c r="V17" s="39">
        <v>8.4095087604662458E-2</v>
      </c>
      <c r="W17" s="39">
        <v>8.4456264348410359E-2</v>
      </c>
      <c r="X17" s="39">
        <v>3.5518590237112071E-3</v>
      </c>
      <c r="Y17" s="52">
        <v>7.6459159975726471E-2</v>
      </c>
      <c r="Z17" s="3">
        <v>4.1458640944398321E-2</v>
      </c>
      <c r="AA17" s="3">
        <v>8.6392759889597666E-3</v>
      </c>
      <c r="AB17" s="3">
        <v>1.0274563101533194E-3</v>
      </c>
      <c r="AC17" s="3">
        <v>3.8379847807866775E-2</v>
      </c>
      <c r="AD17" s="3">
        <v>1.189312955789184E-3</v>
      </c>
      <c r="AE17" s="44">
        <v>1.6144463829357174E-2</v>
      </c>
      <c r="AF17" s="44">
        <v>3.0099149009049395E-2</v>
      </c>
      <c r="AG17" s="44">
        <v>1.9505051962121715E-2</v>
      </c>
      <c r="AH17" s="44">
        <v>6.237481775972811E-4</v>
      </c>
      <c r="AI17" s="44">
        <v>1.1560591154616606E-2</v>
      </c>
      <c r="AJ17" s="44">
        <v>2.6091525262157876E-2</v>
      </c>
      <c r="AK17" s="44">
        <v>1.1524255277291498E-3</v>
      </c>
      <c r="AL17" s="44">
        <v>2.0665057997802452E-2</v>
      </c>
      <c r="AM17" s="44">
        <v>1.6552798284551664E-3</v>
      </c>
      <c r="AN17" s="44">
        <v>7.9499227466901905E-3</v>
      </c>
      <c r="AO17" s="44">
        <v>2.4417856315947256E-2</v>
      </c>
      <c r="AP17" s="44">
        <v>1.0348500094548166E-2</v>
      </c>
      <c r="AQ17" s="44">
        <v>5.6539008902453065E-2</v>
      </c>
      <c r="AR17" s="44"/>
      <c r="AS17" s="44">
        <v>7.2078716935495158E-4</v>
      </c>
      <c r="AT17" s="44">
        <v>2.2738443783372551E-4</v>
      </c>
      <c r="AU17" s="44">
        <v>4.2608781593233365E-4</v>
      </c>
      <c r="AV17" s="44">
        <v>0</v>
      </c>
      <c r="AW17" s="52">
        <v>1.7423941161291184E-2</v>
      </c>
      <c r="AX17" s="39">
        <v>5.5951388838060903E-2</v>
      </c>
      <c r="AY17" s="44">
        <v>7.5458413900902271E-2</v>
      </c>
      <c r="AZ17" s="3">
        <v>7.6068847648103899E-2</v>
      </c>
      <c r="BA17" s="3">
        <v>8.428418731477974E-2</v>
      </c>
      <c r="BB17" s="3">
        <v>7.9704332495247013E-2</v>
      </c>
      <c r="BC17" s="3">
        <v>8.2414827314815045E-2</v>
      </c>
      <c r="BD17" s="3">
        <v>8.7438611561635196E-2</v>
      </c>
      <c r="BE17" s="3">
        <v>8.1384736014145476E-2</v>
      </c>
      <c r="BF17" s="52">
        <v>7.9991008092524504E-2</v>
      </c>
      <c r="BG17" s="3">
        <v>6.7260145648501499E-3</v>
      </c>
      <c r="BH17" s="44">
        <v>0.10874184481688071</v>
      </c>
      <c r="BI17" s="44">
        <v>0.13803184756507925</v>
      </c>
      <c r="BJ17" s="44">
        <v>6.0154306620994857E-2</v>
      </c>
      <c r="BK17" s="44">
        <v>9.9062230159303905E-2</v>
      </c>
      <c r="BL17" s="52">
        <v>7.2647354594219171E-2</v>
      </c>
      <c r="BM17" s="39">
        <v>6.8960451469603293E-2</v>
      </c>
      <c r="BN17" s="3">
        <v>0.10282779433815636</v>
      </c>
      <c r="BO17" s="44">
        <v>6.1795591202324106E-2</v>
      </c>
      <c r="BP17" s="52">
        <v>9.0933095433839095E-2</v>
      </c>
      <c r="BQ17" s="39">
        <v>3.3235327237816376E-3</v>
      </c>
      <c r="BR17" s="39">
        <v>5.3132798962245474E-3</v>
      </c>
      <c r="BS17" s="39">
        <v>0.15631911086464295</v>
      </c>
      <c r="BT17" s="39">
        <v>0.10507018777535219</v>
      </c>
      <c r="BU17" s="39">
        <v>0.12043673312839384</v>
      </c>
      <c r="BV17" s="52">
        <v>5.1275181968823344E-2</v>
      </c>
      <c r="BW17" s="44">
        <v>5.6278716684789953E-2</v>
      </c>
      <c r="BX17" s="44">
        <v>8.7119324855331137E-2</v>
      </c>
      <c r="BY17" s="44">
        <v>1.2504206774375649E-2</v>
      </c>
      <c r="BZ17" s="52">
        <v>5.8619609513233202E-2</v>
      </c>
      <c r="CA17" s="39">
        <v>0.13710680993130756</v>
      </c>
      <c r="CB17" s="39">
        <v>6.9913004998947453E-2</v>
      </c>
      <c r="CC17" s="39">
        <v>3.9474807772064639E-3</v>
      </c>
      <c r="CD17" s="39">
        <v>0.14455005094604279</v>
      </c>
      <c r="CE17" s="39">
        <v>0</v>
      </c>
      <c r="CF17" s="39">
        <v>0.13429405631073296</v>
      </c>
      <c r="CG17" s="39">
        <v>0.15255275641404603</v>
      </c>
      <c r="CH17" s="52">
        <v>9.6610790805730234E-2</v>
      </c>
      <c r="CI17" s="44">
        <v>5.1107179644973209E-2</v>
      </c>
      <c r="CJ17" s="44">
        <v>7.9867029653405835E-2</v>
      </c>
      <c r="CK17" s="52">
        <v>6.7051462637483197E-2</v>
      </c>
      <c r="CL17" s="39">
        <v>4.2538243868821936E-3</v>
      </c>
      <c r="CM17" s="39">
        <v>0.12176217956698394</v>
      </c>
      <c r="CN17" s="39">
        <v>0.10054203634137597</v>
      </c>
      <c r="CO17" s="39">
        <v>3.0620996232157496E-4</v>
      </c>
      <c r="CP17" s="39">
        <v>6.9319367145724911E-2</v>
      </c>
      <c r="CQ17" s="58">
        <v>7.5349365021677758E-2</v>
      </c>
    </row>
    <row r="18" spans="1:95" ht="15.75" thickBot="1" x14ac:dyDescent="0.3">
      <c r="A18" s="97" t="s">
        <v>586</v>
      </c>
      <c r="B18" s="97">
        <v>15</v>
      </c>
      <c r="C18" s="97">
        <v>15</v>
      </c>
      <c r="D18" s="106" t="s">
        <v>91</v>
      </c>
      <c r="E18" s="42">
        <v>3.9952958939784558E-3</v>
      </c>
      <c r="F18" s="42">
        <v>4.6466523881071427E-2</v>
      </c>
      <c r="G18" s="42">
        <v>2.7810777153034837E-2</v>
      </c>
      <c r="H18" s="42">
        <v>0</v>
      </c>
      <c r="I18" s="42">
        <v>7.022054006848337E-2</v>
      </c>
      <c r="J18" s="42">
        <v>4.9053536726440236E-2</v>
      </c>
      <c r="K18" s="55">
        <v>3.9159668422304096E-2</v>
      </c>
      <c r="L18" s="47">
        <v>4.993013544587404E-2</v>
      </c>
      <c r="M18" s="47">
        <v>3.9466723015662612E-2</v>
      </c>
      <c r="N18" s="47">
        <v>3.3271584092874153E-2</v>
      </c>
      <c r="O18" s="47">
        <v>3.2437824129093944E-4</v>
      </c>
      <c r="P18" s="47">
        <v>7.9166248317061746E-2</v>
      </c>
      <c r="Q18" s="47">
        <v>5.3717536294886426E-3</v>
      </c>
      <c r="R18" s="55">
        <v>4.0733879989965874E-2</v>
      </c>
      <c r="S18" s="42">
        <v>5.7620383215287063E-2</v>
      </c>
      <c r="T18" s="42">
        <v>5.7173057527946505E-2</v>
      </c>
      <c r="U18" s="42">
        <v>6.0833731107507319E-3</v>
      </c>
      <c r="V18" s="42">
        <v>4.9099522007687697E-2</v>
      </c>
      <c r="W18" s="42">
        <v>3.0015175092023699E-2</v>
      </c>
      <c r="X18" s="42">
        <v>1.0383226950182538E-3</v>
      </c>
      <c r="Y18" s="55">
        <v>4.1312217009868583E-2</v>
      </c>
      <c r="Z18" s="6">
        <v>0.10821418173217894</v>
      </c>
      <c r="AA18" s="6">
        <v>2.2655784469833525E-2</v>
      </c>
      <c r="AB18" s="6">
        <v>1.8263396244593197E-3</v>
      </c>
      <c r="AC18" s="6">
        <v>9.7543895205833453E-2</v>
      </c>
      <c r="AD18" s="6">
        <v>2.6691544991711055E-3</v>
      </c>
      <c r="AE18" s="47">
        <v>5.1784070947242015E-2</v>
      </c>
      <c r="AF18" s="47">
        <v>7.7229035284397743E-2</v>
      </c>
      <c r="AG18" s="47">
        <v>5.4018785527942391E-2</v>
      </c>
      <c r="AH18" s="47">
        <v>6.7463402706593968E-4</v>
      </c>
      <c r="AI18" s="47">
        <v>4.0471895747947746E-2</v>
      </c>
      <c r="AJ18" s="47">
        <v>6.6454744472745061E-2</v>
      </c>
      <c r="AK18" s="47">
        <v>2.4802196546755938E-3</v>
      </c>
      <c r="AL18" s="47">
        <v>6.4356781182332665E-2</v>
      </c>
      <c r="AM18" s="47">
        <v>5.4031650157807618E-3</v>
      </c>
      <c r="AN18" s="47">
        <v>2.7870374723783675E-2</v>
      </c>
      <c r="AO18" s="47">
        <v>5.1253088855854424E-2</v>
      </c>
      <c r="AP18" s="47">
        <v>3.0239554450118368E-2</v>
      </c>
      <c r="AQ18" s="47">
        <v>0.14669468418075587</v>
      </c>
      <c r="AR18" s="47"/>
      <c r="AS18" s="47">
        <v>7.6487812061353606E-4</v>
      </c>
      <c r="AT18" s="47">
        <v>1.0291495190846856E-3</v>
      </c>
      <c r="AU18" s="47">
        <v>6.0034120171004646E-4</v>
      </c>
      <c r="AV18" s="47">
        <v>0</v>
      </c>
      <c r="AW18" s="55">
        <v>4.7630455407703991E-2</v>
      </c>
      <c r="AX18" s="42">
        <v>3.9799583757832484E-2</v>
      </c>
      <c r="AY18" s="47">
        <v>4.1735752465401066E-2</v>
      </c>
      <c r="AZ18" s="6">
        <v>4.4937934694963197E-2</v>
      </c>
      <c r="BA18" s="6">
        <v>4.8228792579705276E-2</v>
      </c>
      <c r="BB18" s="6">
        <v>4.5360035860598974E-2</v>
      </c>
      <c r="BC18" s="6">
        <v>4.3430478990466329E-2</v>
      </c>
      <c r="BD18" s="6">
        <v>5.195477062751129E-2</v>
      </c>
      <c r="BE18" s="6">
        <v>4.0438831679178062E-2</v>
      </c>
      <c r="BF18" s="55">
        <v>4.5023499792701739E-2</v>
      </c>
      <c r="BG18" s="6">
        <v>4.516708445044859E-3</v>
      </c>
      <c r="BH18" s="47">
        <v>6.9261299659045789E-2</v>
      </c>
      <c r="BI18" s="47">
        <v>9.8694340138585718E-2</v>
      </c>
      <c r="BJ18" s="47">
        <v>3.2805179420994104E-2</v>
      </c>
      <c r="BK18" s="47">
        <v>5.2961367563950722E-2</v>
      </c>
      <c r="BL18" s="55">
        <v>4.2643467109385706E-2</v>
      </c>
      <c r="BM18" s="42">
        <v>5.0045154147466291E-2</v>
      </c>
      <c r="BN18" s="6">
        <v>6.7593653387136229E-2</v>
      </c>
      <c r="BO18" s="47">
        <v>3.7408584061655974E-2</v>
      </c>
      <c r="BP18" s="55">
        <v>5.8843396671844503E-2</v>
      </c>
      <c r="BQ18" s="42">
        <v>1.5536013396381366E-3</v>
      </c>
      <c r="BR18" s="42">
        <v>4.2097754362011236E-3</v>
      </c>
      <c r="BS18" s="42">
        <v>0.11367028729042483</v>
      </c>
      <c r="BT18" s="42">
        <v>7.8393941649786511E-2</v>
      </c>
      <c r="BU18" s="42">
        <v>8.4271777666611911E-2</v>
      </c>
      <c r="BV18" s="55">
        <v>3.7305692724118621E-2</v>
      </c>
      <c r="BW18" s="47">
        <v>3.9995762180094832E-2</v>
      </c>
      <c r="BX18" s="47">
        <v>6.2219776880195241E-2</v>
      </c>
      <c r="BY18" s="47">
        <v>6.912482970857713E-3</v>
      </c>
      <c r="BZ18" s="55">
        <v>4.1356333215570827E-2</v>
      </c>
      <c r="CA18" s="42">
        <v>7.3629750095332541E-2</v>
      </c>
      <c r="CB18" s="42">
        <v>3.796270467994161E-2</v>
      </c>
      <c r="CC18" s="42">
        <v>2.3134679335030913E-3</v>
      </c>
      <c r="CD18" s="42">
        <v>8.5264299198234833E-2</v>
      </c>
      <c r="CE18" s="42">
        <v>0</v>
      </c>
      <c r="CF18" s="42">
        <v>0.10179187153734631</v>
      </c>
      <c r="CG18" s="42">
        <v>9.7354681341022403E-2</v>
      </c>
      <c r="CH18" s="55">
        <v>6.5388843476776162E-2</v>
      </c>
      <c r="CI18" s="47">
        <v>2.2864839643025704E-2</v>
      </c>
      <c r="CJ18" s="47">
        <v>4.1245226589037218E-2</v>
      </c>
      <c r="CK18" s="55">
        <v>3.3054812500781072E-2</v>
      </c>
      <c r="CL18" s="42">
        <v>4.5025563060778597E-3</v>
      </c>
      <c r="CM18" s="42">
        <v>5.7369637386934909E-2</v>
      </c>
      <c r="CN18" s="42">
        <v>6.066952121871573E-2</v>
      </c>
      <c r="CO18" s="42">
        <v>2.1728278728003024E-4</v>
      </c>
      <c r="CP18" s="42">
        <v>3.7532971176017234E-2</v>
      </c>
      <c r="CQ18" s="61">
        <v>4.0094393933051038E-2</v>
      </c>
    </row>
    <row r="19" spans="1:95" ht="15.75" thickTop="1" x14ac:dyDescent="0.25">
      <c r="A19" s="97" t="s">
        <v>587</v>
      </c>
      <c r="C19" s="97">
        <v>16</v>
      </c>
    </row>
    <row r="20" spans="1:95" ht="15.75" thickBot="1" x14ac:dyDescent="0.3">
      <c r="A20" s="97" t="s">
        <v>587</v>
      </c>
      <c r="C20" s="97">
        <v>17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95" ht="17.25" thickTop="1" thickBot="1" x14ac:dyDescent="0.3">
      <c r="A21" s="97" t="s">
        <v>587</v>
      </c>
      <c r="C21" s="97">
        <v>18</v>
      </c>
      <c r="D21" s="100" t="s">
        <v>92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56"/>
    </row>
    <row r="22" spans="1:95" ht="29.25" customHeight="1" thickTop="1" x14ac:dyDescent="0.25">
      <c r="A22" s="97" t="s">
        <v>587</v>
      </c>
      <c r="C22" s="97">
        <v>19</v>
      </c>
      <c r="D22" s="101" t="s">
        <v>1</v>
      </c>
      <c r="E22" s="38" t="s">
        <v>8</v>
      </c>
      <c r="F22" s="38" t="s">
        <v>9</v>
      </c>
      <c r="G22" s="38" t="s">
        <v>10</v>
      </c>
      <c r="H22" s="38" t="s">
        <v>385</v>
      </c>
      <c r="I22" s="38" t="s">
        <v>11</v>
      </c>
      <c r="J22" s="38" t="s">
        <v>12</v>
      </c>
      <c r="K22" s="51" t="s">
        <v>13</v>
      </c>
      <c r="L22" s="43" t="s">
        <v>14</v>
      </c>
      <c r="M22" s="43" t="s">
        <v>15</v>
      </c>
      <c r="N22" s="43" t="s">
        <v>16</v>
      </c>
      <c r="O22" s="43" t="s">
        <v>17</v>
      </c>
      <c r="P22" s="43" t="s">
        <v>18</v>
      </c>
      <c r="Q22" s="43" t="s">
        <v>19</v>
      </c>
      <c r="R22" s="51" t="s">
        <v>20</v>
      </c>
      <c r="S22" s="38" t="s">
        <v>69</v>
      </c>
      <c r="T22" s="38" t="s">
        <v>70</v>
      </c>
      <c r="U22" s="38" t="s">
        <v>386</v>
      </c>
      <c r="V22" s="38" t="s">
        <v>71</v>
      </c>
      <c r="W22" s="38" t="s">
        <v>72</v>
      </c>
      <c r="X22" s="38" t="s">
        <v>73</v>
      </c>
      <c r="Y22" s="51" t="s">
        <v>74</v>
      </c>
      <c r="Z22" s="2" t="s">
        <v>21</v>
      </c>
      <c r="AA22" s="2" t="s">
        <v>390</v>
      </c>
      <c r="AB22" s="2" t="s">
        <v>22</v>
      </c>
      <c r="AC22" s="2" t="s">
        <v>23</v>
      </c>
      <c r="AD22" s="2" t="s">
        <v>24</v>
      </c>
      <c r="AE22" s="43" t="s">
        <v>25</v>
      </c>
      <c r="AF22" s="43" t="s">
        <v>26</v>
      </c>
      <c r="AG22" s="43" t="s">
        <v>27</v>
      </c>
      <c r="AH22" s="43" t="s">
        <v>28</v>
      </c>
      <c r="AI22" s="43" t="s">
        <v>29</v>
      </c>
      <c r="AJ22" s="43" t="s">
        <v>30</v>
      </c>
      <c r="AK22" s="43" t="s">
        <v>31</v>
      </c>
      <c r="AL22" s="43" t="s">
        <v>32</v>
      </c>
      <c r="AM22" s="43" t="s">
        <v>33</v>
      </c>
      <c r="AN22" s="43" t="s">
        <v>34</v>
      </c>
      <c r="AO22" s="43" t="s">
        <v>35</v>
      </c>
      <c r="AP22" s="43" t="s">
        <v>36</v>
      </c>
      <c r="AQ22" s="43" t="s">
        <v>37</v>
      </c>
      <c r="AR22" s="43" t="s">
        <v>368</v>
      </c>
      <c r="AS22" s="43" t="s">
        <v>391</v>
      </c>
      <c r="AT22" s="43" t="s">
        <v>38</v>
      </c>
      <c r="AU22" s="43" t="s">
        <v>39</v>
      </c>
      <c r="AV22" s="43" t="s">
        <v>369</v>
      </c>
      <c r="AW22" s="51" t="s">
        <v>40</v>
      </c>
      <c r="AX22" s="38" t="s">
        <v>75</v>
      </c>
      <c r="AY22" s="43" t="s">
        <v>41</v>
      </c>
      <c r="AZ22" s="2" t="s">
        <v>42</v>
      </c>
      <c r="BA22" s="2" t="s">
        <v>43</v>
      </c>
      <c r="BB22" s="2" t="s">
        <v>44</v>
      </c>
      <c r="BC22" s="2" t="s">
        <v>45</v>
      </c>
      <c r="BD22" s="2" t="s">
        <v>47</v>
      </c>
      <c r="BE22" s="2" t="s">
        <v>46</v>
      </c>
      <c r="BF22" s="51" t="s">
        <v>48</v>
      </c>
      <c r="BG22" s="2" t="s">
        <v>2</v>
      </c>
      <c r="BH22" s="43" t="s">
        <v>3</v>
      </c>
      <c r="BI22" s="43" t="s">
        <v>4</v>
      </c>
      <c r="BJ22" s="43" t="s">
        <v>5</v>
      </c>
      <c r="BK22" s="43" t="s">
        <v>6</v>
      </c>
      <c r="BL22" s="51" t="s">
        <v>7</v>
      </c>
      <c r="BM22" s="38" t="s">
        <v>370</v>
      </c>
      <c r="BN22" s="2" t="s">
        <v>49</v>
      </c>
      <c r="BO22" s="43" t="s">
        <v>50</v>
      </c>
      <c r="BP22" s="51" t="s">
        <v>51</v>
      </c>
      <c r="BQ22" s="38" t="s">
        <v>371</v>
      </c>
      <c r="BR22" s="38" t="s">
        <v>372</v>
      </c>
      <c r="BS22" s="38" t="s">
        <v>373</v>
      </c>
      <c r="BT22" s="38" t="s">
        <v>374</v>
      </c>
      <c r="BU22" s="38" t="s">
        <v>375</v>
      </c>
      <c r="BV22" s="51" t="s">
        <v>384</v>
      </c>
      <c r="BW22" s="43" t="s">
        <v>52</v>
      </c>
      <c r="BX22" s="43" t="s">
        <v>53</v>
      </c>
      <c r="BY22" s="43" t="s">
        <v>54</v>
      </c>
      <c r="BZ22" s="51" t="s">
        <v>55</v>
      </c>
      <c r="CA22" s="38" t="s">
        <v>387</v>
      </c>
      <c r="CB22" s="38" t="s">
        <v>56</v>
      </c>
      <c r="CC22" s="38" t="s">
        <v>57</v>
      </c>
      <c r="CD22" s="38" t="s">
        <v>388</v>
      </c>
      <c r="CE22" s="38" t="s">
        <v>58</v>
      </c>
      <c r="CF22" s="38" t="s">
        <v>59</v>
      </c>
      <c r="CG22" s="38" t="s">
        <v>389</v>
      </c>
      <c r="CH22" s="51" t="s">
        <v>60</v>
      </c>
      <c r="CI22" s="43" t="s">
        <v>61</v>
      </c>
      <c r="CJ22" s="43" t="s">
        <v>62</v>
      </c>
      <c r="CK22" s="51" t="s">
        <v>63</v>
      </c>
      <c r="CL22" s="38" t="s">
        <v>376</v>
      </c>
      <c r="CM22" s="38" t="s">
        <v>64</v>
      </c>
      <c r="CN22" s="38" t="s">
        <v>65</v>
      </c>
      <c r="CO22" s="38" t="s">
        <v>66</v>
      </c>
      <c r="CP22" s="38" t="s">
        <v>67</v>
      </c>
      <c r="CQ22" s="57" t="s">
        <v>68</v>
      </c>
    </row>
    <row r="23" spans="1:95" x14ac:dyDescent="0.25">
      <c r="A23" s="97" t="s">
        <v>588</v>
      </c>
      <c r="B23" s="97">
        <v>16</v>
      </c>
      <c r="C23" s="97">
        <v>20</v>
      </c>
      <c r="D23" s="102" t="s">
        <v>93</v>
      </c>
      <c r="E23" s="86">
        <v>91.806375987312506</v>
      </c>
      <c r="F23" s="86">
        <v>125.02671688873058</v>
      </c>
      <c r="G23" s="86">
        <v>104.46918649579092</v>
      </c>
      <c r="H23" s="86">
        <v>21.90437985335052</v>
      </c>
      <c r="I23" s="86">
        <v>125.08671328546482</v>
      </c>
      <c r="J23" s="86">
        <v>125.8015988776945</v>
      </c>
      <c r="K23" s="72">
        <v>117.14501244822166</v>
      </c>
      <c r="L23" s="7">
        <v>118.8819756724924</v>
      </c>
      <c r="M23" s="7">
        <v>119.32088714209058</v>
      </c>
      <c r="N23" s="7">
        <v>106.96715434254087</v>
      </c>
      <c r="O23" s="7">
        <v>89.790344783582995</v>
      </c>
      <c r="P23" s="7">
        <v>151.01092299868165</v>
      </c>
      <c r="Q23" s="7">
        <v>121.03798591182783</v>
      </c>
      <c r="R23" s="72">
        <v>114.22382874392565</v>
      </c>
      <c r="S23" s="86">
        <v>131.19522270700961</v>
      </c>
      <c r="T23" s="86">
        <v>134.17625514479323</v>
      </c>
      <c r="U23" s="86">
        <v>68.74019045323007</v>
      </c>
      <c r="V23" s="86">
        <v>100.46763017437084</v>
      </c>
      <c r="W23" s="86">
        <v>90.31576800959381</v>
      </c>
      <c r="X23" s="86">
        <v>100.32119179282479</v>
      </c>
      <c r="Y23" s="72">
        <v>116.55588258862686</v>
      </c>
      <c r="Z23" s="7">
        <v>213.93300854992239</v>
      </c>
      <c r="AA23" s="7">
        <v>164.73025532174702</v>
      </c>
      <c r="AB23" s="7">
        <v>160.49790295288688</v>
      </c>
      <c r="AC23" s="7">
        <v>187.8363244638216</v>
      </c>
      <c r="AD23" s="7">
        <v>126.36517580130818</v>
      </c>
      <c r="AE23" s="7">
        <v>157.89447231224318</v>
      </c>
      <c r="AF23" s="7">
        <v>190.40005290614388</v>
      </c>
      <c r="AG23" s="7">
        <v>182.2100159736203</v>
      </c>
      <c r="AH23" s="7">
        <v>153.7629200964748</v>
      </c>
      <c r="AI23" s="7">
        <v>170.91838087531656</v>
      </c>
      <c r="AJ23" s="7">
        <v>182.11215866283126</v>
      </c>
      <c r="AK23" s="7">
        <v>161.44616921234314</v>
      </c>
      <c r="AL23" s="7">
        <v>183.69993597022432</v>
      </c>
      <c r="AM23" s="7">
        <v>113.2573564660979</v>
      </c>
      <c r="AN23" s="7">
        <v>130.35917651852523</v>
      </c>
      <c r="AO23" s="7">
        <v>161.17713421140365</v>
      </c>
      <c r="AP23" s="7">
        <v>148.6975805777499</v>
      </c>
      <c r="AQ23" s="7">
        <v>247.70934125569616</v>
      </c>
      <c r="AR23" s="113"/>
      <c r="AS23" s="7">
        <v>39.589129838195973</v>
      </c>
      <c r="AT23" s="7">
        <v>95.126797726613987</v>
      </c>
      <c r="AU23" s="7">
        <v>146.83621846384418</v>
      </c>
      <c r="AV23" s="7">
        <v>0</v>
      </c>
      <c r="AW23" s="72">
        <v>173.66375849938223</v>
      </c>
      <c r="AX23" s="86">
        <v>121.52088570014915</v>
      </c>
      <c r="AY23" s="7">
        <v>124.28203159312002</v>
      </c>
      <c r="AZ23" s="7">
        <v>124.55768110063948</v>
      </c>
      <c r="BA23" s="7">
        <v>126.12920908291962</v>
      </c>
      <c r="BB23" s="7">
        <v>121.74456517569186</v>
      </c>
      <c r="BC23" s="7">
        <v>123.17297751735374</v>
      </c>
      <c r="BD23" s="7">
        <v>130.79536935639419</v>
      </c>
      <c r="BE23" s="7">
        <v>123.26491568296134</v>
      </c>
      <c r="BF23" s="72">
        <v>123.82962730323055</v>
      </c>
      <c r="BG23" s="7">
        <v>96.027938730816132</v>
      </c>
      <c r="BH23" s="7">
        <v>134.71587938627857</v>
      </c>
      <c r="BI23" s="7">
        <v>135.87217624073702</v>
      </c>
      <c r="BJ23" s="7">
        <v>124.11407889012931</v>
      </c>
      <c r="BK23" s="7">
        <v>126.73298325209439</v>
      </c>
      <c r="BL23" s="72">
        <v>122.37162249393224</v>
      </c>
      <c r="BM23" s="86">
        <v>343.4027240646675</v>
      </c>
      <c r="BN23" s="7">
        <v>124.70986681194779</v>
      </c>
      <c r="BO23" s="7">
        <v>68.825072355755012</v>
      </c>
      <c r="BP23" s="72">
        <v>108.50959598599304</v>
      </c>
      <c r="BQ23" s="86">
        <v>147.34929369783205</v>
      </c>
      <c r="BR23" s="86">
        <v>156.87154899719917</v>
      </c>
      <c r="BS23" s="86">
        <v>211.96703433686497</v>
      </c>
      <c r="BT23" s="86">
        <v>177.16347011904654</v>
      </c>
      <c r="BU23" s="86">
        <v>191.9813143661178</v>
      </c>
      <c r="BV23" s="72">
        <v>165.22666829472973</v>
      </c>
      <c r="BW23" s="7">
        <v>168.87490367977489</v>
      </c>
      <c r="BX23" s="7">
        <v>174.27816228901267</v>
      </c>
      <c r="BY23" s="7">
        <v>135.6491030246078</v>
      </c>
      <c r="BZ23" s="72">
        <v>163.86649275413097</v>
      </c>
      <c r="CA23" s="86">
        <v>73.856458053511943</v>
      </c>
      <c r="CB23" s="86">
        <v>55.850539546964193</v>
      </c>
      <c r="CC23" s="86">
        <v>74.457625783738806</v>
      </c>
      <c r="CD23" s="86">
        <v>74.256968954991933</v>
      </c>
      <c r="CE23" s="86">
        <v>0</v>
      </c>
      <c r="CF23" s="86">
        <v>75.942563653213071</v>
      </c>
      <c r="CG23" s="86">
        <v>87.716722512590508</v>
      </c>
      <c r="CH23" s="72">
        <v>71.942250520791163</v>
      </c>
      <c r="CI23" s="7">
        <v>86.543885828348763</v>
      </c>
      <c r="CJ23" s="7">
        <v>114.68098870788272</v>
      </c>
      <c r="CK23" s="72">
        <v>102.14292166369269</v>
      </c>
      <c r="CL23" s="86">
        <v>9.06450776043941</v>
      </c>
      <c r="CM23" s="86">
        <v>29.882714175313733</v>
      </c>
      <c r="CN23" s="86">
        <v>104.83836769740353</v>
      </c>
      <c r="CO23" s="86">
        <v>1.2755194741679732</v>
      </c>
      <c r="CP23" s="86">
        <v>20.754433138451979</v>
      </c>
      <c r="CQ23" s="62">
        <v>30.969206109392559</v>
      </c>
    </row>
    <row r="24" spans="1:95" x14ac:dyDescent="0.25">
      <c r="A24" s="97" t="s">
        <v>589</v>
      </c>
      <c r="B24" s="97">
        <v>17</v>
      </c>
      <c r="C24" s="97">
        <v>21</v>
      </c>
      <c r="D24" s="124" t="s">
        <v>94</v>
      </c>
      <c r="E24" s="87">
        <v>14.732163555177165</v>
      </c>
      <c r="F24" s="87">
        <v>24.812971522316797</v>
      </c>
      <c r="G24" s="87">
        <v>18.360738001634822</v>
      </c>
      <c r="H24" s="87">
        <v>0.26233126033850335</v>
      </c>
      <c r="I24" s="87">
        <v>23.150869770328665</v>
      </c>
      <c r="J24" s="87">
        <v>23.460993246729174</v>
      </c>
      <c r="K24" s="74">
        <v>22.049954244775929</v>
      </c>
      <c r="L24" s="8">
        <v>22.392926095134769</v>
      </c>
      <c r="M24" s="8">
        <v>20.824664994066669</v>
      </c>
      <c r="N24" s="8">
        <v>19.210390974755487</v>
      </c>
      <c r="O24" s="8">
        <v>14.830738367323409</v>
      </c>
      <c r="P24" s="8">
        <v>34.805368186456015</v>
      </c>
      <c r="Q24" s="8">
        <v>21.864940505843759</v>
      </c>
      <c r="R24" s="74">
        <v>21.039115298491971</v>
      </c>
      <c r="S24" s="87">
        <v>21.920266335796772</v>
      </c>
      <c r="T24" s="87">
        <v>28.331196147214744</v>
      </c>
      <c r="U24" s="87">
        <v>3.8937407639468637</v>
      </c>
      <c r="V24" s="87">
        <v>16.897606212897614</v>
      </c>
      <c r="W24" s="87">
        <v>15.443210843515319</v>
      </c>
      <c r="X24" s="87">
        <v>16.102084988592864</v>
      </c>
      <c r="Y24" s="74">
        <v>22.124933468672516</v>
      </c>
      <c r="Z24" s="8">
        <v>63.416146105397821</v>
      </c>
      <c r="AA24" s="8">
        <v>48.087189927584618</v>
      </c>
      <c r="AB24" s="8">
        <v>41.108546111253773</v>
      </c>
      <c r="AC24" s="8">
        <v>52.427259565450271</v>
      </c>
      <c r="AD24" s="8">
        <v>29.483311044391595</v>
      </c>
      <c r="AE24" s="8">
        <v>39.805090279363924</v>
      </c>
      <c r="AF24" s="8">
        <v>50.399404948289288</v>
      </c>
      <c r="AG24" s="8">
        <v>48.31552206360162</v>
      </c>
      <c r="AH24" s="8">
        <v>39.673836486221354</v>
      </c>
      <c r="AI24" s="8">
        <v>45.527109088377919</v>
      </c>
      <c r="AJ24" s="8">
        <v>51.466018590090805</v>
      </c>
      <c r="AK24" s="8">
        <v>42.893419719168477</v>
      </c>
      <c r="AL24" s="8">
        <v>45.684671811389634</v>
      </c>
      <c r="AM24" s="8">
        <v>25.538436249707068</v>
      </c>
      <c r="AN24" s="8">
        <v>32.624008393024212</v>
      </c>
      <c r="AO24" s="8">
        <v>42.526817908449701</v>
      </c>
      <c r="AP24" s="8">
        <v>37.455222592014827</v>
      </c>
      <c r="AQ24" s="8">
        <v>80.229142102303612</v>
      </c>
      <c r="AR24" s="114"/>
      <c r="AS24" s="8">
        <v>9.8259854544664655</v>
      </c>
      <c r="AT24" s="8">
        <v>23.567113421988296</v>
      </c>
      <c r="AU24" s="8">
        <v>40.796860664100578</v>
      </c>
      <c r="AV24" s="8">
        <v>0</v>
      </c>
      <c r="AW24" s="74">
        <v>47.288316520128106</v>
      </c>
      <c r="AX24" s="87">
        <v>23.307580161039038</v>
      </c>
      <c r="AY24" s="8">
        <v>25.347989178380548</v>
      </c>
      <c r="AZ24" s="8">
        <v>22.03934427645579</v>
      </c>
      <c r="BA24" s="8">
        <v>23.391879083915629</v>
      </c>
      <c r="BB24" s="8">
        <v>22.987920088327897</v>
      </c>
      <c r="BC24" s="8">
        <v>24.232350361510253</v>
      </c>
      <c r="BD24" s="8">
        <v>23.263749979679286</v>
      </c>
      <c r="BE24" s="8">
        <v>24.04078252760327</v>
      </c>
      <c r="BF24" s="74">
        <v>23.435053023832726</v>
      </c>
      <c r="BG24" s="8">
        <v>17.533292199356048</v>
      </c>
      <c r="BH24" s="8">
        <v>23.246648870034928</v>
      </c>
      <c r="BI24" s="8">
        <v>25.36701043318498</v>
      </c>
      <c r="BJ24" s="8">
        <v>24.191981990656377</v>
      </c>
      <c r="BK24" s="8">
        <v>21.813118124242056</v>
      </c>
      <c r="BL24" s="74">
        <v>22.652634081203022</v>
      </c>
      <c r="BM24" s="87">
        <v>109.43126544254163</v>
      </c>
      <c r="BN24" s="8">
        <v>24.809765199553919</v>
      </c>
      <c r="BO24" s="8">
        <v>9.4775249488724338</v>
      </c>
      <c r="BP24" s="74">
        <v>20.365149327800996</v>
      </c>
      <c r="BQ24" s="87">
        <v>29.743486811190543</v>
      </c>
      <c r="BR24" s="87">
        <v>29.35837178730041</v>
      </c>
      <c r="BS24" s="87">
        <v>57.997974893296885</v>
      </c>
      <c r="BT24" s="87">
        <v>37.753860948529763</v>
      </c>
      <c r="BU24" s="87">
        <v>46.093451057404117</v>
      </c>
      <c r="BV24" s="74">
        <v>35.026633578907493</v>
      </c>
      <c r="BW24" s="8">
        <v>36.351584764470715</v>
      </c>
      <c r="BX24" s="8">
        <v>39.300870497027269</v>
      </c>
      <c r="BY24" s="8">
        <v>26.628946766363203</v>
      </c>
      <c r="BZ24" s="74">
        <v>35.401590488649703</v>
      </c>
      <c r="CA24" s="87">
        <v>9.4077575076883413</v>
      </c>
      <c r="CB24" s="87">
        <v>9.7515623010354879</v>
      </c>
      <c r="CC24" s="87">
        <v>10.471535033216496</v>
      </c>
      <c r="CD24" s="87">
        <v>10.829548082139331</v>
      </c>
      <c r="CE24" s="87">
        <v>0</v>
      </c>
      <c r="CF24" s="87">
        <v>11.488366895945841</v>
      </c>
      <c r="CG24" s="87">
        <v>13.460351031770278</v>
      </c>
      <c r="CH24" s="74">
        <v>10.712813954939323</v>
      </c>
      <c r="CI24" s="8">
        <v>14.384809605736354</v>
      </c>
      <c r="CJ24" s="8">
        <v>23.753594454504071</v>
      </c>
      <c r="CK24" s="74">
        <v>19.578805988919619</v>
      </c>
      <c r="CL24" s="87">
        <v>0</v>
      </c>
      <c r="CM24" s="87">
        <v>3.8041069547975361</v>
      </c>
      <c r="CN24" s="87">
        <v>23.170734088572527</v>
      </c>
      <c r="CO24" s="87">
        <v>0</v>
      </c>
      <c r="CP24" s="87">
        <v>1.4432500061844102</v>
      </c>
      <c r="CQ24" s="63">
        <v>4.4507703001060825</v>
      </c>
    </row>
    <row r="25" spans="1:95" x14ac:dyDescent="0.25">
      <c r="A25" s="97" t="s">
        <v>590</v>
      </c>
      <c r="B25" s="97">
        <v>18</v>
      </c>
      <c r="C25" s="97">
        <v>22</v>
      </c>
      <c r="D25" s="102" t="s">
        <v>95</v>
      </c>
      <c r="E25" s="88">
        <v>0.4212272912282925</v>
      </c>
      <c r="F25" s="88">
        <v>2.5038230960413501</v>
      </c>
      <c r="G25" s="88">
        <v>0.7182093660596528</v>
      </c>
      <c r="H25" s="88">
        <v>0</v>
      </c>
      <c r="I25" s="88">
        <v>3.1203676973021346</v>
      </c>
      <c r="J25" s="88">
        <v>2.5755964061114485</v>
      </c>
      <c r="K25" s="75">
        <v>2.0035271774907479</v>
      </c>
      <c r="L25" s="9">
        <v>1.510047995861538</v>
      </c>
      <c r="M25" s="9">
        <v>1.2164317135603544</v>
      </c>
      <c r="N25" s="9">
        <v>0.47027234238156967</v>
      </c>
      <c r="O25" s="9">
        <v>0.70549550420574958</v>
      </c>
      <c r="P25" s="9">
        <v>3.0688679632282554</v>
      </c>
      <c r="Q25" s="9">
        <v>0.93054074671262665</v>
      </c>
      <c r="R25" s="75">
        <v>1.1940958096730425</v>
      </c>
      <c r="S25" s="88">
        <v>1.2536247473988702</v>
      </c>
      <c r="T25" s="88">
        <v>1.3943809076623732</v>
      </c>
      <c r="U25" s="88">
        <v>6.4143481561302007</v>
      </c>
      <c r="V25" s="88">
        <v>0.18314096780688963</v>
      </c>
      <c r="W25" s="88">
        <v>1.492152453629386</v>
      </c>
      <c r="X25" s="88">
        <v>1.5633192893263157</v>
      </c>
      <c r="Y25" s="75">
        <v>1.2519796504749552</v>
      </c>
      <c r="Z25" s="9">
        <v>3.4730992234119085</v>
      </c>
      <c r="AA25" s="9">
        <v>0.67164112374853113</v>
      </c>
      <c r="AB25" s="9">
        <v>2.4644755283108322</v>
      </c>
      <c r="AC25" s="9">
        <v>2.6631900763166287</v>
      </c>
      <c r="AD25" s="9">
        <v>0.45290515981553436</v>
      </c>
      <c r="AE25" s="9">
        <v>1.3714134396851678</v>
      </c>
      <c r="AF25" s="9">
        <v>2.5268391601170181</v>
      </c>
      <c r="AG25" s="9">
        <v>2.2295265073916335</v>
      </c>
      <c r="AH25" s="9">
        <v>1.1047390807497826</v>
      </c>
      <c r="AI25" s="9">
        <v>1.7868262845164906</v>
      </c>
      <c r="AJ25" s="9">
        <v>2.0478410939967784</v>
      </c>
      <c r="AK25" s="9">
        <v>1.3678091559559604</v>
      </c>
      <c r="AL25" s="9">
        <v>3.5382796657532021</v>
      </c>
      <c r="AM25" s="9">
        <v>0.48856226375550327</v>
      </c>
      <c r="AN25" s="9">
        <v>1.9889055861754894</v>
      </c>
      <c r="AO25" s="9">
        <v>1.9078376844055964</v>
      </c>
      <c r="AP25" s="9">
        <v>1.5011486607506697</v>
      </c>
      <c r="AQ25" s="9">
        <v>2.6436186775864692</v>
      </c>
      <c r="AR25" s="115"/>
      <c r="AS25" s="9">
        <v>0</v>
      </c>
      <c r="AT25" s="9">
        <v>0.44803755915073484</v>
      </c>
      <c r="AU25" s="9">
        <v>0.41884732383290196</v>
      </c>
      <c r="AV25" s="9">
        <v>0</v>
      </c>
      <c r="AW25" s="75">
        <v>1.9459023798656845</v>
      </c>
      <c r="AX25" s="88">
        <v>1.7308036619604898</v>
      </c>
      <c r="AY25" s="9">
        <v>1.3371813860699584</v>
      </c>
      <c r="AZ25" s="9">
        <v>1.7655783092672763</v>
      </c>
      <c r="BA25" s="9">
        <v>2.2679096784433734</v>
      </c>
      <c r="BB25" s="9">
        <v>1.9004888510878257</v>
      </c>
      <c r="BC25" s="9">
        <v>2.2343122074918758</v>
      </c>
      <c r="BD25" s="9">
        <v>0.93184367864894635</v>
      </c>
      <c r="BE25" s="9">
        <v>2.9537667903905716</v>
      </c>
      <c r="BF25" s="75">
        <v>1.920319035265541</v>
      </c>
      <c r="BG25" s="9">
        <v>0.45382332957087396</v>
      </c>
      <c r="BH25" s="9">
        <v>1.2332104307533842</v>
      </c>
      <c r="BI25" s="9">
        <v>0.5963404278152068</v>
      </c>
      <c r="BJ25" s="9">
        <v>0.72604571069397383</v>
      </c>
      <c r="BK25" s="9">
        <v>1.6334853735696639</v>
      </c>
      <c r="BL25" s="75">
        <v>0.92154192132919255</v>
      </c>
      <c r="BM25" s="88">
        <v>1.5613027843536658</v>
      </c>
      <c r="BN25" s="9">
        <v>1.6557995785565744</v>
      </c>
      <c r="BO25" s="9">
        <v>0.8056745150363599</v>
      </c>
      <c r="BP25" s="75">
        <v>1.4093594440087898</v>
      </c>
      <c r="BQ25" s="88">
        <v>2.5343681146963841</v>
      </c>
      <c r="BR25" s="88">
        <v>1.51229161978678</v>
      </c>
      <c r="BS25" s="88">
        <v>2.9781387204248553</v>
      </c>
      <c r="BT25" s="88">
        <v>2.2200413876799563</v>
      </c>
      <c r="BU25" s="88">
        <v>1.5961254471514701</v>
      </c>
      <c r="BV25" s="75">
        <v>2.2014433071100465</v>
      </c>
      <c r="BW25" s="9">
        <v>1.2013365361647153</v>
      </c>
      <c r="BX25" s="9">
        <v>3.77457400608181</v>
      </c>
      <c r="BY25" s="9">
        <v>0.19635234708373431</v>
      </c>
      <c r="BZ25" s="75">
        <v>1.9579617542347785</v>
      </c>
      <c r="CA25" s="88">
        <v>1.0942475689564999</v>
      </c>
      <c r="CB25" s="88">
        <v>0.26133247853206348</v>
      </c>
      <c r="CC25" s="88">
        <v>0.81883820228706028</v>
      </c>
      <c r="CD25" s="88">
        <v>0.50042688131289481</v>
      </c>
      <c r="CE25" s="88">
        <v>0</v>
      </c>
      <c r="CF25" s="88">
        <v>0.75128513901391691</v>
      </c>
      <c r="CG25" s="88">
        <v>1.5773707939847026</v>
      </c>
      <c r="CH25" s="75">
        <v>0.71486867370732532</v>
      </c>
      <c r="CI25" s="9">
        <v>0.73814760714612504</v>
      </c>
      <c r="CJ25" s="9">
        <v>0.63038765889365844</v>
      </c>
      <c r="CK25" s="75">
        <v>0.67840615822717099</v>
      </c>
      <c r="CL25" s="88">
        <v>0</v>
      </c>
      <c r="CM25" s="88">
        <v>0.14872614696422198</v>
      </c>
      <c r="CN25" s="88">
        <v>1.501147990674669</v>
      </c>
      <c r="CO25" s="88">
        <v>0</v>
      </c>
      <c r="CP25" s="88">
        <v>0.27294128414488794</v>
      </c>
      <c r="CQ25" s="62">
        <v>0.3782705938424088</v>
      </c>
    </row>
    <row r="26" spans="1:95" x14ac:dyDescent="0.25">
      <c r="A26" s="97" t="s">
        <v>591</v>
      </c>
      <c r="B26" s="97">
        <v>19</v>
      </c>
      <c r="C26" s="97">
        <v>23</v>
      </c>
      <c r="D26" s="103" t="s">
        <v>96</v>
      </c>
      <c r="E26" s="86">
        <v>7.8783578366263907</v>
      </c>
      <c r="F26" s="86">
        <v>6.3324326468757519</v>
      </c>
      <c r="G26" s="86">
        <v>8.2166029775078897</v>
      </c>
      <c r="H26" s="86">
        <v>0</v>
      </c>
      <c r="I26" s="86">
        <v>6.3840808194889105</v>
      </c>
      <c r="J26" s="86">
        <v>7.5711776299029037</v>
      </c>
      <c r="K26" s="72">
        <v>6.6742982399595627</v>
      </c>
      <c r="L26" s="7">
        <v>7.3538214965374182</v>
      </c>
      <c r="M26" s="7">
        <v>6.7879316572381621</v>
      </c>
      <c r="N26" s="7">
        <v>6.6614035435623888</v>
      </c>
      <c r="O26" s="7">
        <v>6.9352382319255161</v>
      </c>
      <c r="P26" s="7">
        <v>5.7078845600100774</v>
      </c>
      <c r="Q26" s="7">
        <v>8.5836634306920558</v>
      </c>
      <c r="R26" s="72">
        <v>7.1501232130879178</v>
      </c>
      <c r="S26" s="86">
        <v>6.5472567655079166</v>
      </c>
      <c r="T26" s="86">
        <v>6.0268954359265656</v>
      </c>
      <c r="U26" s="86">
        <v>2.5020269834054467</v>
      </c>
      <c r="V26" s="86">
        <v>9.3881533767801972</v>
      </c>
      <c r="W26" s="86">
        <v>5.7629056542338732</v>
      </c>
      <c r="X26" s="86">
        <v>5.0897375022829952</v>
      </c>
      <c r="Y26" s="72">
        <v>5.9280978933129598</v>
      </c>
      <c r="Z26" s="7">
        <v>6.8716034347663983</v>
      </c>
      <c r="AA26" s="7">
        <v>6.6828304073841815</v>
      </c>
      <c r="AB26" s="7">
        <v>7.8734365585294936</v>
      </c>
      <c r="AC26" s="7">
        <v>8.7699865716696976</v>
      </c>
      <c r="AD26" s="7">
        <v>13.730143349427445</v>
      </c>
      <c r="AE26" s="7">
        <v>6.710397662382567</v>
      </c>
      <c r="AF26" s="7">
        <v>6.6861735258798802</v>
      </c>
      <c r="AG26" s="7">
        <v>7.0621952491986786</v>
      </c>
      <c r="AH26" s="7">
        <v>6.4862969213588535</v>
      </c>
      <c r="AI26" s="7">
        <v>7.0426711513395244</v>
      </c>
      <c r="AJ26" s="7">
        <v>6.5027790962819214</v>
      </c>
      <c r="AK26" s="7">
        <v>8.4620463115569482</v>
      </c>
      <c r="AL26" s="7">
        <v>7.0446837278109031</v>
      </c>
      <c r="AM26" s="7">
        <v>7.2537383840872929</v>
      </c>
      <c r="AN26" s="7">
        <v>5.7254687997621438</v>
      </c>
      <c r="AO26" s="7">
        <v>5.8016797477541058</v>
      </c>
      <c r="AP26" s="7">
        <v>7.3691686866075514</v>
      </c>
      <c r="AQ26" s="7">
        <v>7.9170979606582108</v>
      </c>
      <c r="AR26" s="113"/>
      <c r="AS26" s="7">
        <v>0</v>
      </c>
      <c r="AT26" s="7">
        <v>11.423622990497</v>
      </c>
      <c r="AU26" s="7">
        <v>10.602988245668888</v>
      </c>
      <c r="AV26" s="7">
        <v>0</v>
      </c>
      <c r="AW26" s="72">
        <v>7.0162960308833133</v>
      </c>
      <c r="AX26" s="86">
        <v>6.4531439167776217</v>
      </c>
      <c r="AY26" s="7">
        <v>6.3406576926405096</v>
      </c>
      <c r="AZ26" s="7">
        <v>6.9645337102524971</v>
      </c>
      <c r="BA26" s="7">
        <v>6.1581109884904643</v>
      </c>
      <c r="BB26" s="7">
        <v>7.1569178333147656</v>
      </c>
      <c r="BC26" s="7">
        <v>5.9275849151313249</v>
      </c>
      <c r="BD26" s="7">
        <v>6.146591087715751</v>
      </c>
      <c r="BE26" s="7">
        <v>7.629533261174771</v>
      </c>
      <c r="BF26" s="72">
        <v>6.6746356663322075</v>
      </c>
      <c r="BG26" s="7">
        <v>7.7217589826386099</v>
      </c>
      <c r="BH26" s="7">
        <v>10.027487624605193</v>
      </c>
      <c r="BI26" s="7">
        <v>5.1115810775365587</v>
      </c>
      <c r="BJ26" s="7">
        <v>7.9243311734418169</v>
      </c>
      <c r="BK26" s="7">
        <v>6.9187718884654084</v>
      </c>
      <c r="BL26" s="72">
        <v>7.4642350194631284</v>
      </c>
      <c r="BM26" s="86">
        <v>33.574554813069952</v>
      </c>
      <c r="BN26" s="7">
        <v>6.2912815792567418</v>
      </c>
      <c r="BO26" s="7">
        <v>8.8613246282374867</v>
      </c>
      <c r="BP26" s="72">
        <v>6.4113419844646025</v>
      </c>
      <c r="BQ26" s="86">
        <v>7.0876562421386717</v>
      </c>
      <c r="BR26" s="86">
        <v>8.3186900118750167</v>
      </c>
      <c r="BS26" s="86">
        <v>6.743575056597285</v>
      </c>
      <c r="BT26" s="86">
        <v>7.1141313882955606</v>
      </c>
      <c r="BU26" s="86">
        <v>8.8032853268746951</v>
      </c>
      <c r="BV26" s="72">
        <v>7.4237715861825455</v>
      </c>
      <c r="BW26" s="7">
        <v>4.9761709476933662</v>
      </c>
      <c r="BX26" s="7">
        <v>5.7833512885012892</v>
      </c>
      <c r="BY26" s="7">
        <v>6.1524323580579923</v>
      </c>
      <c r="BZ26" s="72">
        <v>5.5728100661346618</v>
      </c>
      <c r="CA26" s="86">
        <v>3.142888244146377</v>
      </c>
      <c r="CB26" s="86">
        <v>2.4210692797494988</v>
      </c>
      <c r="CC26" s="86">
        <v>3.8996268450483416</v>
      </c>
      <c r="CD26" s="86">
        <v>5.0207176442175312</v>
      </c>
      <c r="CE26" s="86">
        <v>0</v>
      </c>
      <c r="CF26" s="86">
        <v>4.6613889426519481</v>
      </c>
      <c r="CG26" s="86">
        <v>4.9662633013625426</v>
      </c>
      <c r="CH26" s="72">
        <v>4.1697455873397136</v>
      </c>
      <c r="CI26" s="7">
        <v>8.7487302290781521</v>
      </c>
      <c r="CJ26" s="7">
        <v>5.610864085501384</v>
      </c>
      <c r="CK26" s="72">
        <v>6.7775066260619772</v>
      </c>
      <c r="CL26" s="86">
        <v>0</v>
      </c>
      <c r="CM26" s="86">
        <v>6.6130233625865316</v>
      </c>
      <c r="CN26" s="86">
        <v>7.3994100355792476</v>
      </c>
      <c r="CO26" s="86">
        <v>0</v>
      </c>
      <c r="CP26" s="86">
        <v>5.4756408676873249</v>
      </c>
      <c r="CQ26" s="64">
        <v>6.9156098569496498</v>
      </c>
    </row>
    <row r="27" spans="1:95" x14ac:dyDescent="0.25">
      <c r="A27" s="97" t="s">
        <v>592</v>
      </c>
      <c r="B27" s="97">
        <v>20</v>
      </c>
      <c r="C27" s="97">
        <v>24</v>
      </c>
      <c r="D27" s="103" t="s">
        <v>97</v>
      </c>
      <c r="E27" s="39">
        <v>0</v>
      </c>
      <c r="F27" s="39">
        <v>6.0200220974814596E-2</v>
      </c>
      <c r="G27" s="39">
        <v>0.11868193033558833</v>
      </c>
      <c r="H27" s="39">
        <v>0</v>
      </c>
      <c r="I27" s="39">
        <v>1.3469355443644339E-2</v>
      </c>
      <c r="J27" s="39">
        <v>8.1916985280043167E-2</v>
      </c>
      <c r="K27" s="52">
        <v>5.7316965513009979E-2</v>
      </c>
      <c r="L27" s="3">
        <v>4.6248991022870542E-2</v>
      </c>
      <c r="M27" s="3">
        <v>2.8115419104333603E-2</v>
      </c>
      <c r="N27" s="3">
        <v>9.3835659339986215E-3</v>
      </c>
      <c r="O27" s="3">
        <v>4.2669008491659076E-2</v>
      </c>
      <c r="P27" s="3">
        <v>2.3385646262272099E-2</v>
      </c>
      <c r="Q27" s="3">
        <v>0.20241161908395788</v>
      </c>
      <c r="R27" s="52">
        <v>4.2507291048824919E-2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52">
        <v>0</v>
      </c>
      <c r="Z27" s="3">
        <v>7.5325402211051481E-2</v>
      </c>
      <c r="AA27" s="3">
        <v>1.6447100630343479</v>
      </c>
      <c r="AB27" s="3">
        <v>6.8093452273546004E-2</v>
      </c>
      <c r="AC27" s="3">
        <v>8.4249171493587002E-2</v>
      </c>
      <c r="AD27" s="3">
        <v>0.14202473702906473</v>
      </c>
      <c r="AE27" s="3">
        <v>5.5156401733171573E-2</v>
      </c>
      <c r="AF27" s="3">
        <v>5.6678216069272293E-2</v>
      </c>
      <c r="AG27" s="3">
        <v>7.817873345508812E-2</v>
      </c>
      <c r="AH27" s="3">
        <v>5.1848269232732419E-2</v>
      </c>
      <c r="AI27" s="3">
        <v>7.659616122953862E-2</v>
      </c>
      <c r="AJ27" s="3">
        <v>5.1543360900069349E-2</v>
      </c>
      <c r="AK27" s="3">
        <v>5.1709396432824115E-2</v>
      </c>
      <c r="AL27" s="3">
        <v>0</v>
      </c>
      <c r="AM27" s="3">
        <v>0</v>
      </c>
      <c r="AN27" s="3">
        <v>0.25670496895898715</v>
      </c>
      <c r="AO27" s="3">
        <v>8.0771017298856329E-2</v>
      </c>
      <c r="AP27" s="3">
        <v>2.2999243621915483E-2</v>
      </c>
      <c r="AQ27" s="3">
        <v>4.2424597002721304E-2</v>
      </c>
      <c r="AR27" s="44"/>
      <c r="AS27" s="3">
        <v>0</v>
      </c>
      <c r="AT27" s="3">
        <v>0</v>
      </c>
      <c r="AU27" s="3">
        <v>7.4710724678691734E-2</v>
      </c>
      <c r="AV27" s="3">
        <v>0</v>
      </c>
      <c r="AW27" s="52">
        <v>7.0217797522283715E-2</v>
      </c>
      <c r="AX27" s="39">
        <v>3.9873774950076747E-2</v>
      </c>
      <c r="AY27" s="3">
        <v>5.4784712307119711E-2</v>
      </c>
      <c r="AZ27" s="3">
        <v>3.6213958812510418E-2</v>
      </c>
      <c r="BA27" s="3">
        <v>6.4994040081450918E-2</v>
      </c>
      <c r="BB27" s="3">
        <v>4.0235509839434594E-2</v>
      </c>
      <c r="BC27" s="3">
        <v>3.239762238907249E-2</v>
      </c>
      <c r="BD27" s="3">
        <v>0</v>
      </c>
      <c r="BE27" s="3">
        <v>2.2859200858059051E-2</v>
      </c>
      <c r="BF27" s="52">
        <v>4.2832481156341605E-2</v>
      </c>
      <c r="BG27" s="3">
        <v>0.15871073439631236</v>
      </c>
      <c r="BH27" s="3">
        <v>0</v>
      </c>
      <c r="BI27" s="3">
        <v>0</v>
      </c>
      <c r="BJ27" s="3">
        <v>0</v>
      </c>
      <c r="BK27" s="3">
        <v>2.4374062804923231E-2</v>
      </c>
      <c r="BL27" s="52">
        <v>3.0700185614491983E-2</v>
      </c>
      <c r="BM27" s="39">
        <v>6.3930450004327649E-2</v>
      </c>
      <c r="BN27" s="3">
        <v>4.1118347972447795E-2</v>
      </c>
      <c r="BO27" s="3">
        <v>2.9647147974659827E-2</v>
      </c>
      <c r="BP27" s="52">
        <v>4.0582467096638722E-2</v>
      </c>
      <c r="BQ27" s="39">
        <v>2.9158827496299312E-2</v>
      </c>
      <c r="BR27" s="39">
        <v>0</v>
      </c>
      <c r="BS27" s="39">
        <v>4.8133524246263562E-2</v>
      </c>
      <c r="BT27" s="39">
        <v>3.4879519398319042E-2</v>
      </c>
      <c r="BU27" s="39">
        <v>8.0063469737947895E-2</v>
      </c>
      <c r="BV27" s="52">
        <v>3.6278946783426073E-2</v>
      </c>
      <c r="BW27" s="3">
        <v>3.0359264117434625E-2</v>
      </c>
      <c r="BX27" s="3">
        <v>4.2952584239849947E-2</v>
      </c>
      <c r="BY27" s="3">
        <v>0</v>
      </c>
      <c r="BZ27" s="52">
        <v>3.737552518223386E-2</v>
      </c>
      <c r="CA27" s="39">
        <v>0</v>
      </c>
      <c r="CB27" s="39">
        <v>0</v>
      </c>
      <c r="CC27" s="39">
        <v>0</v>
      </c>
      <c r="CD27" s="39">
        <v>0</v>
      </c>
      <c r="CE27" s="39">
        <v>0</v>
      </c>
      <c r="CF27" s="39">
        <v>1.3429624254592574E-2</v>
      </c>
      <c r="CG27" s="39">
        <v>0</v>
      </c>
      <c r="CH27" s="52">
        <v>5.8636387590474612E-3</v>
      </c>
      <c r="CI27" s="3">
        <v>0.1005505934224407</v>
      </c>
      <c r="CJ27" s="3">
        <v>4.4918802417756344E-2</v>
      </c>
      <c r="CK27" s="52">
        <v>6.5602417022062071E-2</v>
      </c>
      <c r="CL27" s="39">
        <v>0</v>
      </c>
      <c r="CM27" s="39">
        <v>9.2200523563437886E-2</v>
      </c>
      <c r="CN27" s="39">
        <v>3.2336311039387285E-2</v>
      </c>
      <c r="CO27" s="39">
        <v>0</v>
      </c>
      <c r="CP27" s="39">
        <v>0</v>
      </c>
      <c r="CQ27" s="58">
        <v>3.1025224519896054E-2</v>
      </c>
    </row>
    <row r="28" spans="1:95" x14ac:dyDescent="0.25">
      <c r="A28" s="97" t="s">
        <v>593</v>
      </c>
      <c r="B28" s="97">
        <v>21</v>
      </c>
      <c r="C28" s="97">
        <v>25</v>
      </c>
      <c r="D28" s="103" t="s">
        <v>98</v>
      </c>
      <c r="E28" s="39">
        <v>0</v>
      </c>
      <c r="F28" s="39">
        <v>7.0530438871493947E-2</v>
      </c>
      <c r="G28" s="39">
        <v>7.7533104630291144E-2</v>
      </c>
      <c r="H28" s="39">
        <v>0</v>
      </c>
      <c r="I28" s="39">
        <v>4.6355718172429665E-2</v>
      </c>
      <c r="J28" s="39">
        <v>0.10328358710852449</v>
      </c>
      <c r="K28" s="52">
        <v>7.0797498943992176E-2</v>
      </c>
      <c r="L28" s="3">
        <v>7.0186393467221081E-2</v>
      </c>
      <c r="M28" s="3">
        <v>2.1246382340680079E-2</v>
      </c>
      <c r="N28" s="3">
        <v>3.342305296706629E-2</v>
      </c>
      <c r="O28" s="3">
        <v>8.562045253243325E-2</v>
      </c>
      <c r="P28" s="3">
        <v>8.1869618127180521E-2</v>
      </c>
      <c r="Q28" s="3">
        <v>0</v>
      </c>
      <c r="R28" s="52">
        <v>6.5245762769471402E-2</v>
      </c>
      <c r="S28" s="39">
        <v>0</v>
      </c>
      <c r="T28" s="39">
        <v>6.8374734544831894E-2</v>
      </c>
      <c r="U28" s="39">
        <v>0</v>
      </c>
      <c r="V28" s="39">
        <v>0</v>
      </c>
      <c r="W28" s="39">
        <v>0</v>
      </c>
      <c r="X28" s="39">
        <v>0.11885802290579625</v>
      </c>
      <c r="Y28" s="52">
        <v>6.5799271221199843E-2</v>
      </c>
      <c r="Z28" s="3">
        <v>8.5666959051129574E-2</v>
      </c>
      <c r="AA28" s="3">
        <v>0</v>
      </c>
      <c r="AB28" s="3">
        <v>6.5099763562993337E-2</v>
      </c>
      <c r="AC28" s="3">
        <v>1.5205020607513822E-2</v>
      </c>
      <c r="AD28" s="3">
        <v>0.15014082801219336</v>
      </c>
      <c r="AE28" s="3">
        <v>4.35955241000308E-2</v>
      </c>
      <c r="AF28" s="3">
        <v>5.5015411637079015E-2</v>
      </c>
      <c r="AG28" s="3">
        <v>7.7597223528347595E-2</v>
      </c>
      <c r="AH28" s="3">
        <v>7.8383165348556993E-2</v>
      </c>
      <c r="AI28" s="3">
        <v>6.4229686002923225E-2</v>
      </c>
      <c r="AJ28" s="3">
        <v>7.4356538238528655E-2</v>
      </c>
      <c r="AK28" s="3">
        <v>7.1785360077150015E-2</v>
      </c>
      <c r="AL28" s="3">
        <v>0</v>
      </c>
      <c r="AM28" s="3">
        <v>0.18915835649802343</v>
      </c>
      <c r="AN28" s="3">
        <v>2.6575088732072039E-2</v>
      </c>
      <c r="AO28" s="3">
        <v>0.11715367917774458</v>
      </c>
      <c r="AP28" s="3">
        <v>3.989488016012474E-2</v>
      </c>
      <c r="AQ28" s="3">
        <v>9.6267165388572704E-2</v>
      </c>
      <c r="AR28" s="44"/>
      <c r="AS28" s="3">
        <v>0</v>
      </c>
      <c r="AT28" s="3">
        <v>0</v>
      </c>
      <c r="AU28" s="3">
        <v>0</v>
      </c>
      <c r="AV28" s="3">
        <v>0</v>
      </c>
      <c r="AW28" s="52">
        <v>7.3456966483672018E-2</v>
      </c>
      <c r="AX28" s="39">
        <v>8.2525544228917058E-2</v>
      </c>
      <c r="AY28" s="3">
        <v>9.6739119780430066E-2</v>
      </c>
      <c r="AZ28" s="3">
        <v>5.2768997019169185E-2</v>
      </c>
      <c r="BA28" s="3">
        <v>3.3656067387753189E-2</v>
      </c>
      <c r="BB28" s="3">
        <v>9.6691899769739006E-2</v>
      </c>
      <c r="BC28" s="3">
        <v>6.3089779687158107E-2</v>
      </c>
      <c r="BD28" s="3">
        <v>0</v>
      </c>
      <c r="BE28" s="3">
        <v>0.10503020378626149</v>
      </c>
      <c r="BF28" s="52">
        <v>7.1686171333830789E-2</v>
      </c>
      <c r="BG28" s="3">
        <v>0.10116076697917793</v>
      </c>
      <c r="BH28" s="3">
        <v>0</v>
      </c>
      <c r="BI28" s="3">
        <v>0.16563685927571778</v>
      </c>
      <c r="BJ28" s="3">
        <v>0</v>
      </c>
      <c r="BK28" s="3">
        <v>6.2197042208998209E-2</v>
      </c>
      <c r="BL28" s="52">
        <v>5.7836568519312931E-2</v>
      </c>
      <c r="BM28" s="39">
        <v>0.11365646653569195</v>
      </c>
      <c r="BN28" s="3">
        <v>7.0185257479143934E-2</v>
      </c>
      <c r="BO28" s="3">
        <v>3.7764226533664784E-2</v>
      </c>
      <c r="BP28" s="52">
        <v>6.8670698369282135E-2</v>
      </c>
      <c r="BQ28" s="39">
        <v>0.11699151383188856</v>
      </c>
      <c r="BR28" s="39">
        <v>4.7002932661523451E-2</v>
      </c>
      <c r="BS28" s="39">
        <v>8.3646067065405796E-2</v>
      </c>
      <c r="BT28" s="39">
        <v>0.10169596259877059</v>
      </c>
      <c r="BU28" s="39">
        <v>0.15078891534748523</v>
      </c>
      <c r="BV28" s="52">
        <v>0.10126547598116589</v>
      </c>
      <c r="BW28" s="3">
        <v>9.8745400949973638E-2</v>
      </c>
      <c r="BX28" s="3">
        <v>3.3051496886115882E-2</v>
      </c>
      <c r="BY28" s="3">
        <v>0</v>
      </c>
      <c r="BZ28" s="52">
        <v>5.0044999356564382E-2</v>
      </c>
      <c r="CA28" s="39">
        <v>5.3952409055561562E-2</v>
      </c>
      <c r="CB28" s="39">
        <v>0</v>
      </c>
      <c r="CC28" s="39">
        <v>0</v>
      </c>
      <c r="CD28" s="39">
        <v>0</v>
      </c>
      <c r="CE28" s="39">
        <v>0</v>
      </c>
      <c r="CF28" s="39">
        <v>8.0001386469507732E-2</v>
      </c>
      <c r="CG28" s="39">
        <v>0.15136872801257795</v>
      </c>
      <c r="CH28" s="52">
        <v>5.4856394766739085E-2</v>
      </c>
      <c r="CI28" s="3">
        <v>0</v>
      </c>
      <c r="CJ28" s="3">
        <v>0.13500995676632552</v>
      </c>
      <c r="CK28" s="52">
        <v>8.4813947199358336E-2</v>
      </c>
      <c r="CL28" s="39">
        <v>0</v>
      </c>
      <c r="CM28" s="39">
        <v>0</v>
      </c>
      <c r="CN28" s="39">
        <v>5.9442435954174741E-2</v>
      </c>
      <c r="CO28" s="39">
        <v>0</v>
      </c>
      <c r="CP28" s="39">
        <v>0</v>
      </c>
      <c r="CQ28" s="58">
        <v>4.1213422261561154E-2</v>
      </c>
    </row>
    <row r="29" spans="1:95" x14ac:dyDescent="0.25">
      <c r="A29" s="97" t="s">
        <v>594</v>
      </c>
      <c r="B29" s="97">
        <v>22</v>
      </c>
      <c r="C29" s="97">
        <v>26</v>
      </c>
      <c r="D29" s="104" t="s">
        <v>99</v>
      </c>
      <c r="E29" s="87">
        <v>0.45999359921883187</v>
      </c>
      <c r="F29" s="87">
        <v>3.0812590552446553</v>
      </c>
      <c r="G29" s="87">
        <v>1.4535812986418772</v>
      </c>
      <c r="H29" s="87">
        <v>0</v>
      </c>
      <c r="I29" s="87">
        <v>4.5850418363523069</v>
      </c>
      <c r="J29" s="87">
        <v>4.0734185422741671</v>
      </c>
      <c r="K29" s="74">
        <v>2.7294654371196163</v>
      </c>
      <c r="L29" s="8">
        <v>2.5253918970684968</v>
      </c>
      <c r="M29" s="8">
        <v>2.0742763927001193</v>
      </c>
      <c r="N29" s="8">
        <v>1.2400527453530361</v>
      </c>
      <c r="O29" s="8">
        <v>1.6565185933698723</v>
      </c>
      <c r="P29" s="8">
        <v>5.0436065975105286</v>
      </c>
      <c r="Q29" s="8">
        <v>1.6418146271853069</v>
      </c>
      <c r="R29" s="74">
        <v>2.1443489057300407</v>
      </c>
      <c r="S29" s="87">
        <v>3.0419303433681613</v>
      </c>
      <c r="T29" s="87">
        <v>3.4921726186633411</v>
      </c>
      <c r="U29" s="87">
        <v>6.5362953294524839</v>
      </c>
      <c r="V29" s="87">
        <v>1.7278934048045362</v>
      </c>
      <c r="W29" s="87">
        <v>2.6042842110774194</v>
      </c>
      <c r="X29" s="87">
        <v>2.7629560148110155</v>
      </c>
      <c r="Y29" s="74">
        <v>2.9471537060062367</v>
      </c>
      <c r="Z29" s="8">
        <v>5.5315793420721571</v>
      </c>
      <c r="AA29" s="8">
        <v>1.1000241481088784</v>
      </c>
      <c r="AB29" s="8">
        <v>3.6372633137070949</v>
      </c>
      <c r="AC29" s="8">
        <v>4.3080277511245875</v>
      </c>
      <c r="AD29" s="8">
        <v>1.9215964422353995</v>
      </c>
      <c r="AE29" s="8">
        <v>3.0831837334594514</v>
      </c>
      <c r="AF29" s="8">
        <v>4.0958262796152427</v>
      </c>
      <c r="AG29" s="8">
        <v>3.424544853658932</v>
      </c>
      <c r="AH29" s="8">
        <v>2.596711426826023</v>
      </c>
      <c r="AI29" s="8">
        <v>2.8373063043846156</v>
      </c>
      <c r="AJ29" s="8">
        <v>3.2618042812380579</v>
      </c>
      <c r="AK29" s="8">
        <v>2.7364933942854668</v>
      </c>
      <c r="AL29" s="8">
        <v>7.4512214897602167</v>
      </c>
      <c r="AM29" s="8">
        <v>1.4101639599579514</v>
      </c>
      <c r="AN29" s="8">
        <v>2.4275745967089768</v>
      </c>
      <c r="AO29" s="8">
        <v>4.3364533475134648</v>
      </c>
      <c r="AP29" s="8">
        <v>2.4389137479482423</v>
      </c>
      <c r="AQ29" s="8">
        <v>6.8434092584335202</v>
      </c>
      <c r="AR29" s="114"/>
      <c r="AS29" s="8">
        <v>0</v>
      </c>
      <c r="AT29" s="8">
        <v>0.41470012076043905</v>
      </c>
      <c r="AU29" s="8">
        <v>0.6387191770177183</v>
      </c>
      <c r="AV29" s="8">
        <v>0</v>
      </c>
      <c r="AW29" s="74">
        <v>3.2054250313944714</v>
      </c>
      <c r="AX29" s="87">
        <v>2.4573270146209008</v>
      </c>
      <c r="AY29" s="8">
        <v>2.3709454966115135</v>
      </c>
      <c r="AZ29" s="8">
        <v>3.4784996807345592</v>
      </c>
      <c r="BA29" s="8">
        <v>4.0398980960791526</v>
      </c>
      <c r="BB29" s="8">
        <v>3.6728389634142085</v>
      </c>
      <c r="BC29" s="8">
        <v>3.7533640860438138</v>
      </c>
      <c r="BD29" s="8">
        <v>1.7866097130810477</v>
      </c>
      <c r="BE29" s="8">
        <v>8.4400265465772275</v>
      </c>
      <c r="BF29" s="74">
        <v>3.6797436040841878</v>
      </c>
      <c r="BG29" s="8">
        <v>0.80482760773158435</v>
      </c>
      <c r="BH29" s="8">
        <v>2.1078287793409713</v>
      </c>
      <c r="BI29" s="8">
        <v>2.0552328189652171</v>
      </c>
      <c r="BJ29" s="8">
        <v>1.0501225306641466</v>
      </c>
      <c r="BK29" s="8">
        <v>3.1861614566561456</v>
      </c>
      <c r="BL29" s="74">
        <v>1.6969539824089395</v>
      </c>
      <c r="BM29" s="87">
        <v>2.5990470154677978</v>
      </c>
      <c r="BN29" s="8">
        <v>2.9183094894907931</v>
      </c>
      <c r="BO29" s="8">
        <v>1.1029385894245038</v>
      </c>
      <c r="BP29" s="74">
        <v>2.392057214309129</v>
      </c>
      <c r="BQ29" s="87">
        <v>3.4453184112947626</v>
      </c>
      <c r="BR29" s="87">
        <v>2.7190449162351302</v>
      </c>
      <c r="BS29" s="87">
        <v>4.5685441948673331</v>
      </c>
      <c r="BT29" s="87">
        <v>4.8702100982175454</v>
      </c>
      <c r="BU29" s="87">
        <v>3.8259180748949539</v>
      </c>
      <c r="BV29" s="74">
        <v>3.8037493246083027</v>
      </c>
      <c r="BW29" s="8">
        <v>3.166016135216382</v>
      </c>
      <c r="BX29" s="8">
        <v>5.5372107416159917</v>
      </c>
      <c r="BY29" s="8">
        <v>1.8130280954209232</v>
      </c>
      <c r="BZ29" s="74">
        <v>3.7727188476085485</v>
      </c>
      <c r="CA29" s="87">
        <v>1.9633657414379164</v>
      </c>
      <c r="CB29" s="87">
        <v>0.34949339317052858</v>
      </c>
      <c r="CC29" s="87">
        <v>2.3207479708178682</v>
      </c>
      <c r="CD29" s="87">
        <v>0.74045333128457036</v>
      </c>
      <c r="CE29" s="87">
        <v>0</v>
      </c>
      <c r="CF29" s="87">
        <v>2.4899421381908837</v>
      </c>
      <c r="CG29" s="87">
        <v>2.4872065185322931</v>
      </c>
      <c r="CH29" s="74">
        <v>1.9230432579072476</v>
      </c>
      <c r="CI29" s="8">
        <v>1.0288048102908287</v>
      </c>
      <c r="CJ29" s="8">
        <v>1.0955637007142016</v>
      </c>
      <c r="CK29" s="74">
        <v>1.0658155263016607</v>
      </c>
      <c r="CL29" s="87">
        <v>0</v>
      </c>
      <c r="CM29" s="87">
        <v>0.22110410804930183</v>
      </c>
      <c r="CN29" s="87">
        <v>2.3213494325973825</v>
      </c>
      <c r="CO29" s="87">
        <v>0</v>
      </c>
      <c r="CP29" s="87">
        <v>0.87052523403003312</v>
      </c>
      <c r="CQ29" s="63">
        <v>0.85082824218385755</v>
      </c>
    </row>
    <row r="30" spans="1:95" ht="15" customHeight="1" x14ac:dyDescent="0.25">
      <c r="A30" s="97" t="s">
        <v>595</v>
      </c>
      <c r="B30" s="97">
        <v>23</v>
      </c>
      <c r="C30" s="97">
        <v>27</v>
      </c>
      <c r="D30" s="102" t="s">
        <v>100</v>
      </c>
      <c r="E30" s="88">
        <v>0</v>
      </c>
      <c r="F30" s="88">
        <v>0.21175599747388096</v>
      </c>
      <c r="G30" s="88">
        <v>0.65275884397790795</v>
      </c>
      <c r="H30" s="88">
        <v>0</v>
      </c>
      <c r="I30" s="88">
        <v>3.3399291071410799E-2</v>
      </c>
      <c r="J30" s="88">
        <v>5.9753466294787241E-2</v>
      </c>
      <c r="K30" s="75">
        <v>0.19144719726799664</v>
      </c>
      <c r="L30" s="9">
        <v>2.5947109878994259E-2</v>
      </c>
      <c r="M30" s="9">
        <v>8.0022544501458532E-3</v>
      </c>
      <c r="N30" s="9">
        <v>1.2794329778614602E-2</v>
      </c>
      <c r="O30" s="9">
        <v>0</v>
      </c>
      <c r="P30" s="9">
        <v>0</v>
      </c>
      <c r="Q30" s="9">
        <v>0</v>
      </c>
      <c r="R30" s="75">
        <v>1.8778250342562766E-2</v>
      </c>
      <c r="S30" s="88">
        <v>0</v>
      </c>
      <c r="T30" s="88">
        <v>0.96471287000341488</v>
      </c>
      <c r="U30" s="88">
        <v>0</v>
      </c>
      <c r="V30" s="88">
        <v>2.5200827097956164</v>
      </c>
      <c r="W30" s="88">
        <v>0</v>
      </c>
      <c r="X30" s="88">
        <v>0.11859245741689266</v>
      </c>
      <c r="Y30" s="75">
        <v>1.0075257313406782</v>
      </c>
      <c r="Z30" s="9">
        <v>0.6422300966457668</v>
      </c>
      <c r="AA30" s="9">
        <v>0</v>
      </c>
      <c r="AB30" s="9">
        <v>0.58918507563345834</v>
      </c>
      <c r="AC30" s="9">
        <v>0.39190576374842384</v>
      </c>
      <c r="AD30" s="9">
        <v>0.71019180223959943</v>
      </c>
      <c r="AE30" s="9">
        <v>0.14121198533905108</v>
      </c>
      <c r="AF30" s="9">
        <v>0.33024654821591287</v>
      </c>
      <c r="AG30" s="9">
        <v>0.35777941032245048</v>
      </c>
      <c r="AH30" s="9">
        <v>0.16653990235865943</v>
      </c>
      <c r="AI30" s="9">
        <v>0.16678048517333385</v>
      </c>
      <c r="AJ30" s="9">
        <v>0.75641054971136967</v>
      </c>
      <c r="AK30" s="9">
        <v>0.51646387994261422</v>
      </c>
      <c r="AL30" s="9">
        <v>0</v>
      </c>
      <c r="AM30" s="9">
        <v>0.13532136015825633</v>
      </c>
      <c r="AN30" s="9">
        <v>0.3431962785442178</v>
      </c>
      <c r="AO30" s="9">
        <v>0</v>
      </c>
      <c r="AP30" s="9">
        <v>0.21483490247993356</v>
      </c>
      <c r="AQ30" s="9">
        <v>1.2028046719498804</v>
      </c>
      <c r="AR30" s="115"/>
      <c r="AS30" s="9">
        <v>0</v>
      </c>
      <c r="AT30" s="9">
        <v>0</v>
      </c>
      <c r="AU30" s="9">
        <v>0.11975871791757767</v>
      </c>
      <c r="AV30" s="9">
        <v>0</v>
      </c>
      <c r="AW30" s="75">
        <v>0.33750031267788178</v>
      </c>
      <c r="AX30" s="88">
        <v>0.10800803275718562</v>
      </c>
      <c r="AY30" s="9">
        <v>0.48916060324328287</v>
      </c>
      <c r="AZ30" s="9">
        <v>0.21910812095391219</v>
      </c>
      <c r="BA30" s="9">
        <v>0.20241129655969917</v>
      </c>
      <c r="BB30" s="9">
        <v>0.29816086086957794</v>
      </c>
      <c r="BC30" s="9">
        <v>6.2438540972674886E-2</v>
      </c>
      <c r="BD30" s="9">
        <v>5.4298216875537188E-2</v>
      </c>
      <c r="BE30" s="9">
        <v>0</v>
      </c>
      <c r="BF30" s="75">
        <v>0.24223631568263759</v>
      </c>
      <c r="BG30" s="9">
        <v>0</v>
      </c>
      <c r="BH30" s="9">
        <v>0</v>
      </c>
      <c r="BI30" s="9">
        <v>0.11000303775336734</v>
      </c>
      <c r="BJ30" s="9">
        <v>0</v>
      </c>
      <c r="BK30" s="9">
        <v>7.3077086364670238E-2</v>
      </c>
      <c r="BL30" s="75">
        <v>2.9165969384390786E-2</v>
      </c>
      <c r="BM30" s="88">
        <v>0</v>
      </c>
      <c r="BN30" s="9">
        <v>7.023174267056978E-2</v>
      </c>
      <c r="BO30" s="9">
        <v>0</v>
      </c>
      <c r="BP30" s="75">
        <v>5.3792147323620032E-2</v>
      </c>
      <c r="BQ30" s="88">
        <v>0.65918746383725813</v>
      </c>
      <c r="BR30" s="88">
        <v>3.7035426695140492</v>
      </c>
      <c r="BS30" s="88">
        <v>0</v>
      </c>
      <c r="BT30" s="88">
        <v>0.18981925001899227</v>
      </c>
      <c r="BU30" s="88">
        <v>0.16754919690805925</v>
      </c>
      <c r="BV30" s="75">
        <v>0.98385007971507688</v>
      </c>
      <c r="BW30" s="9">
        <v>0</v>
      </c>
      <c r="BX30" s="9">
        <v>1.5256425075507742</v>
      </c>
      <c r="BY30" s="9">
        <v>0.46288061814500453</v>
      </c>
      <c r="BZ30" s="75">
        <v>0.68760968839454539</v>
      </c>
      <c r="CA30" s="88">
        <v>0.11684647746656251</v>
      </c>
      <c r="CB30" s="88">
        <v>0</v>
      </c>
      <c r="CC30" s="88">
        <v>0.20417378576224965</v>
      </c>
      <c r="CD30" s="88">
        <v>0</v>
      </c>
      <c r="CE30" s="88">
        <v>0</v>
      </c>
      <c r="CF30" s="88">
        <v>4.0956794842106903E-2</v>
      </c>
      <c r="CG30" s="88">
        <v>0</v>
      </c>
      <c r="CH30" s="75">
        <v>7.5170062956801412E-2</v>
      </c>
      <c r="CI30" s="9">
        <v>0</v>
      </c>
      <c r="CJ30" s="9">
        <v>0</v>
      </c>
      <c r="CK30" s="75">
        <v>0</v>
      </c>
      <c r="CL30" s="88">
        <v>0</v>
      </c>
      <c r="CM30" s="88">
        <v>0</v>
      </c>
      <c r="CN30" s="88">
        <v>0</v>
      </c>
      <c r="CO30" s="88">
        <v>0</v>
      </c>
      <c r="CP30" s="88">
        <v>0</v>
      </c>
      <c r="CQ30" s="62">
        <v>0</v>
      </c>
    </row>
    <row r="31" spans="1:95" x14ac:dyDescent="0.25">
      <c r="A31" s="97" t="s">
        <v>596</v>
      </c>
      <c r="B31" s="97">
        <v>24</v>
      </c>
      <c r="C31" s="97">
        <v>28</v>
      </c>
      <c r="D31" s="103" t="s">
        <v>101</v>
      </c>
      <c r="E31" s="86">
        <v>0</v>
      </c>
      <c r="F31" s="86">
        <v>1.7250593670724739</v>
      </c>
      <c r="G31" s="86">
        <v>2.009343886283034</v>
      </c>
      <c r="H31" s="86">
        <v>0</v>
      </c>
      <c r="I31" s="86">
        <v>1.7217796879140805</v>
      </c>
      <c r="J31" s="86">
        <v>1.0226528790563933</v>
      </c>
      <c r="K31" s="72">
        <v>1.713632939676361</v>
      </c>
      <c r="L31" s="7">
        <v>1.3953325276054709</v>
      </c>
      <c r="M31" s="7">
        <v>1.3244287400678549</v>
      </c>
      <c r="N31" s="7">
        <v>3.4820700076654005</v>
      </c>
      <c r="O31" s="7">
        <v>0</v>
      </c>
      <c r="P31" s="7">
        <v>0</v>
      </c>
      <c r="Q31" s="7">
        <v>0</v>
      </c>
      <c r="R31" s="72">
        <v>1.8992909507360491</v>
      </c>
      <c r="S31" s="86">
        <v>0</v>
      </c>
      <c r="T31" s="86">
        <v>1.9058371892072259</v>
      </c>
      <c r="U31" s="86">
        <v>0</v>
      </c>
      <c r="V31" s="86">
        <v>1.6496964634693998</v>
      </c>
      <c r="W31" s="86">
        <v>0</v>
      </c>
      <c r="X31" s="86">
        <v>1.128551731948507</v>
      </c>
      <c r="Y31" s="72">
        <v>1.7446413256154296</v>
      </c>
      <c r="Z31" s="7">
        <v>1.8409341770047492</v>
      </c>
      <c r="AA31" s="7">
        <v>0</v>
      </c>
      <c r="AB31" s="7">
        <v>1.7088871801851078</v>
      </c>
      <c r="AC31" s="7">
        <v>3.2259413428292869</v>
      </c>
      <c r="AD31" s="7">
        <v>1.7887766855109719</v>
      </c>
      <c r="AE31" s="7">
        <v>1.9362839123910798</v>
      </c>
      <c r="AF31" s="7">
        <v>1.9679355810644863</v>
      </c>
      <c r="AG31" s="7">
        <v>3.0200491961773062</v>
      </c>
      <c r="AH31" s="7">
        <v>2.7393094287486908</v>
      </c>
      <c r="AI31" s="7">
        <v>2.7784117596063345</v>
      </c>
      <c r="AJ31" s="7">
        <v>2.1236908386289195</v>
      </c>
      <c r="AK31" s="7">
        <v>1.531575892040548</v>
      </c>
      <c r="AL31" s="7">
        <v>0</v>
      </c>
      <c r="AM31" s="7">
        <v>1.0226528790563933</v>
      </c>
      <c r="AN31" s="7">
        <v>2.3311343544958607</v>
      </c>
      <c r="AO31" s="7">
        <v>0</v>
      </c>
      <c r="AP31" s="7">
        <v>3.9897469097065343</v>
      </c>
      <c r="AQ31" s="7">
        <v>2.0293751503803263</v>
      </c>
      <c r="AR31" s="113"/>
      <c r="AS31" s="7">
        <v>0</v>
      </c>
      <c r="AT31" s="7">
        <v>0</v>
      </c>
      <c r="AU31" s="7">
        <v>2.5970270966800153</v>
      </c>
      <c r="AV31" s="7">
        <v>0</v>
      </c>
      <c r="AW31" s="72">
        <v>2.2907444191796582</v>
      </c>
      <c r="AX31" s="86">
        <v>1.5093938195552143</v>
      </c>
      <c r="AY31" s="7">
        <v>2.1708872668755372</v>
      </c>
      <c r="AZ31" s="7">
        <v>1.4547144088367414</v>
      </c>
      <c r="BA31" s="7">
        <v>3.0018133729813474</v>
      </c>
      <c r="BB31" s="7">
        <v>1.4775311116950827</v>
      </c>
      <c r="BC31" s="7">
        <v>1.2001495596880589</v>
      </c>
      <c r="BD31" s="7">
        <v>2.6488574801357099</v>
      </c>
      <c r="BE31" s="7">
        <v>0</v>
      </c>
      <c r="BF31" s="72">
        <v>1.8931333211106462</v>
      </c>
      <c r="BG31" s="7">
        <v>0</v>
      </c>
      <c r="BH31" s="7">
        <v>0</v>
      </c>
      <c r="BI31" s="7">
        <v>1.3767145907623908</v>
      </c>
      <c r="BJ31" s="7">
        <v>0</v>
      </c>
      <c r="BK31" s="7">
        <v>2.4002991193761178</v>
      </c>
      <c r="BL31" s="72">
        <v>1.8885068550692543</v>
      </c>
      <c r="BM31" s="86">
        <v>0</v>
      </c>
      <c r="BN31" s="7">
        <v>2.3707825595700682</v>
      </c>
      <c r="BO31" s="7">
        <v>0</v>
      </c>
      <c r="BP31" s="72">
        <v>2.3707825595700682</v>
      </c>
      <c r="BQ31" s="86">
        <v>1.6230568304574806</v>
      </c>
      <c r="BR31" s="86">
        <v>2.960231423866043</v>
      </c>
      <c r="BS31" s="86">
        <v>0</v>
      </c>
      <c r="BT31" s="86">
        <v>2.1000259014015099</v>
      </c>
      <c r="BU31" s="86">
        <v>1.2001495596880589</v>
      </c>
      <c r="BV31" s="72">
        <v>2.0771067101501175</v>
      </c>
      <c r="BW31" s="7">
        <v>0</v>
      </c>
      <c r="BX31" s="7">
        <v>2.2390011756462687</v>
      </c>
      <c r="BY31" s="7">
        <v>2.1048869161672736</v>
      </c>
      <c r="BZ31" s="72">
        <v>2.2121783237504697</v>
      </c>
      <c r="CA31" s="86">
        <v>0</v>
      </c>
      <c r="CB31" s="86">
        <v>0</v>
      </c>
      <c r="CC31" s="86">
        <v>1.0226528790563933</v>
      </c>
      <c r="CD31" s="86">
        <v>0</v>
      </c>
      <c r="CE31" s="86">
        <v>0</v>
      </c>
      <c r="CF31" s="86">
        <v>1.2001495596880589</v>
      </c>
      <c r="CG31" s="86">
        <v>0</v>
      </c>
      <c r="CH31" s="72">
        <v>0.74093414624815068</v>
      </c>
      <c r="CI31" s="7">
        <v>0</v>
      </c>
      <c r="CJ31" s="7">
        <v>0</v>
      </c>
      <c r="CK31" s="72">
        <v>0</v>
      </c>
      <c r="CL31" s="86">
        <v>0</v>
      </c>
      <c r="CM31" s="86">
        <v>0</v>
      </c>
      <c r="CN31" s="86">
        <v>0</v>
      </c>
      <c r="CO31" s="86">
        <v>0</v>
      </c>
      <c r="CP31" s="86">
        <v>0</v>
      </c>
      <c r="CQ31" s="64">
        <v>0</v>
      </c>
    </row>
    <row r="32" spans="1:95" x14ac:dyDescent="0.25">
      <c r="A32" s="97" t="s">
        <v>597</v>
      </c>
      <c r="B32" s="97">
        <v>25</v>
      </c>
      <c r="C32" s="97">
        <v>29</v>
      </c>
      <c r="D32" s="103" t="s">
        <v>102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52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52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52">
        <v>0</v>
      </c>
      <c r="Z32" s="3">
        <v>3.4422291779809856E-2</v>
      </c>
      <c r="AA32" s="3">
        <v>0</v>
      </c>
      <c r="AB32" s="3">
        <v>2.9451366863099487E-2</v>
      </c>
      <c r="AC32" s="3">
        <v>0.51887290854934276</v>
      </c>
      <c r="AD32" s="3">
        <v>0</v>
      </c>
      <c r="AE32" s="3">
        <v>0</v>
      </c>
      <c r="AF32" s="3">
        <v>2.8758014295057029E-2</v>
      </c>
      <c r="AG32" s="3">
        <v>6.7109633709997226E-3</v>
      </c>
      <c r="AH32" s="3">
        <v>0</v>
      </c>
      <c r="AI32" s="3">
        <v>5.0805890206244084E-2</v>
      </c>
      <c r="AJ32" s="3">
        <v>0.10857030199390853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0.23214539147285643</v>
      </c>
      <c r="AQ32" s="3">
        <v>8.5588072947309444E-3</v>
      </c>
      <c r="AR32" s="44"/>
      <c r="AS32" s="3">
        <v>0</v>
      </c>
      <c r="AT32" s="3">
        <v>0</v>
      </c>
      <c r="AU32" s="3">
        <v>5.7164818280595721E-3</v>
      </c>
      <c r="AV32" s="3">
        <v>0</v>
      </c>
      <c r="AW32" s="52">
        <v>3.7721213588902666E-2</v>
      </c>
      <c r="AX32" s="39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2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52">
        <v>0</v>
      </c>
      <c r="BM32" s="39">
        <v>0</v>
      </c>
      <c r="BN32" s="3">
        <v>0.11793804078420751</v>
      </c>
      <c r="BO32" s="3">
        <v>0</v>
      </c>
      <c r="BP32" s="52">
        <v>0.11793804078420751</v>
      </c>
      <c r="BQ32" s="39">
        <v>0</v>
      </c>
      <c r="BR32" s="39">
        <v>0.26536059176446691</v>
      </c>
      <c r="BS32" s="39">
        <v>0</v>
      </c>
      <c r="BT32" s="39">
        <v>1.0801695712006241</v>
      </c>
      <c r="BU32" s="39">
        <v>0</v>
      </c>
      <c r="BV32" s="52">
        <v>0.30728222004712424</v>
      </c>
      <c r="BW32" s="3">
        <v>0</v>
      </c>
      <c r="BX32" s="3">
        <v>0</v>
      </c>
      <c r="BY32" s="3">
        <v>0</v>
      </c>
      <c r="BZ32" s="52">
        <v>0</v>
      </c>
      <c r="CA32" s="39">
        <v>0</v>
      </c>
      <c r="CB32" s="39">
        <v>0</v>
      </c>
      <c r="CC32" s="39">
        <v>0</v>
      </c>
      <c r="CD32" s="39">
        <v>0</v>
      </c>
      <c r="CE32" s="39">
        <v>0</v>
      </c>
      <c r="CF32" s="39">
        <v>0</v>
      </c>
      <c r="CG32" s="39">
        <v>0</v>
      </c>
      <c r="CH32" s="52">
        <v>0</v>
      </c>
      <c r="CI32" s="3">
        <v>0</v>
      </c>
      <c r="CJ32" s="3">
        <v>0</v>
      </c>
      <c r="CK32" s="52">
        <v>0</v>
      </c>
      <c r="CL32" s="39">
        <v>0</v>
      </c>
      <c r="CM32" s="39">
        <v>0</v>
      </c>
      <c r="CN32" s="39">
        <v>0</v>
      </c>
      <c r="CO32" s="39">
        <v>0</v>
      </c>
      <c r="CP32" s="39">
        <v>0</v>
      </c>
      <c r="CQ32" s="58">
        <v>0</v>
      </c>
    </row>
    <row r="33" spans="1:95" x14ac:dyDescent="0.25">
      <c r="A33" s="97" t="s">
        <v>598</v>
      </c>
      <c r="B33" s="97">
        <v>26</v>
      </c>
      <c r="C33" s="97">
        <v>30</v>
      </c>
      <c r="D33" s="103" t="s">
        <v>103</v>
      </c>
      <c r="E33" s="39">
        <v>0</v>
      </c>
      <c r="F33" s="39">
        <v>9.3472989489965068E-3</v>
      </c>
      <c r="G33" s="39">
        <v>0</v>
      </c>
      <c r="H33" s="39">
        <v>0</v>
      </c>
      <c r="I33" s="39">
        <v>0</v>
      </c>
      <c r="J33" s="39">
        <v>0</v>
      </c>
      <c r="K33" s="52">
        <v>6.2315326326643381E-3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52"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52">
        <v>0</v>
      </c>
      <c r="Z33" s="3">
        <v>1.1165182141909539E-2</v>
      </c>
      <c r="AA33" s="3">
        <v>0</v>
      </c>
      <c r="AB33" s="3">
        <v>0.1958153344167477</v>
      </c>
      <c r="AC33" s="3">
        <v>5.919546639578295E-2</v>
      </c>
      <c r="AD33" s="3">
        <v>0</v>
      </c>
      <c r="AE33" s="3">
        <v>0</v>
      </c>
      <c r="AF33" s="3">
        <v>0</v>
      </c>
      <c r="AG33" s="3">
        <v>8.110897528624407E-2</v>
      </c>
      <c r="AH33" s="3">
        <v>7.6172179052666614E-2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44"/>
      <c r="AS33" s="3">
        <v>0</v>
      </c>
      <c r="AT33" s="3">
        <v>0</v>
      </c>
      <c r="AU33" s="3">
        <v>0</v>
      </c>
      <c r="AV33" s="3">
        <v>0</v>
      </c>
      <c r="AW33" s="52">
        <v>3.6176438236193965E-2</v>
      </c>
      <c r="AX33" s="39">
        <v>0</v>
      </c>
      <c r="AY33" s="3">
        <v>0</v>
      </c>
      <c r="AZ33" s="3">
        <v>0</v>
      </c>
      <c r="BA33" s="3">
        <v>0.20147619132719977</v>
      </c>
      <c r="BB33" s="3">
        <v>0</v>
      </c>
      <c r="BC33" s="3">
        <v>0</v>
      </c>
      <c r="BD33" s="3">
        <v>0</v>
      </c>
      <c r="BE33" s="3">
        <v>0</v>
      </c>
      <c r="BF33" s="52">
        <v>2.5184523915899971E-2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52">
        <v>0</v>
      </c>
      <c r="BM33" s="39">
        <v>0</v>
      </c>
      <c r="BN33" s="3">
        <v>0</v>
      </c>
      <c r="BO33" s="3">
        <v>0</v>
      </c>
      <c r="BP33" s="52">
        <v>0</v>
      </c>
      <c r="BQ33" s="39">
        <v>0</v>
      </c>
      <c r="BR33" s="39">
        <v>0</v>
      </c>
      <c r="BS33" s="39">
        <v>0</v>
      </c>
      <c r="BT33" s="39">
        <v>0</v>
      </c>
      <c r="BU33" s="39">
        <v>0</v>
      </c>
      <c r="BV33" s="52">
        <v>0</v>
      </c>
      <c r="BW33" s="3">
        <v>0</v>
      </c>
      <c r="BX33" s="3">
        <v>2.5210778162681385E-2</v>
      </c>
      <c r="BY33" s="3">
        <v>0</v>
      </c>
      <c r="BZ33" s="52">
        <v>2.0168622530145109E-2</v>
      </c>
      <c r="CA33" s="39">
        <v>0</v>
      </c>
      <c r="CB33" s="39">
        <v>0</v>
      </c>
      <c r="CC33" s="39">
        <v>0</v>
      </c>
      <c r="CD33" s="39">
        <v>0</v>
      </c>
      <c r="CE33" s="39">
        <v>0</v>
      </c>
      <c r="CF33" s="39">
        <v>0</v>
      </c>
      <c r="CG33" s="39">
        <v>0</v>
      </c>
      <c r="CH33" s="52">
        <v>0</v>
      </c>
      <c r="CI33" s="3">
        <v>0</v>
      </c>
      <c r="CJ33" s="3">
        <v>0</v>
      </c>
      <c r="CK33" s="52">
        <v>0</v>
      </c>
      <c r="CL33" s="39">
        <v>0</v>
      </c>
      <c r="CM33" s="39">
        <v>0</v>
      </c>
      <c r="CN33" s="39">
        <v>0</v>
      </c>
      <c r="CO33" s="39">
        <v>0</v>
      </c>
      <c r="CP33" s="39">
        <v>0</v>
      </c>
      <c r="CQ33" s="58">
        <v>0</v>
      </c>
    </row>
    <row r="34" spans="1:95" x14ac:dyDescent="0.25">
      <c r="A34" s="97" t="s">
        <v>599</v>
      </c>
      <c r="B34" s="97">
        <v>27</v>
      </c>
      <c r="C34" s="97">
        <v>31</v>
      </c>
      <c r="D34" s="104" t="s">
        <v>104</v>
      </c>
      <c r="E34" s="40">
        <v>0</v>
      </c>
      <c r="F34" s="40">
        <v>4.880227440873422E-2</v>
      </c>
      <c r="G34" s="40">
        <v>0.27186756388914923</v>
      </c>
      <c r="H34" s="40">
        <v>0</v>
      </c>
      <c r="I34" s="40">
        <v>1.0651177917934858E-2</v>
      </c>
      <c r="J34" s="40">
        <v>1.8943938999852833E-2</v>
      </c>
      <c r="K34" s="53">
        <v>5.5265863127867652E-2</v>
      </c>
      <c r="L34" s="4">
        <v>5.1757349876149694E-3</v>
      </c>
      <c r="M34" s="4">
        <v>1.6073064130174887E-3</v>
      </c>
      <c r="N34" s="4">
        <v>3.0070420627276687E-3</v>
      </c>
      <c r="O34" s="4">
        <v>0</v>
      </c>
      <c r="P34" s="4">
        <v>0</v>
      </c>
      <c r="Q34" s="4">
        <v>0</v>
      </c>
      <c r="R34" s="53">
        <v>3.9572716923630957E-3</v>
      </c>
      <c r="S34" s="40">
        <v>0</v>
      </c>
      <c r="T34" s="40">
        <v>0.2124629990453954</v>
      </c>
      <c r="U34" s="40">
        <v>0</v>
      </c>
      <c r="V34" s="40">
        <v>0.62103768805703163</v>
      </c>
      <c r="W34" s="40">
        <v>0</v>
      </c>
      <c r="X34" s="40">
        <v>4.9810978505399832E-2</v>
      </c>
      <c r="Y34" s="53">
        <v>0.26018176475686694</v>
      </c>
      <c r="Z34" s="4">
        <v>0.10074117074393525</v>
      </c>
      <c r="AA34" s="4">
        <v>0</v>
      </c>
      <c r="AB34" s="4">
        <v>0.10515975197469278</v>
      </c>
      <c r="AC34" s="4">
        <v>9.5319137242065283E-2</v>
      </c>
      <c r="AD34" s="4">
        <v>0.19639210646826924</v>
      </c>
      <c r="AE34" s="4">
        <v>2.4391833999653136E-2</v>
      </c>
      <c r="AF34" s="4">
        <v>5.1199676820866825E-2</v>
      </c>
      <c r="AG34" s="4">
        <v>5.3184471149901158E-2</v>
      </c>
      <c r="AH34" s="4">
        <v>4.162119032764993E-2</v>
      </c>
      <c r="AI34" s="4">
        <v>3.4965918377648696E-2</v>
      </c>
      <c r="AJ34" s="4">
        <v>0.15645743441473328</v>
      </c>
      <c r="AK34" s="4">
        <v>0.10163937712865134</v>
      </c>
      <c r="AL34" s="4">
        <v>0</v>
      </c>
      <c r="AM34" s="4">
        <v>4.2083459747826034E-2</v>
      </c>
      <c r="AN34" s="4">
        <v>0.10528198486503976</v>
      </c>
      <c r="AO34" s="4">
        <v>0</v>
      </c>
      <c r="AP34" s="4">
        <v>3.4262033379769775E-2</v>
      </c>
      <c r="AQ34" s="4">
        <v>0.19893803551995659</v>
      </c>
      <c r="AR34" s="45"/>
      <c r="AS34" s="4">
        <v>0</v>
      </c>
      <c r="AT34" s="4">
        <v>0</v>
      </c>
      <c r="AU34" s="4">
        <v>2.1115117608935356E-2</v>
      </c>
      <c r="AV34" s="4">
        <v>0</v>
      </c>
      <c r="AW34" s="53">
        <v>5.9432515252748334E-2</v>
      </c>
      <c r="AX34" s="40">
        <v>2.1285093788133955E-2</v>
      </c>
      <c r="AY34" s="4">
        <v>4.2897256825549374E-2</v>
      </c>
      <c r="AZ34" s="4">
        <v>5.0054677744497442E-2</v>
      </c>
      <c r="BA34" s="4">
        <v>2.210379488054845E-2</v>
      </c>
      <c r="BB34" s="4">
        <v>5.0649741773076268E-2</v>
      </c>
      <c r="BC34" s="4">
        <v>1.1538657410388248E-2</v>
      </c>
      <c r="BD34" s="4">
        <v>9.5655552294792688E-3</v>
      </c>
      <c r="BE34" s="4">
        <v>0</v>
      </c>
      <c r="BF34" s="53">
        <v>3.5588723421149299E-2</v>
      </c>
      <c r="BG34" s="4">
        <v>0</v>
      </c>
      <c r="BH34" s="4">
        <v>0</v>
      </c>
      <c r="BI34" s="4">
        <v>1.6847165151532395E-2</v>
      </c>
      <c r="BJ34" s="4">
        <v>0</v>
      </c>
      <c r="BK34" s="4">
        <v>1.3651820617125703E-2</v>
      </c>
      <c r="BL34" s="53">
        <v>8.2652568472474496E-3</v>
      </c>
      <c r="BM34" s="40">
        <v>0</v>
      </c>
      <c r="BN34" s="4">
        <v>1.2257012816004989E-2</v>
      </c>
      <c r="BO34" s="4">
        <v>0</v>
      </c>
      <c r="BP34" s="53">
        <v>1.103042304840525E-2</v>
      </c>
      <c r="BQ34" s="40">
        <v>0.1641502703242223</v>
      </c>
      <c r="BR34" s="40">
        <v>0.5447000915617517</v>
      </c>
      <c r="BS34" s="40">
        <v>0</v>
      </c>
      <c r="BT34" s="40">
        <v>6.6209214106510608E-2</v>
      </c>
      <c r="BU34" s="40">
        <v>2.6893794562638514E-2</v>
      </c>
      <c r="BV34" s="53">
        <v>0.21213331115314482</v>
      </c>
      <c r="BW34" s="4">
        <v>0</v>
      </c>
      <c r="BX34" s="4">
        <v>0.3158640866562189</v>
      </c>
      <c r="BY34" s="4">
        <v>9.5322626603479052E-2</v>
      </c>
      <c r="BZ34" s="53">
        <v>0.16306795810929564</v>
      </c>
      <c r="CA34" s="40">
        <v>3.0562066180658598E-2</v>
      </c>
      <c r="CB34" s="40">
        <v>0</v>
      </c>
      <c r="CC34" s="40">
        <v>3.4742978132264714E-2</v>
      </c>
      <c r="CD34" s="40">
        <v>0</v>
      </c>
      <c r="CE34" s="40">
        <v>0</v>
      </c>
      <c r="CF34" s="40">
        <v>3.8882015149090034E-3</v>
      </c>
      <c r="CG34" s="40">
        <v>0</v>
      </c>
      <c r="CH34" s="53">
        <v>1.0610663435801346E-2</v>
      </c>
      <c r="CI34" s="4">
        <v>0</v>
      </c>
      <c r="CJ34" s="4">
        <v>0</v>
      </c>
      <c r="CK34" s="53">
        <v>0</v>
      </c>
      <c r="CL34" s="40">
        <v>0</v>
      </c>
      <c r="CM34" s="40">
        <v>0</v>
      </c>
      <c r="CN34" s="40">
        <v>0</v>
      </c>
      <c r="CO34" s="40">
        <v>0</v>
      </c>
      <c r="CP34" s="40">
        <v>0</v>
      </c>
      <c r="CQ34" s="59">
        <v>0</v>
      </c>
    </row>
    <row r="35" spans="1:95" ht="15" customHeight="1" x14ac:dyDescent="0.25">
      <c r="A35" s="97" t="s">
        <v>600</v>
      </c>
      <c r="B35" s="97">
        <v>28</v>
      </c>
      <c r="C35" s="97">
        <v>32</v>
      </c>
      <c r="D35" s="102" t="s">
        <v>105</v>
      </c>
      <c r="E35" s="88">
        <v>1.9930404578542489</v>
      </c>
      <c r="F35" s="88">
        <v>4.1273040164172476</v>
      </c>
      <c r="G35" s="88">
        <v>1.7482588965719088</v>
      </c>
      <c r="H35" s="88">
        <v>0</v>
      </c>
      <c r="I35" s="88">
        <v>3.1023375568852649</v>
      </c>
      <c r="J35" s="88">
        <v>3.0944726054451732</v>
      </c>
      <c r="K35" s="75">
        <v>3.2726658452633148</v>
      </c>
      <c r="L35" s="9">
        <v>4.9872751553805621</v>
      </c>
      <c r="M35" s="9">
        <v>4.9706716221274769</v>
      </c>
      <c r="N35" s="9">
        <v>4.2419947658580943</v>
      </c>
      <c r="O35" s="9">
        <v>4.1988039903436194</v>
      </c>
      <c r="P35" s="9">
        <v>3.2998216634604058</v>
      </c>
      <c r="Q35" s="9">
        <v>3.3843327306312694</v>
      </c>
      <c r="R35" s="75">
        <v>4.7264734792270291</v>
      </c>
      <c r="S35" s="88">
        <v>3.1280087558160075</v>
      </c>
      <c r="T35" s="88">
        <v>3.575903022353879</v>
      </c>
      <c r="U35" s="88">
        <v>0</v>
      </c>
      <c r="V35" s="88">
        <v>1.5377752242049847</v>
      </c>
      <c r="W35" s="88">
        <v>3.9166829408160386</v>
      </c>
      <c r="X35" s="88">
        <v>2.2622573266128763</v>
      </c>
      <c r="Y35" s="75">
        <v>2.8648660647645738</v>
      </c>
      <c r="Z35" s="9">
        <v>5.732820857230803</v>
      </c>
      <c r="AA35" s="9">
        <v>4.422239561246557</v>
      </c>
      <c r="AB35" s="9">
        <v>5.0135770512232947</v>
      </c>
      <c r="AC35" s="9">
        <v>3.7196061014205775</v>
      </c>
      <c r="AD35" s="9">
        <v>2.9060014094480811</v>
      </c>
      <c r="AE35" s="9">
        <v>5.6481019851093857</v>
      </c>
      <c r="AF35" s="9">
        <v>6.1199220606866795</v>
      </c>
      <c r="AG35" s="9">
        <v>6.3693610986814715</v>
      </c>
      <c r="AH35" s="9">
        <v>3.8347849287580296</v>
      </c>
      <c r="AI35" s="9">
        <v>4.6030208788870803</v>
      </c>
      <c r="AJ35" s="9">
        <v>4.0781986367482288</v>
      </c>
      <c r="AK35" s="9">
        <v>4.5648726505724584</v>
      </c>
      <c r="AL35" s="9">
        <v>11.270480407272938</v>
      </c>
      <c r="AM35" s="9">
        <v>3.0802260536982486</v>
      </c>
      <c r="AN35" s="9">
        <v>2.9165853354152715</v>
      </c>
      <c r="AO35" s="9">
        <v>5.341412408747682</v>
      </c>
      <c r="AP35" s="9">
        <v>6.0555139731587246</v>
      </c>
      <c r="AQ35" s="9">
        <v>4.8433225495548298</v>
      </c>
      <c r="AR35" s="115"/>
      <c r="AS35" s="9">
        <v>0</v>
      </c>
      <c r="AT35" s="9">
        <v>3.3622262343434</v>
      </c>
      <c r="AU35" s="9">
        <v>5.5519462725816915</v>
      </c>
      <c r="AV35" s="9">
        <v>0</v>
      </c>
      <c r="AW35" s="75">
        <v>5.3412146338895994</v>
      </c>
      <c r="AX35" s="88">
        <v>4.9663427703103631</v>
      </c>
      <c r="AY35" s="9">
        <v>10.91391361272713</v>
      </c>
      <c r="AZ35" s="9">
        <v>4.1582673977207429</v>
      </c>
      <c r="BA35" s="9">
        <v>8.9548984619480141</v>
      </c>
      <c r="BB35" s="9">
        <v>5.5885593953839381</v>
      </c>
      <c r="BC35" s="9">
        <v>5.3488098176501833</v>
      </c>
      <c r="BD35" s="9">
        <v>5.6221330589797462</v>
      </c>
      <c r="BE35" s="9">
        <v>5.0008615422187432</v>
      </c>
      <c r="BF35" s="75">
        <v>6.5643106013299546</v>
      </c>
      <c r="BG35" s="9">
        <v>2.5035396146486644</v>
      </c>
      <c r="BH35" s="9">
        <v>4.7005090859968792</v>
      </c>
      <c r="BI35" s="9">
        <v>6.4194656748722467</v>
      </c>
      <c r="BJ35" s="9">
        <v>1.9186865401854032</v>
      </c>
      <c r="BK35" s="9">
        <v>5.2798416498365466</v>
      </c>
      <c r="BL35" s="75">
        <v>3.4995772897078936</v>
      </c>
      <c r="BM35" s="88">
        <v>6.3953115467542858</v>
      </c>
      <c r="BN35" s="9">
        <v>5.6596915041145213</v>
      </c>
      <c r="BO35" s="9">
        <v>2.0848928050284234</v>
      </c>
      <c r="BP35" s="75">
        <v>4.8229153993916585</v>
      </c>
      <c r="BQ35" s="88">
        <v>3.3565687242900006</v>
      </c>
      <c r="BR35" s="88">
        <v>3.0956900218103387</v>
      </c>
      <c r="BS35" s="88">
        <v>7.578483669407877</v>
      </c>
      <c r="BT35" s="88">
        <v>2.6771419815949415</v>
      </c>
      <c r="BU35" s="88">
        <v>6.0624826611036218</v>
      </c>
      <c r="BV35" s="75">
        <v>3.6540357589913612</v>
      </c>
      <c r="BW35" s="9">
        <v>3.4006704216537953</v>
      </c>
      <c r="BX35" s="9">
        <v>3.3044175467638448</v>
      </c>
      <c r="BY35" s="9">
        <v>4.3930558435146709</v>
      </c>
      <c r="BZ35" s="75">
        <v>3.5290966245260948</v>
      </c>
      <c r="CA35" s="88">
        <v>3.7064054183921531</v>
      </c>
      <c r="CB35" s="88">
        <v>4.1452519710817324</v>
      </c>
      <c r="CC35" s="88">
        <v>5.6725183327133353</v>
      </c>
      <c r="CD35" s="88">
        <v>1.9229449831243706</v>
      </c>
      <c r="CE35" s="88">
        <v>0</v>
      </c>
      <c r="CF35" s="88">
        <v>10.492652300535612</v>
      </c>
      <c r="CG35" s="88">
        <v>1.1220787186645376</v>
      </c>
      <c r="CH35" s="75">
        <v>7.0092185251470083</v>
      </c>
      <c r="CI35" s="9">
        <v>2.2854205756977075</v>
      </c>
      <c r="CJ35" s="9">
        <v>3.9507175634285709</v>
      </c>
      <c r="CK35" s="75">
        <v>3.2179581334404741</v>
      </c>
      <c r="CL35" s="88">
        <v>0</v>
      </c>
      <c r="CM35" s="88">
        <v>1.0622319279425763</v>
      </c>
      <c r="CN35" s="88">
        <v>1.8835884351539212</v>
      </c>
      <c r="CO35" s="88">
        <v>0</v>
      </c>
      <c r="CP35" s="88">
        <v>0.3143513577759372</v>
      </c>
      <c r="CQ35" s="62">
        <v>0.71785168495544027</v>
      </c>
    </row>
    <row r="36" spans="1:95" x14ac:dyDescent="0.25">
      <c r="A36" s="97" t="s">
        <v>601</v>
      </c>
      <c r="B36" s="97">
        <v>29</v>
      </c>
      <c r="C36" s="97">
        <v>33</v>
      </c>
      <c r="D36" s="103" t="s">
        <v>101</v>
      </c>
      <c r="E36" s="86">
        <v>3.6867157884165582</v>
      </c>
      <c r="F36" s="86">
        <v>3.4817301598743331</v>
      </c>
      <c r="G36" s="86">
        <v>2.775534798681055</v>
      </c>
      <c r="H36" s="86">
        <v>0</v>
      </c>
      <c r="I36" s="86">
        <v>3.1210526718917229</v>
      </c>
      <c r="J36" s="86">
        <v>3.6667763497662218</v>
      </c>
      <c r="K36" s="72">
        <v>3.4725072199752085</v>
      </c>
      <c r="L36" s="7">
        <v>3.7236585994015652</v>
      </c>
      <c r="M36" s="7">
        <v>3.3636416491661589</v>
      </c>
      <c r="N36" s="7">
        <v>3.7378036213641392</v>
      </c>
      <c r="O36" s="7">
        <v>3.4867725779602705</v>
      </c>
      <c r="P36" s="7">
        <v>2.9284181138163832</v>
      </c>
      <c r="Q36" s="7">
        <v>3.2785999627040079</v>
      </c>
      <c r="R36" s="72">
        <v>3.6647727663086731</v>
      </c>
      <c r="S36" s="86">
        <v>2.7093619669658748</v>
      </c>
      <c r="T36" s="86">
        <v>4.4307245112090419</v>
      </c>
      <c r="U36" s="86">
        <v>0</v>
      </c>
      <c r="V36" s="86">
        <v>2.62203536716068</v>
      </c>
      <c r="W36" s="86">
        <v>3.0807813324631717</v>
      </c>
      <c r="X36" s="86">
        <v>3.3041957714813304</v>
      </c>
      <c r="Y36" s="72">
        <v>3.7907778018829967</v>
      </c>
      <c r="Z36" s="7">
        <v>3.9949283603499186</v>
      </c>
      <c r="AA36" s="7">
        <v>4.0752197047305785</v>
      </c>
      <c r="AB36" s="7">
        <v>4.0402953499770966</v>
      </c>
      <c r="AC36" s="7">
        <v>4.052723855760676</v>
      </c>
      <c r="AD36" s="7">
        <v>4.4695026158014421</v>
      </c>
      <c r="AE36" s="7">
        <v>4.0662899231858418</v>
      </c>
      <c r="AF36" s="7">
        <v>3.9177905772765858</v>
      </c>
      <c r="AG36" s="7">
        <v>4.0300281783580472</v>
      </c>
      <c r="AH36" s="7">
        <v>4.0835552667956181</v>
      </c>
      <c r="AI36" s="7">
        <v>4.2804263814183914</v>
      </c>
      <c r="AJ36" s="7">
        <v>3.9542666519454226</v>
      </c>
      <c r="AK36" s="7">
        <v>3.7772812917385896</v>
      </c>
      <c r="AL36" s="7">
        <v>3.5823427419414067</v>
      </c>
      <c r="AM36" s="7">
        <v>4.5068031291954282</v>
      </c>
      <c r="AN36" s="7">
        <v>4.1207289580239292</v>
      </c>
      <c r="AO36" s="7">
        <v>3.7014959694795597</v>
      </c>
      <c r="AP36" s="7">
        <v>4.0510314257340623</v>
      </c>
      <c r="AQ36" s="7">
        <v>4.6979539938098069</v>
      </c>
      <c r="AR36" s="113"/>
      <c r="AS36" s="7">
        <v>0</v>
      </c>
      <c r="AT36" s="7">
        <v>4.6487467898068084</v>
      </c>
      <c r="AU36" s="7">
        <v>4.2657758327712694</v>
      </c>
      <c r="AV36" s="7">
        <v>0</v>
      </c>
      <c r="AW36" s="72">
        <v>4.0871857438270149</v>
      </c>
      <c r="AX36" s="86">
        <v>2.4745803740865595</v>
      </c>
      <c r="AY36" s="7">
        <v>3.1787114313187503</v>
      </c>
      <c r="AZ36" s="7">
        <v>3.381443020734793</v>
      </c>
      <c r="BA36" s="7">
        <v>3.0355680920860024</v>
      </c>
      <c r="BB36" s="7">
        <v>3.3261410573862213</v>
      </c>
      <c r="BC36" s="7">
        <v>2.9855579754165267</v>
      </c>
      <c r="BD36" s="7">
        <v>2.7650727796830687</v>
      </c>
      <c r="BE36" s="7">
        <v>2.9911997959661902</v>
      </c>
      <c r="BF36" s="72">
        <v>3.186601702112358</v>
      </c>
      <c r="BG36" s="7">
        <v>4.0568310457386723</v>
      </c>
      <c r="BH36" s="7">
        <v>3.3045457888176286</v>
      </c>
      <c r="BI36" s="7">
        <v>2.772877481028345</v>
      </c>
      <c r="BJ36" s="7">
        <v>3.1299247108932615</v>
      </c>
      <c r="BK36" s="7">
        <v>2.8901163820322235</v>
      </c>
      <c r="BL36" s="72">
        <v>3.1357167588724244</v>
      </c>
      <c r="BM36" s="86">
        <v>12.870619668047615</v>
      </c>
      <c r="BN36" s="7">
        <v>3.5352267972342726</v>
      </c>
      <c r="BO36" s="7">
        <v>3.6418314438961996</v>
      </c>
      <c r="BP36" s="72">
        <v>3.5461455550972243</v>
      </c>
      <c r="BQ36" s="86">
        <v>3.912562087029587</v>
      </c>
      <c r="BR36" s="86">
        <v>3.7470054333561018</v>
      </c>
      <c r="BS36" s="86">
        <v>3.1264604634850004</v>
      </c>
      <c r="BT36" s="86">
        <v>4.0373305177218217</v>
      </c>
      <c r="BU36" s="86">
        <v>4.1575724889163208</v>
      </c>
      <c r="BV36" s="72">
        <v>3.8509296560236814</v>
      </c>
      <c r="BW36" s="7">
        <v>3.4441783024912227</v>
      </c>
      <c r="BX36" s="7">
        <v>3.6350107709042594</v>
      </c>
      <c r="BY36" s="7">
        <v>5.6937070646581294</v>
      </c>
      <c r="BZ36" s="72">
        <v>3.9566332229178101</v>
      </c>
      <c r="CA36" s="86">
        <v>2.1956700965012512</v>
      </c>
      <c r="CB36" s="86">
        <v>3.4286923832627525</v>
      </c>
      <c r="CC36" s="86">
        <v>2.4707735277228013</v>
      </c>
      <c r="CD36" s="86">
        <v>1.2751831657189994</v>
      </c>
      <c r="CE36" s="86">
        <v>0</v>
      </c>
      <c r="CF36" s="86">
        <v>2.4406412462699127</v>
      </c>
      <c r="CG36" s="86">
        <v>23.987601932556203</v>
      </c>
      <c r="CH36" s="72">
        <v>2.6886669179082712</v>
      </c>
      <c r="CI36" s="7">
        <v>3.4977821866539145</v>
      </c>
      <c r="CJ36" s="7">
        <v>3.4502936956075589</v>
      </c>
      <c r="CK36" s="72">
        <v>3.4657274551976243</v>
      </c>
      <c r="CL36" s="86">
        <v>0</v>
      </c>
      <c r="CM36" s="86">
        <v>3.3029330993629138</v>
      </c>
      <c r="CN36" s="86">
        <v>2.366678536511591</v>
      </c>
      <c r="CO36" s="86">
        <v>0</v>
      </c>
      <c r="CP36" s="86">
        <v>2.9489542118084775</v>
      </c>
      <c r="CQ36" s="64">
        <v>2.7918670031930897</v>
      </c>
    </row>
    <row r="37" spans="1:95" x14ac:dyDescent="0.25">
      <c r="A37" s="97" t="s">
        <v>602</v>
      </c>
      <c r="B37" s="97">
        <v>30</v>
      </c>
      <c r="C37" s="97">
        <v>34</v>
      </c>
      <c r="D37" s="103" t="s">
        <v>102</v>
      </c>
      <c r="E37" s="39">
        <v>0</v>
      </c>
      <c r="F37" s="39">
        <v>6.1042082256889105E-2</v>
      </c>
      <c r="G37" s="39">
        <v>0</v>
      </c>
      <c r="H37" s="39">
        <v>0</v>
      </c>
      <c r="I37" s="39">
        <v>2.6643413721613007E-2</v>
      </c>
      <c r="J37" s="39">
        <v>3.2623370674352455E-2</v>
      </c>
      <c r="K37" s="52">
        <v>4.4642518464685373E-2</v>
      </c>
      <c r="L37" s="3">
        <v>4.1871458369972255E-2</v>
      </c>
      <c r="M37" s="3">
        <v>6.4911360485273586E-2</v>
      </c>
      <c r="N37" s="3">
        <v>5.6273307127972419E-2</v>
      </c>
      <c r="O37" s="3">
        <v>6.4782989178169825E-2</v>
      </c>
      <c r="P37" s="3">
        <v>0</v>
      </c>
      <c r="Q37" s="3">
        <v>0.11632317558308351</v>
      </c>
      <c r="R37" s="52">
        <v>4.7599495821193716E-2</v>
      </c>
      <c r="S37" s="39">
        <v>0</v>
      </c>
      <c r="T37" s="39">
        <v>0</v>
      </c>
      <c r="U37" s="39">
        <v>0</v>
      </c>
      <c r="V37" s="39">
        <v>0</v>
      </c>
      <c r="W37" s="39">
        <v>0.20871495548503205</v>
      </c>
      <c r="X37" s="39">
        <v>0</v>
      </c>
      <c r="Y37" s="52">
        <v>1.7992668576295865E-2</v>
      </c>
      <c r="Z37" s="3">
        <v>7.648375112547974E-2</v>
      </c>
      <c r="AA37" s="3">
        <v>0</v>
      </c>
      <c r="AB37" s="3">
        <v>5.8581324318611766E-2</v>
      </c>
      <c r="AC37" s="3">
        <v>0.15506016991015276</v>
      </c>
      <c r="AD37" s="3">
        <v>7.6292320863035737E-2</v>
      </c>
      <c r="AE37" s="3">
        <v>7.5681148348526572E-2</v>
      </c>
      <c r="AF37" s="3">
        <v>7.2160475770746205E-2</v>
      </c>
      <c r="AG37" s="3">
        <v>5.9192400692797971E-2</v>
      </c>
      <c r="AH37" s="3">
        <v>5.0203370138083812E-2</v>
      </c>
      <c r="AI37" s="3">
        <v>7.0592194886461401E-2</v>
      </c>
      <c r="AJ37" s="3">
        <v>5.491232626062717E-2</v>
      </c>
      <c r="AK37" s="3">
        <v>6.3771153780868048E-2</v>
      </c>
      <c r="AL37" s="3">
        <v>0</v>
      </c>
      <c r="AM37" s="3">
        <v>5.4880563323659176E-2</v>
      </c>
      <c r="AN37" s="3">
        <v>8.2605301878115558E-2</v>
      </c>
      <c r="AO37" s="3">
        <v>9.2905178100687325E-2</v>
      </c>
      <c r="AP37" s="3">
        <v>0.10179163363101572</v>
      </c>
      <c r="AQ37" s="3">
        <v>7.0086362426834289E-2</v>
      </c>
      <c r="AR37" s="44"/>
      <c r="AS37" s="3">
        <v>0</v>
      </c>
      <c r="AT37" s="3">
        <v>3.3147498875388016E-2</v>
      </c>
      <c r="AU37" s="3">
        <v>9.1820219756576907E-2</v>
      </c>
      <c r="AV37" s="3">
        <v>0</v>
      </c>
      <c r="AW37" s="52">
        <v>7.2485906271891429E-2</v>
      </c>
      <c r="AX37" s="39">
        <v>0.40080776348344016</v>
      </c>
      <c r="AY37" s="3">
        <v>7.1711407169995328E-2</v>
      </c>
      <c r="AZ37" s="3">
        <v>0.10699434811877298</v>
      </c>
      <c r="BA37" s="3">
        <v>7.7328769075025644E-2</v>
      </c>
      <c r="BB37" s="3">
        <v>6.3745458989627427E-2</v>
      </c>
      <c r="BC37" s="3">
        <v>7.50620085224592E-2</v>
      </c>
      <c r="BD37" s="3">
        <v>6.5914927957922462E-2</v>
      </c>
      <c r="BE37" s="3">
        <v>6.6391846682180899E-2</v>
      </c>
      <c r="BF37" s="52">
        <v>7.5746121925936716E-2</v>
      </c>
      <c r="BG37" s="3">
        <v>0.1047719845269857</v>
      </c>
      <c r="BH37" s="3">
        <v>0.11524918297968427</v>
      </c>
      <c r="BI37" s="3">
        <v>6.1277233235714844E-2</v>
      </c>
      <c r="BJ37" s="3">
        <v>5.1978557208581723E-2</v>
      </c>
      <c r="BK37" s="3">
        <v>2.6379345777145451E-2</v>
      </c>
      <c r="BL37" s="52">
        <v>5.8941578803531458E-2</v>
      </c>
      <c r="BM37" s="39">
        <v>5.5098285682622275E-2</v>
      </c>
      <c r="BN37" s="3">
        <v>5.825018158022835E-2</v>
      </c>
      <c r="BO37" s="3">
        <v>6.1136580124461715E-2</v>
      </c>
      <c r="BP37" s="52">
        <v>5.854581491130071E-2</v>
      </c>
      <c r="BQ37" s="39">
        <v>0</v>
      </c>
      <c r="BR37" s="39">
        <v>4.0452652158144385E-2</v>
      </c>
      <c r="BS37" s="39">
        <v>0</v>
      </c>
      <c r="BT37" s="39">
        <v>0</v>
      </c>
      <c r="BU37" s="39">
        <v>0</v>
      </c>
      <c r="BV37" s="52">
        <v>8.5664439864305744E-3</v>
      </c>
      <c r="BW37" s="3">
        <v>8.0668094270404028E-2</v>
      </c>
      <c r="BX37" s="3">
        <v>2.5444094253834079E-2</v>
      </c>
      <c r="BY37" s="3">
        <v>5.8785858741888533E-2</v>
      </c>
      <c r="BZ37" s="52">
        <v>5.3020213477076833E-2</v>
      </c>
      <c r="CA37" s="39">
        <v>0</v>
      </c>
      <c r="CB37" s="39">
        <v>0</v>
      </c>
      <c r="CC37" s="39">
        <v>3.7622046453235844E-2</v>
      </c>
      <c r="CD37" s="39">
        <v>0</v>
      </c>
      <c r="CE37" s="39">
        <v>0</v>
      </c>
      <c r="CF37" s="39">
        <v>6.0657464726149614E-2</v>
      </c>
      <c r="CG37" s="39">
        <v>0</v>
      </c>
      <c r="CH37" s="52">
        <v>3.6920914550438284E-2</v>
      </c>
      <c r="CI37" s="3">
        <v>1.67994894102368E-2</v>
      </c>
      <c r="CJ37" s="3">
        <v>3.848142604743874E-2</v>
      </c>
      <c r="CK37" s="52">
        <v>3.1434796640348109E-2</v>
      </c>
      <c r="CL37" s="39">
        <v>0</v>
      </c>
      <c r="CM37" s="39">
        <v>0</v>
      </c>
      <c r="CN37" s="39">
        <v>0</v>
      </c>
      <c r="CO37" s="39">
        <v>0</v>
      </c>
      <c r="CP37" s="39">
        <v>0</v>
      </c>
      <c r="CQ37" s="58">
        <v>0</v>
      </c>
    </row>
    <row r="38" spans="1:95" x14ac:dyDescent="0.25">
      <c r="A38" s="97" t="s">
        <v>603</v>
      </c>
      <c r="B38" s="97">
        <v>31</v>
      </c>
      <c r="C38" s="97">
        <v>35</v>
      </c>
      <c r="D38" s="103" t="s">
        <v>103</v>
      </c>
      <c r="E38" s="39">
        <v>0</v>
      </c>
      <c r="F38" s="39">
        <v>5.034834854922942E-2</v>
      </c>
      <c r="G38" s="39">
        <v>0</v>
      </c>
      <c r="H38" s="39">
        <v>0</v>
      </c>
      <c r="I38" s="39">
        <v>0</v>
      </c>
      <c r="J38" s="39">
        <v>1.4084554157731782E-2</v>
      </c>
      <c r="K38" s="52">
        <v>3.2847227830863704E-2</v>
      </c>
      <c r="L38" s="3">
        <v>2.6334310832717721E-2</v>
      </c>
      <c r="M38" s="3">
        <v>6.4657475367435272E-3</v>
      </c>
      <c r="N38" s="3">
        <v>1.424481769533515E-2</v>
      </c>
      <c r="O38" s="3">
        <v>2.9303609916923688E-2</v>
      </c>
      <c r="P38" s="3">
        <v>0.10875627172439267</v>
      </c>
      <c r="Q38" s="3">
        <v>0</v>
      </c>
      <c r="R38" s="52">
        <v>2.3543906090849831E-2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52">
        <v>0</v>
      </c>
      <c r="Z38" s="3">
        <v>2.8400414596933612E-2</v>
      </c>
      <c r="AA38" s="3">
        <v>0</v>
      </c>
      <c r="AB38" s="3">
        <v>1.2791919125404354E-2</v>
      </c>
      <c r="AC38" s="3">
        <v>3.3271709459581626E-2</v>
      </c>
      <c r="AD38" s="3">
        <v>0</v>
      </c>
      <c r="AE38" s="3">
        <v>3.5243942321674826E-2</v>
      </c>
      <c r="AF38" s="3">
        <v>3.0026350478058114E-2</v>
      </c>
      <c r="AG38" s="3">
        <v>1.7030898514087522E-2</v>
      </c>
      <c r="AH38" s="3">
        <v>1.6544302486397235E-2</v>
      </c>
      <c r="AI38" s="3">
        <v>1.8601866091878416E-2</v>
      </c>
      <c r="AJ38" s="3">
        <v>1.0701938839857665E-2</v>
      </c>
      <c r="AK38" s="3">
        <v>4.4515386585353041E-2</v>
      </c>
      <c r="AL38" s="3">
        <v>6.9804558037710435E-2</v>
      </c>
      <c r="AM38" s="3">
        <v>0</v>
      </c>
      <c r="AN38" s="3">
        <v>1.2661729190482805E-2</v>
      </c>
      <c r="AO38" s="3">
        <v>0</v>
      </c>
      <c r="AP38" s="3">
        <v>2.6169967642414367E-2</v>
      </c>
      <c r="AQ38" s="3">
        <v>1.6522291542236396E-2</v>
      </c>
      <c r="AR38" s="44"/>
      <c r="AS38" s="3">
        <v>0</v>
      </c>
      <c r="AT38" s="3">
        <v>0</v>
      </c>
      <c r="AU38" s="3">
        <v>1.1796773767874765E-2</v>
      </c>
      <c r="AV38" s="3">
        <v>0</v>
      </c>
      <c r="AW38" s="52">
        <v>2.1176744735885024E-2</v>
      </c>
      <c r="AX38" s="39">
        <v>0.11007948190104543</v>
      </c>
      <c r="AY38" s="3">
        <v>2.0950677127817502E-3</v>
      </c>
      <c r="AZ38" s="3">
        <v>1.1485042479018832E-2</v>
      </c>
      <c r="BA38" s="3">
        <v>1.722858278379176E-2</v>
      </c>
      <c r="BB38" s="3">
        <v>1.1122451920561334E-2</v>
      </c>
      <c r="BC38" s="3">
        <v>0</v>
      </c>
      <c r="BD38" s="3">
        <v>0</v>
      </c>
      <c r="BE38" s="3">
        <v>1.1978543249243466E-2</v>
      </c>
      <c r="BF38" s="52">
        <v>9.0469492530516147E-3</v>
      </c>
      <c r="BG38" s="3">
        <v>8.5615510718861323E-2</v>
      </c>
      <c r="BH38" s="3">
        <v>0</v>
      </c>
      <c r="BI38" s="3">
        <v>0</v>
      </c>
      <c r="BJ38" s="3">
        <v>0</v>
      </c>
      <c r="BK38" s="3">
        <v>3.1392353930249153E-2</v>
      </c>
      <c r="BL38" s="52">
        <v>2.3544265447686865E-2</v>
      </c>
      <c r="BM38" s="39">
        <v>4.1939811136666574E-2</v>
      </c>
      <c r="BN38" s="3">
        <v>2.8652856863994755E-2</v>
      </c>
      <c r="BO38" s="3">
        <v>0</v>
      </c>
      <c r="BP38" s="52">
        <v>2.5718147956118639E-2</v>
      </c>
      <c r="BQ38" s="39">
        <v>3.1392353930249153E-2</v>
      </c>
      <c r="BR38" s="39">
        <v>0</v>
      </c>
      <c r="BS38" s="39">
        <v>0</v>
      </c>
      <c r="BT38" s="39">
        <v>0</v>
      </c>
      <c r="BU38" s="39">
        <v>0</v>
      </c>
      <c r="BV38" s="52">
        <v>1.1079654328323231E-2</v>
      </c>
      <c r="BW38" s="3">
        <v>0</v>
      </c>
      <c r="BX38" s="3">
        <v>0</v>
      </c>
      <c r="BY38" s="3">
        <v>5.744318758424638E-2</v>
      </c>
      <c r="BZ38" s="52">
        <v>1.1016501728485607E-2</v>
      </c>
      <c r="CA38" s="39">
        <v>0</v>
      </c>
      <c r="CB38" s="39">
        <v>0</v>
      </c>
      <c r="CC38" s="39">
        <v>3.1392353930249153E-2</v>
      </c>
      <c r="CD38" s="39">
        <v>0</v>
      </c>
      <c r="CE38" s="39">
        <v>0</v>
      </c>
      <c r="CF38" s="39">
        <v>0</v>
      </c>
      <c r="CG38" s="39">
        <v>0</v>
      </c>
      <c r="CH38" s="52">
        <v>1.012656578395134E-2</v>
      </c>
      <c r="CI38" s="3">
        <v>0</v>
      </c>
      <c r="CJ38" s="3">
        <v>0</v>
      </c>
      <c r="CK38" s="52">
        <v>0</v>
      </c>
      <c r="CL38" s="39">
        <v>0</v>
      </c>
      <c r="CM38" s="39">
        <v>0</v>
      </c>
      <c r="CN38" s="39">
        <v>0</v>
      </c>
      <c r="CO38" s="39">
        <v>0</v>
      </c>
      <c r="CP38" s="39">
        <v>0</v>
      </c>
      <c r="CQ38" s="58">
        <v>0</v>
      </c>
    </row>
    <row r="39" spans="1:95" x14ac:dyDescent="0.25">
      <c r="A39" s="97" t="s">
        <v>604</v>
      </c>
      <c r="B39" s="97">
        <v>32</v>
      </c>
      <c r="C39" s="97">
        <v>36</v>
      </c>
      <c r="D39" s="104" t="s">
        <v>106</v>
      </c>
      <c r="E39" s="40">
        <v>1</v>
      </c>
      <c r="F39" s="40">
        <v>0.95119772559126592</v>
      </c>
      <c r="G39" s="40">
        <v>0.72813243611085088</v>
      </c>
      <c r="H39" s="40">
        <v>0</v>
      </c>
      <c r="I39" s="40">
        <v>0.9893488220820652</v>
      </c>
      <c r="J39" s="40">
        <v>0.98105606100014708</v>
      </c>
      <c r="K39" s="53">
        <v>0.94473413687213237</v>
      </c>
      <c r="L39" s="4">
        <v>0.99482426501238508</v>
      </c>
      <c r="M39" s="4">
        <v>0.99839269358698257</v>
      </c>
      <c r="N39" s="4">
        <v>0.99699295793727238</v>
      </c>
      <c r="O39" s="4">
        <v>1</v>
      </c>
      <c r="P39" s="4">
        <v>1</v>
      </c>
      <c r="Q39" s="4">
        <v>1</v>
      </c>
      <c r="R39" s="53">
        <v>0.99604272830763685</v>
      </c>
      <c r="S39" s="40">
        <v>1</v>
      </c>
      <c r="T39" s="40">
        <v>0.78753700095460466</v>
      </c>
      <c r="U39" s="40">
        <v>0</v>
      </c>
      <c r="V39" s="40">
        <v>0.37896231194296826</v>
      </c>
      <c r="W39" s="40">
        <v>1</v>
      </c>
      <c r="X39" s="40">
        <v>0.95018902149460005</v>
      </c>
      <c r="Y39" s="53">
        <v>0.73981823524313295</v>
      </c>
      <c r="Z39" s="4">
        <v>0.89925882925606482</v>
      </c>
      <c r="AA39" s="4">
        <v>1</v>
      </c>
      <c r="AB39" s="4">
        <v>0.89484024802530726</v>
      </c>
      <c r="AC39" s="4">
        <v>0.90468086275793469</v>
      </c>
      <c r="AD39" s="4">
        <v>0.80360789353173068</v>
      </c>
      <c r="AE39" s="4">
        <v>0.97560816600034683</v>
      </c>
      <c r="AF39" s="4">
        <v>0.94880032317913321</v>
      </c>
      <c r="AG39" s="4">
        <v>0.94681552885009879</v>
      </c>
      <c r="AH39" s="4">
        <v>0.95837880967235012</v>
      </c>
      <c r="AI39" s="4">
        <v>0.96503408162235138</v>
      </c>
      <c r="AJ39" s="4">
        <v>0.84354256558526675</v>
      </c>
      <c r="AK39" s="4">
        <v>0.89836062287134877</v>
      </c>
      <c r="AL39" s="4">
        <v>1</v>
      </c>
      <c r="AM39" s="4">
        <v>0.95791654025217399</v>
      </c>
      <c r="AN39" s="4">
        <v>0.8947180151349603</v>
      </c>
      <c r="AO39" s="4">
        <v>1</v>
      </c>
      <c r="AP39" s="4">
        <v>0.96573796662023026</v>
      </c>
      <c r="AQ39" s="4">
        <v>0.80106196448004341</v>
      </c>
      <c r="AR39" s="45"/>
      <c r="AS39" s="4">
        <v>0</v>
      </c>
      <c r="AT39" s="4">
        <v>1</v>
      </c>
      <c r="AU39" s="4">
        <v>0.97888488239106464</v>
      </c>
      <c r="AV39" s="4">
        <v>0</v>
      </c>
      <c r="AW39" s="53">
        <v>0.9405674847472516</v>
      </c>
      <c r="AX39" s="40">
        <v>0.97871490621186608</v>
      </c>
      <c r="AY39" s="4">
        <v>0.95710274317445065</v>
      </c>
      <c r="AZ39" s="4">
        <v>0.94994532225550254</v>
      </c>
      <c r="BA39" s="4">
        <v>0.97789620511945152</v>
      </c>
      <c r="BB39" s="4">
        <v>0.94935025822692376</v>
      </c>
      <c r="BC39" s="4">
        <v>0.98846134258961171</v>
      </c>
      <c r="BD39" s="4">
        <v>0.99043444477052067</v>
      </c>
      <c r="BE39" s="4">
        <v>1</v>
      </c>
      <c r="BF39" s="53">
        <v>0.96441127657885073</v>
      </c>
      <c r="BG39" s="4">
        <v>1</v>
      </c>
      <c r="BH39" s="4">
        <v>1</v>
      </c>
      <c r="BI39" s="4">
        <v>0.9831528348484676</v>
      </c>
      <c r="BJ39" s="4">
        <v>1</v>
      </c>
      <c r="BK39" s="4">
        <v>0.98634817938287422</v>
      </c>
      <c r="BL39" s="53">
        <v>0.99173474315275256</v>
      </c>
      <c r="BM39" s="40">
        <v>1</v>
      </c>
      <c r="BN39" s="4">
        <v>0.987742987183995</v>
      </c>
      <c r="BO39" s="4">
        <v>1</v>
      </c>
      <c r="BP39" s="53">
        <v>0.98896957695159471</v>
      </c>
      <c r="BQ39" s="40">
        <v>0.83584972967577753</v>
      </c>
      <c r="BR39" s="40">
        <v>0.45529990843824836</v>
      </c>
      <c r="BS39" s="40">
        <v>1</v>
      </c>
      <c r="BT39" s="40">
        <v>0.93379078589348941</v>
      </c>
      <c r="BU39" s="40">
        <v>0.97310620543736159</v>
      </c>
      <c r="BV39" s="53">
        <v>0.78786668884685518</v>
      </c>
      <c r="BW39" s="4">
        <v>1</v>
      </c>
      <c r="BX39" s="4">
        <v>0.6841359133437811</v>
      </c>
      <c r="BY39" s="4">
        <v>0.90467737339652088</v>
      </c>
      <c r="BZ39" s="53">
        <v>0.83693204189070447</v>
      </c>
      <c r="CA39" s="40">
        <v>0.9694379338193414</v>
      </c>
      <c r="CB39" s="40">
        <v>1</v>
      </c>
      <c r="CC39" s="40">
        <v>0.96525702186773521</v>
      </c>
      <c r="CD39" s="40">
        <v>1</v>
      </c>
      <c r="CE39" s="40">
        <v>0</v>
      </c>
      <c r="CF39" s="40">
        <v>0.99611179848509102</v>
      </c>
      <c r="CG39" s="40">
        <v>1</v>
      </c>
      <c r="CH39" s="53">
        <v>0.9893893365641987</v>
      </c>
      <c r="CI39" s="4">
        <v>1</v>
      </c>
      <c r="CJ39" s="4">
        <v>1</v>
      </c>
      <c r="CK39" s="53">
        <v>1</v>
      </c>
      <c r="CL39" s="40">
        <v>0</v>
      </c>
      <c r="CM39" s="40">
        <v>1</v>
      </c>
      <c r="CN39" s="40">
        <v>1</v>
      </c>
      <c r="CO39" s="40">
        <v>0</v>
      </c>
      <c r="CP39" s="40">
        <v>1</v>
      </c>
      <c r="CQ39" s="59">
        <v>1</v>
      </c>
    </row>
    <row r="40" spans="1:95" x14ac:dyDescent="0.25">
      <c r="A40" s="97" t="s">
        <v>605</v>
      </c>
      <c r="B40" s="97">
        <v>33</v>
      </c>
      <c r="C40" s="97">
        <v>37</v>
      </c>
      <c r="D40" s="102" t="s">
        <v>107</v>
      </c>
      <c r="E40" s="88">
        <v>0.10453955955425219</v>
      </c>
      <c r="F40" s="88">
        <v>0.67574739275148632</v>
      </c>
      <c r="G40" s="88">
        <v>4.3367491161060048E-2</v>
      </c>
      <c r="H40" s="88">
        <v>8.3156777395891057E-2</v>
      </c>
      <c r="I40" s="88">
        <v>1.1031513621059321</v>
      </c>
      <c r="J40" s="88">
        <v>1.0567614429499488</v>
      </c>
      <c r="K40" s="75">
        <v>0.60191813159283203</v>
      </c>
      <c r="L40" s="9">
        <v>1.1586425482877012</v>
      </c>
      <c r="M40" s="9">
        <v>0.17663255806822928</v>
      </c>
      <c r="N40" s="9">
        <v>1.5171666295344861</v>
      </c>
      <c r="O40" s="9">
        <v>0.2520742879406237</v>
      </c>
      <c r="P40" s="9">
        <v>1.1479002020136491</v>
      </c>
      <c r="Q40" s="9">
        <v>0.59294740616898156</v>
      </c>
      <c r="R40" s="75">
        <v>1.0494534426167468</v>
      </c>
      <c r="S40" s="88">
        <v>2.2975932955887783</v>
      </c>
      <c r="T40" s="88">
        <v>0.7639127792996917</v>
      </c>
      <c r="U40" s="88">
        <v>0</v>
      </c>
      <c r="V40" s="88">
        <v>0.17934860263602229</v>
      </c>
      <c r="W40" s="88">
        <v>0</v>
      </c>
      <c r="X40" s="88">
        <v>0.18695975147064217</v>
      </c>
      <c r="Y40" s="75">
        <v>0.53498491923256064</v>
      </c>
      <c r="Z40" s="9">
        <v>1.351090564831517</v>
      </c>
      <c r="AA40" s="9">
        <v>0.48443921162421894</v>
      </c>
      <c r="AB40" s="9">
        <v>0.97239945912729142</v>
      </c>
      <c r="AC40" s="9">
        <v>0.9872860517194112</v>
      </c>
      <c r="AD40" s="9">
        <v>1.5235415079815156</v>
      </c>
      <c r="AE40" s="9">
        <v>0.5271283004594991</v>
      </c>
      <c r="AF40" s="9">
        <v>1.3596817735313671</v>
      </c>
      <c r="AG40" s="9">
        <v>1.2670589078787753</v>
      </c>
      <c r="AH40" s="9">
        <v>1.0067913537103632</v>
      </c>
      <c r="AI40" s="9">
        <v>0.70565069124244806</v>
      </c>
      <c r="AJ40" s="9">
        <v>0.62694574031496719</v>
      </c>
      <c r="AK40" s="9">
        <v>1.8286478293190263</v>
      </c>
      <c r="AL40" s="9">
        <v>0.28802849267776454</v>
      </c>
      <c r="AM40" s="9">
        <v>0.91806631915818704</v>
      </c>
      <c r="AN40" s="9">
        <v>0.89261101226797424</v>
      </c>
      <c r="AO40" s="9">
        <v>0.86696931776200714</v>
      </c>
      <c r="AP40" s="9">
        <v>0.68320271595236215</v>
      </c>
      <c r="AQ40" s="9">
        <v>2.0546248257459592</v>
      </c>
      <c r="AR40" s="115"/>
      <c r="AS40" s="9">
        <v>1.5728040380444029E-2</v>
      </c>
      <c r="AT40" s="9">
        <v>5.9841026769227437E-2</v>
      </c>
      <c r="AU40" s="9">
        <v>0.79852478194049614</v>
      </c>
      <c r="AV40" s="9">
        <v>0</v>
      </c>
      <c r="AW40" s="75">
        <v>1.0342853524475306</v>
      </c>
      <c r="AX40" s="88">
        <v>0.39245346858457714</v>
      </c>
      <c r="AY40" s="9">
        <v>4.433692996792252</v>
      </c>
      <c r="AZ40" s="9">
        <v>0.36775515527929237</v>
      </c>
      <c r="BA40" s="9">
        <v>0.50465645500417278</v>
      </c>
      <c r="BB40" s="9">
        <v>0.31072169308943076</v>
      </c>
      <c r="BC40" s="9">
        <v>0.17360022672558104</v>
      </c>
      <c r="BD40" s="9">
        <v>0.34908123584520401</v>
      </c>
      <c r="BE40" s="9">
        <v>1.6067068533618774</v>
      </c>
      <c r="BF40" s="75">
        <v>0.9377390512450634</v>
      </c>
      <c r="BG40" s="9">
        <v>1.5045282323738095E-2</v>
      </c>
      <c r="BH40" s="9">
        <v>0.93253715720309904</v>
      </c>
      <c r="BI40" s="9">
        <v>0.78293733082235295</v>
      </c>
      <c r="BJ40" s="9">
        <v>1.1500062659667414</v>
      </c>
      <c r="BK40" s="9">
        <v>0.76314833653970504</v>
      </c>
      <c r="BL40" s="75">
        <v>0.82931349636397589</v>
      </c>
      <c r="BM40" s="88">
        <v>0.29790502119570711</v>
      </c>
      <c r="BN40" s="9">
        <v>1.6953538973532178</v>
      </c>
      <c r="BO40" s="9">
        <v>0.21299459603778592</v>
      </c>
      <c r="BP40" s="75">
        <v>1.2656373281796882</v>
      </c>
      <c r="BQ40" s="88">
        <v>0.54464853609316388</v>
      </c>
      <c r="BR40" s="88">
        <v>0.55193241765206391</v>
      </c>
      <c r="BS40" s="88">
        <v>1.1872512018278416</v>
      </c>
      <c r="BT40" s="88">
        <v>0.61040582832128831</v>
      </c>
      <c r="BU40" s="88">
        <v>1.0227241517670209</v>
      </c>
      <c r="BV40" s="75">
        <v>0.64417549345996883</v>
      </c>
      <c r="BW40" s="9">
        <v>3.4130884100312876E-2</v>
      </c>
      <c r="BX40" s="9">
        <v>0.94558505739177512</v>
      </c>
      <c r="BY40" s="9">
        <v>0.51883858965029739</v>
      </c>
      <c r="BZ40" s="75">
        <v>0.4803733982465313</v>
      </c>
      <c r="CA40" s="88">
        <v>0.32540566043742347</v>
      </c>
      <c r="CB40" s="88">
        <v>0</v>
      </c>
      <c r="CC40" s="88">
        <v>0.19860544766823088</v>
      </c>
      <c r="CD40" s="88">
        <v>0.78741605058126607</v>
      </c>
      <c r="CE40" s="88">
        <v>0</v>
      </c>
      <c r="CF40" s="88">
        <v>0.22346638642441932</v>
      </c>
      <c r="CG40" s="88">
        <v>0.37491411237667965</v>
      </c>
      <c r="CH40" s="75">
        <v>0.22553821641409841</v>
      </c>
      <c r="CI40" s="9">
        <v>0.24446163202405574</v>
      </c>
      <c r="CJ40" s="9">
        <v>0.42080495595866085</v>
      </c>
      <c r="CK40" s="75">
        <v>0.34222528029860511</v>
      </c>
      <c r="CL40" s="88">
        <v>0</v>
      </c>
      <c r="CM40" s="88">
        <v>0.28570319031291197</v>
      </c>
      <c r="CN40" s="88">
        <v>0.34394918314279244</v>
      </c>
      <c r="CO40" s="88">
        <v>0</v>
      </c>
      <c r="CP40" s="88">
        <v>1.0888045054712119E-2</v>
      </c>
      <c r="CQ40" s="62">
        <v>9.9859347340891594E-2</v>
      </c>
    </row>
    <row r="41" spans="1:95" x14ac:dyDescent="0.25">
      <c r="A41" s="97" t="s">
        <v>606</v>
      </c>
      <c r="B41" s="97">
        <v>34</v>
      </c>
      <c r="C41" s="97">
        <v>38</v>
      </c>
      <c r="D41" s="103" t="s">
        <v>101</v>
      </c>
      <c r="E41" s="86">
        <v>23.733076367294959</v>
      </c>
      <c r="F41" s="86">
        <v>7.8819636724189746</v>
      </c>
      <c r="G41" s="86">
        <v>10.713510223631879</v>
      </c>
      <c r="H41" s="86">
        <v>5.2992630398121525</v>
      </c>
      <c r="I41" s="86">
        <v>8.3337438166018263</v>
      </c>
      <c r="J41" s="86">
        <v>6.9405141163084378</v>
      </c>
      <c r="K41" s="72">
        <v>8.1413462663184895</v>
      </c>
      <c r="L41" s="7">
        <v>8.2526992484927568</v>
      </c>
      <c r="M41" s="7">
        <v>10.103635154855887</v>
      </c>
      <c r="N41" s="7">
        <v>8.1271989145190631</v>
      </c>
      <c r="O41" s="7">
        <v>8.935852281886886</v>
      </c>
      <c r="P41" s="7">
        <v>6.6595106753881783</v>
      </c>
      <c r="Q41" s="7">
        <v>5.1778050655877559</v>
      </c>
      <c r="R41" s="72">
        <v>8.1760988632445279</v>
      </c>
      <c r="S41" s="86">
        <v>6.2979997648779413</v>
      </c>
      <c r="T41" s="86">
        <v>8.3693322960984915</v>
      </c>
      <c r="U41" s="86">
        <v>0</v>
      </c>
      <c r="V41" s="86">
        <v>16.895832643506512</v>
      </c>
      <c r="W41" s="86">
        <v>0</v>
      </c>
      <c r="X41" s="86">
        <v>5.6870643173542588</v>
      </c>
      <c r="Y41" s="72">
        <v>8.780498756125052</v>
      </c>
      <c r="Z41" s="7">
        <v>8.2983796762224422</v>
      </c>
      <c r="AA41" s="7">
        <v>4.6404265298103482</v>
      </c>
      <c r="AB41" s="7">
        <v>8.7778349960793953</v>
      </c>
      <c r="AC41" s="7">
        <v>7.2157428989492818</v>
      </c>
      <c r="AD41" s="7">
        <v>9.270221881592791</v>
      </c>
      <c r="AE41" s="7">
        <v>8.5204849391335209</v>
      </c>
      <c r="AF41" s="7">
        <v>8.302836679735881</v>
      </c>
      <c r="AG41" s="7">
        <v>7.7968393573907404</v>
      </c>
      <c r="AH41" s="7">
        <v>7.6775012932129787</v>
      </c>
      <c r="AI41" s="7">
        <v>8.4251570787522496</v>
      </c>
      <c r="AJ41" s="7">
        <v>8.8011795397809731</v>
      </c>
      <c r="AK41" s="7">
        <v>7.6415076393448631</v>
      </c>
      <c r="AL41" s="7">
        <v>8.8012895986095341</v>
      </c>
      <c r="AM41" s="7">
        <v>8.2172987359949001</v>
      </c>
      <c r="AN41" s="7">
        <v>8.8821904805289726</v>
      </c>
      <c r="AO41" s="7">
        <v>8.947375035377199</v>
      </c>
      <c r="AP41" s="7">
        <v>8.2808774557583167</v>
      </c>
      <c r="AQ41" s="7">
        <v>9.4074354677909966</v>
      </c>
      <c r="AR41" s="113"/>
      <c r="AS41" s="7">
        <v>5.9557729780544166</v>
      </c>
      <c r="AT41" s="7">
        <v>13.165661852967357</v>
      </c>
      <c r="AU41" s="7">
        <v>14.205665979582065</v>
      </c>
      <c r="AV41" s="7">
        <v>0</v>
      </c>
      <c r="AW41" s="72">
        <v>8.3902008057818946</v>
      </c>
      <c r="AX41" s="86">
        <v>6.4512850202107153</v>
      </c>
      <c r="AY41" s="7">
        <v>7.6845789772104744</v>
      </c>
      <c r="AZ41" s="7">
        <v>9.1207413384207019</v>
      </c>
      <c r="BA41" s="7">
        <v>8.7851158811513681</v>
      </c>
      <c r="BB41" s="7">
        <v>7.6867660145115693</v>
      </c>
      <c r="BC41" s="7">
        <v>8.1513299942022872</v>
      </c>
      <c r="BD41" s="7">
        <v>7.4611914918380711</v>
      </c>
      <c r="BE41" s="7">
        <v>6.785961630531582</v>
      </c>
      <c r="BF41" s="72">
        <v>8.1613973141233398</v>
      </c>
      <c r="BG41" s="7">
        <v>7.7902368261569448</v>
      </c>
      <c r="BH41" s="7">
        <v>8.9366791812820807</v>
      </c>
      <c r="BI41" s="7">
        <v>7.7788806789785179</v>
      </c>
      <c r="BJ41" s="7">
        <v>6.9273910260440301</v>
      </c>
      <c r="BK41" s="7">
        <v>8.9463408566935296</v>
      </c>
      <c r="BL41" s="72">
        <v>8.2936320436001072</v>
      </c>
      <c r="BM41" s="86">
        <v>44.355871915433156</v>
      </c>
      <c r="BN41" s="7">
        <v>8.3869118030430467</v>
      </c>
      <c r="BO41" s="7">
        <v>14.877925110876809</v>
      </c>
      <c r="BP41" s="72">
        <v>8.6911780518477535</v>
      </c>
      <c r="BQ41" s="86">
        <v>7.8067939565681383</v>
      </c>
      <c r="BR41" s="86">
        <v>7.9827620405137427</v>
      </c>
      <c r="BS41" s="86">
        <v>7.913951034992019</v>
      </c>
      <c r="BT41" s="86">
        <v>8.8496455693833411</v>
      </c>
      <c r="BU41" s="86">
        <v>7.8060461754810513</v>
      </c>
      <c r="BV41" s="72">
        <v>8.1991985812719701</v>
      </c>
      <c r="BW41" s="7">
        <v>4.9471142365117275</v>
      </c>
      <c r="BX41" s="7">
        <v>6.5229062611046329</v>
      </c>
      <c r="BY41" s="7">
        <v>7.2746569755347723</v>
      </c>
      <c r="BZ41" s="72">
        <v>6.4501967337373305</v>
      </c>
      <c r="CA41" s="86">
        <v>6.955041086675446</v>
      </c>
      <c r="CB41" s="86">
        <v>0</v>
      </c>
      <c r="CC41" s="86">
        <v>6.8826794872527604</v>
      </c>
      <c r="CD41" s="86">
        <v>6.1592444919435483</v>
      </c>
      <c r="CE41" s="86">
        <v>0</v>
      </c>
      <c r="CF41" s="86">
        <v>11.333605096044581</v>
      </c>
      <c r="CG41" s="86">
        <v>0</v>
      </c>
      <c r="CH41" s="72">
        <v>7.1430087822749284</v>
      </c>
      <c r="CI41" s="7">
        <v>6.7166323765292644</v>
      </c>
      <c r="CJ41" s="7">
        <v>7.5319499103684651</v>
      </c>
      <c r="CK41" s="72">
        <v>7.2483612029461337</v>
      </c>
      <c r="CL41" s="86">
        <v>0</v>
      </c>
      <c r="CM41" s="86">
        <v>7.9671708053989247</v>
      </c>
      <c r="CN41" s="86">
        <v>9.0151611067627471</v>
      </c>
      <c r="CO41" s="86">
        <v>0</v>
      </c>
      <c r="CP41" s="86">
        <v>5.2105418320674231</v>
      </c>
      <c r="CQ41" s="64">
        <v>8.0786011846581083</v>
      </c>
    </row>
    <row r="42" spans="1:95" x14ac:dyDescent="0.25">
      <c r="A42" s="97" t="s">
        <v>607</v>
      </c>
      <c r="B42" s="97">
        <v>35</v>
      </c>
      <c r="C42" s="97">
        <v>39</v>
      </c>
      <c r="D42" s="103" t="s">
        <v>102</v>
      </c>
      <c r="E42" s="39">
        <v>0</v>
      </c>
      <c r="F42" s="39">
        <v>7.6404384905704614E-2</v>
      </c>
      <c r="G42" s="39">
        <v>0</v>
      </c>
      <c r="H42" s="39">
        <v>0</v>
      </c>
      <c r="I42" s="39">
        <v>3.7757513398526781E-2</v>
      </c>
      <c r="J42" s="39">
        <v>4.6641542990136793E-2</v>
      </c>
      <c r="K42" s="52">
        <v>6.075706909920281E-2</v>
      </c>
      <c r="L42" s="3">
        <v>5.9095250220810358E-2</v>
      </c>
      <c r="M42" s="3">
        <v>0</v>
      </c>
      <c r="N42" s="3">
        <v>3.8596270778793886E-2</v>
      </c>
      <c r="O42" s="3">
        <v>0</v>
      </c>
      <c r="P42" s="3">
        <v>1.4447348798816978E-2</v>
      </c>
      <c r="Q42" s="3">
        <v>0</v>
      </c>
      <c r="R42" s="52">
        <v>4.8274517929798276E-2</v>
      </c>
      <c r="S42" s="39">
        <v>0</v>
      </c>
      <c r="T42" s="39">
        <v>0.11502440913675113</v>
      </c>
      <c r="U42" s="39">
        <v>0</v>
      </c>
      <c r="V42" s="39">
        <v>0</v>
      </c>
      <c r="W42" s="39">
        <v>0</v>
      </c>
      <c r="X42" s="39">
        <v>4.6077872392372057E-2</v>
      </c>
      <c r="Y42" s="52">
        <v>5.7532236550043678E-2</v>
      </c>
      <c r="Z42" s="3">
        <v>8.6823734372607736E-2</v>
      </c>
      <c r="AA42" s="3">
        <v>0.2283850511966774</v>
      </c>
      <c r="AB42" s="3">
        <v>9.3263264863026052E-2</v>
      </c>
      <c r="AC42" s="3">
        <v>0.10415417008395704</v>
      </c>
      <c r="AD42" s="3">
        <v>9.9914467055782288E-2</v>
      </c>
      <c r="AE42" s="3">
        <v>4.4660751809868823E-2</v>
      </c>
      <c r="AF42" s="3">
        <v>5.6442752049324925E-2</v>
      </c>
      <c r="AG42" s="3">
        <v>0.11038004777406586</v>
      </c>
      <c r="AH42" s="3">
        <v>7.56198809061156E-2</v>
      </c>
      <c r="AI42" s="3">
        <v>7.426165686004231E-2</v>
      </c>
      <c r="AJ42" s="3">
        <v>9.8768799625362072E-2</v>
      </c>
      <c r="AK42" s="3">
        <v>5.4757165207077164E-2</v>
      </c>
      <c r="AL42" s="3">
        <v>0</v>
      </c>
      <c r="AM42" s="3">
        <v>0</v>
      </c>
      <c r="AN42" s="3">
        <v>8.2286129854390225E-2</v>
      </c>
      <c r="AO42" s="3">
        <v>0.10868613347912028</v>
      </c>
      <c r="AP42" s="3">
        <v>9.0676697027255199E-2</v>
      </c>
      <c r="AQ42" s="3">
        <v>0.16198312312096919</v>
      </c>
      <c r="AR42" s="44"/>
      <c r="AS42" s="3">
        <v>0</v>
      </c>
      <c r="AT42" s="3">
        <v>0.17149281149902454</v>
      </c>
      <c r="AU42" s="3">
        <v>7.3448019977965961E-2</v>
      </c>
      <c r="AV42" s="3">
        <v>0</v>
      </c>
      <c r="AW42" s="52">
        <v>8.7063623226058942E-2</v>
      </c>
      <c r="AX42" s="39">
        <v>3.5467019437637748E-2</v>
      </c>
      <c r="AY42" s="3">
        <v>7.0422077960634544E-2</v>
      </c>
      <c r="AZ42" s="3">
        <v>6.0416484036108206E-2</v>
      </c>
      <c r="BA42" s="3">
        <v>6.3411213585158846E-2</v>
      </c>
      <c r="BB42" s="3">
        <v>5.6654554248733807E-2</v>
      </c>
      <c r="BC42" s="3">
        <v>4.681000959309202E-2</v>
      </c>
      <c r="BD42" s="3">
        <v>0</v>
      </c>
      <c r="BE42" s="3">
        <v>0</v>
      </c>
      <c r="BF42" s="52">
        <v>5.434679857639562E-2</v>
      </c>
      <c r="BG42" s="3">
        <v>0</v>
      </c>
      <c r="BH42" s="3">
        <v>0</v>
      </c>
      <c r="BI42" s="3">
        <v>0</v>
      </c>
      <c r="BJ42" s="3">
        <v>0</v>
      </c>
      <c r="BK42" s="3">
        <v>2.9757357472848484E-2</v>
      </c>
      <c r="BL42" s="52">
        <v>1.1722595368091827E-2</v>
      </c>
      <c r="BM42" s="39">
        <v>9.3575116355783541E-2</v>
      </c>
      <c r="BN42" s="3">
        <v>7.5234549617206409E-2</v>
      </c>
      <c r="BO42" s="3">
        <v>7.1842280576394579E-2</v>
      </c>
      <c r="BP42" s="52">
        <v>7.5075537005918361E-2</v>
      </c>
      <c r="BQ42" s="39">
        <v>4.5685932280782639E-2</v>
      </c>
      <c r="BR42" s="39">
        <v>0</v>
      </c>
      <c r="BS42" s="39">
        <v>2.9455418638273636E-2</v>
      </c>
      <c r="BT42" s="39">
        <v>0.13067617073085733</v>
      </c>
      <c r="BU42" s="39">
        <v>4.7443083522351201E-2</v>
      </c>
      <c r="BV42" s="52">
        <v>7.1555398890634198E-2</v>
      </c>
      <c r="BW42" s="3">
        <v>0.30929933516611918</v>
      </c>
      <c r="BX42" s="3">
        <v>0</v>
      </c>
      <c r="BY42" s="3">
        <v>0</v>
      </c>
      <c r="BZ42" s="52">
        <v>2.7291117808775221E-2</v>
      </c>
      <c r="CA42" s="39">
        <v>0</v>
      </c>
      <c r="CB42" s="39">
        <v>0</v>
      </c>
      <c r="CC42" s="39">
        <v>0.5781870347899809</v>
      </c>
      <c r="CD42" s="39">
        <v>0.18944690368884384</v>
      </c>
      <c r="CE42" s="39">
        <v>0</v>
      </c>
      <c r="CF42" s="39">
        <v>0.29026328054760275</v>
      </c>
      <c r="CG42" s="39">
        <v>1.2335201715811313</v>
      </c>
      <c r="CH42" s="52">
        <v>0.24133799035013492</v>
      </c>
      <c r="CI42" s="3">
        <v>7.9840952441604218E-2</v>
      </c>
      <c r="CJ42" s="3">
        <v>0</v>
      </c>
      <c r="CK42" s="52">
        <v>2.7770766066644945E-2</v>
      </c>
      <c r="CL42" s="39">
        <v>0</v>
      </c>
      <c r="CM42" s="39">
        <v>7.1109427207594847E-2</v>
      </c>
      <c r="CN42" s="39">
        <v>9.6305721622145374E-2</v>
      </c>
      <c r="CO42" s="39">
        <v>0</v>
      </c>
      <c r="CP42" s="39">
        <v>0.1887887334949987</v>
      </c>
      <c r="CQ42" s="58">
        <v>9.0511720395112655E-2</v>
      </c>
    </row>
    <row r="43" spans="1:95" x14ac:dyDescent="0.25">
      <c r="A43" s="97" t="s">
        <v>608</v>
      </c>
      <c r="B43" s="97">
        <v>36</v>
      </c>
      <c r="C43" s="97">
        <v>40</v>
      </c>
      <c r="D43" s="103" t="s">
        <v>103</v>
      </c>
      <c r="E43" s="39">
        <v>0.34724076516158164</v>
      </c>
      <c r="F43" s="39">
        <v>4.3671488227565239E-2</v>
      </c>
      <c r="G43" s="39">
        <v>0</v>
      </c>
      <c r="H43" s="39">
        <v>0</v>
      </c>
      <c r="I43" s="39">
        <v>5.3493194165311495E-2</v>
      </c>
      <c r="J43" s="39">
        <v>9.5418401642388531E-2</v>
      </c>
      <c r="K43" s="52">
        <v>5.6377920444716054E-2</v>
      </c>
      <c r="L43" s="3">
        <v>4.1197569336097355E-2</v>
      </c>
      <c r="M43" s="3">
        <v>0</v>
      </c>
      <c r="N43" s="3">
        <v>3.9201286668189207E-2</v>
      </c>
      <c r="O43" s="3">
        <v>0</v>
      </c>
      <c r="P43" s="3">
        <v>5.6327722477016055E-2</v>
      </c>
      <c r="Q43" s="3">
        <v>0</v>
      </c>
      <c r="R43" s="52">
        <v>3.8649588956514186E-2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0.10067558812049882</v>
      </c>
      <c r="Y43" s="52">
        <v>2.9610467094264358E-2</v>
      </c>
      <c r="Z43" s="3">
        <v>7.8734611803689236E-2</v>
      </c>
      <c r="AA43" s="3">
        <v>0.162946914393615</v>
      </c>
      <c r="AB43" s="3">
        <v>6.5381343090517838E-2</v>
      </c>
      <c r="AC43" s="3">
        <v>3.9399359294169184E-2</v>
      </c>
      <c r="AD43" s="3">
        <v>9.7956881336778753E-2</v>
      </c>
      <c r="AE43" s="3">
        <v>8.9688947525863302E-2</v>
      </c>
      <c r="AF43" s="3">
        <v>4.6444223121066171E-2</v>
      </c>
      <c r="AG43" s="3">
        <v>7.973240341037742E-2</v>
      </c>
      <c r="AH43" s="3">
        <v>4.8268002255032236E-2</v>
      </c>
      <c r="AI43" s="3">
        <v>7.0351037346628606E-2</v>
      </c>
      <c r="AJ43" s="3">
        <v>7.4787864475696492E-2</v>
      </c>
      <c r="AK43" s="3">
        <v>3.2650518025793787E-2</v>
      </c>
      <c r="AL43" s="3">
        <v>0</v>
      </c>
      <c r="AM43" s="3">
        <v>9.3842115723559272E-2</v>
      </c>
      <c r="AN43" s="3">
        <v>0.10981991343632484</v>
      </c>
      <c r="AO43" s="3">
        <v>0.15167443406280623</v>
      </c>
      <c r="AP43" s="3">
        <v>8.8865748446713633E-2</v>
      </c>
      <c r="AQ43" s="3">
        <v>0.11177156355757412</v>
      </c>
      <c r="AR43" s="44"/>
      <c r="AS43" s="3">
        <v>0</v>
      </c>
      <c r="AT43" s="3">
        <v>0.18768423144711854</v>
      </c>
      <c r="AU43" s="3">
        <v>2.9195324891773997E-2</v>
      </c>
      <c r="AV43" s="3">
        <v>0</v>
      </c>
      <c r="AW43" s="52">
        <v>7.2668817864419075E-2</v>
      </c>
      <c r="AX43" s="39">
        <v>0.10421741566525466</v>
      </c>
      <c r="AY43" s="3">
        <v>8.9867537899304073E-2</v>
      </c>
      <c r="AZ43" s="3">
        <v>2.2088316379861875E-2</v>
      </c>
      <c r="BA43" s="3">
        <v>3.5917093055399592E-2</v>
      </c>
      <c r="BB43" s="3">
        <v>5.0237129393661602E-2</v>
      </c>
      <c r="BC43" s="3">
        <v>1.0829730509972586E-2</v>
      </c>
      <c r="BD43" s="3">
        <v>0.16481340021808272</v>
      </c>
      <c r="BE43" s="3">
        <v>4.6880357213186306E-2</v>
      </c>
      <c r="BF43" s="52">
        <v>4.9050618257723992E-2</v>
      </c>
      <c r="BG43" s="3">
        <v>0</v>
      </c>
      <c r="BH43" s="3">
        <v>9.5463080694263555E-2</v>
      </c>
      <c r="BI43" s="3">
        <v>0</v>
      </c>
      <c r="BJ43" s="3">
        <v>0.18903661656559431</v>
      </c>
      <c r="BK43" s="3">
        <v>0</v>
      </c>
      <c r="BL43" s="52">
        <v>3.5931222102623131E-2</v>
      </c>
      <c r="BM43" s="39">
        <v>0.13951741484685157</v>
      </c>
      <c r="BN43" s="3">
        <v>5.5793665222741803E-2</v>
      </c>
      <c r="BO43" s="3">
        <v>5.8107556572929493E-2</v>
      </c>
      <c r="BP43" s="52">
        <v>5.5902128879781854E-2</v>
      </c>
      <c r="BQ43" s="39">
        <v>0</v>
      </c>
      <c r="BR43" s="39">
        <v>0</v>
      </c>
      <c r="BS43" s="39">
        <v>0</v>
      </c>
      <c r="BT43" s="39">
        <v>0.11572895660700737</v>
      </c>
      <c r="BU43" s="39">
        <v>0</v>
      </c>
      <c r="BV43" s="52">
        <v>4.0845514096590832E-2</v>
      </c>
      <c r="BW43" s="3">
        <v>0.36082867691247128</v>
      </c>
      <c r="BX43" s="3">
        <v>2.4629968638232184E-2</v>
      </c>
      <c r="BY43" s="3">
        <v>0</v>
      </c>
      <c r="BZ43" s="52">
        <v>5.2121328017879852E-2</v>
      </c>
      <c r="CA43" s="39">
        <v>0.12380000740619411</v>
      </c>
      <c r="CB43" s="39">
        <v>0</v>
      </c>
      <c r="CC43" s="39">
        <v>0</v>
      </c>
      <c r="CD43" s="39">
        <v>0.2065500321165572</v>
      </c>
      <c r="CE43" s="39">
        <v>0</v>
      </c>
      <c r="CF43" s="39">
        <v>0</v>
      </c>
      <c r="CG43" s="39">
        <v>0</v>
      </c>
      <c r="CH43" s="52">
        <v>0.10240201165886589</v>
      </c>
      <c r="CI43" s="3">
        <v>0.11691962861403171</v>
      </c>
      <c r="CJ43" s="3">
        <v>0.11016768293683636</v>
      </c>
      <c r="CK43" s="52">
        <v>0.11251618578107822</v>
      </c>
      <c r="CL43" s="39">
        <v>0</v>
      </c>
      <c r="CM43" s="39">
        <v>0</v>
      </c>
      <c r="CN43" s="39">
        <v>0</v>
      </c>
      <c r="CO43" s="39">
        <v>0</v>
      </c>
      <c r="CP43" s="39">
        <v>0</v>
      </c>
      <c r="CQ43" s="58">
        <v>0</v>
      </c>
    </row>
    <row r="44" spans="1:95" x14ac:dyDescent="0.25">
      <c r="A44" s="97" t="s">
        <v>609</v>
      </c>
      <c r="B44" s="97">
        <v>37</v>
      </c>
      <c r="C44" s="97">
        <v>41</v>
      </c>
      <c r="D44" s="103" t="s">
        <v>108</v>
      </c>
      <c r="E44" s="39">
        <v>0</v>
      </c>
      <c r="F44" s="39">
        <v>3.0293406511863165E-2</v>
      </c>
      <c r="G44" s="39">
        <v>0</v>
      </c>
      <c r="H44" s="39">
        <v>0</v>
      </c>
      <c r="I44" s="39">
        <v>5.2986841821760687E-2</v>
      </c>
      <c r="J44" s="39">
        <v>2.6971858149720081E-2</v>
      </c>
      <c r="K44" s="52">
        <v>3.3059189163134217E-2</v>
      </c>
      <c r="L44" s="3">
        <v>1.8997531227875612E-2</v>
      </c>
      <c r="M44" s="3">
        <v>9.2245129608769405E-2</v>
      </c>
      <c r="N44" s="3">
        <v>8.2148630203413842E-3</v>
      </c>
      <c r="O44" s="3">
        <v>0</v>
      </c>
      <c r="P44" s="3">
        <v>3.5366978647011264E-2</v>
      </c>
      <c r="Q44" s="3">
        <v>0</v>
      </c>
      <c r="R44" s="52">
        <v>2.1575341717613716E-2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0.10321081869048929</v>
      </c>
      <c r="Y44" s="52">
        <v>3.0356123144261556E-2</v>
      </c>
      <c r="Z44" s="3">
        <v>3.8265294324121221E-2</v>
      </c>
      <c r="AA44" s="3">
        <v>0.15265995871397428</v>
      </c>
      <c r="AB44" s="3">
        <v>5.2682788283524636E-2</v>
      </c>
      <c r="AC44" s="3">
        <v>0</v>
      </c>
      <c r="AD44" s="3">
        <v>5.3274896611525929E-2</v>
      </c>
      <c r="AE44" s="3">
        <v>7.3951409955478609E-2</v>
      </c>
      <c r="AF44" s="3">
        <v>1.767241307243797E-2</v>
      </c>
      <c r="AG44" s="3">
        <v>4.1676861338982421E-2</v>
      </c>
      <c r="AH44" s="3">
        <v>1.5213735624107707E-2</v>
      </c>
      <c r="AI44" s="3">
        <v>6.1289575001576113E-2</v>
      </c>
      <c r="AJ44" s="3">
        <v>5.071168596540495E-2</v>
      </c>
      <c r="AK44" s="3">
        <v>0</v>
      </c>
      <c r="AL44" s="3">
        <v>0</v>
      </c>
      <c r="AM44" s="3">
        <v>8.4399856879872295E-2</v>
      </c>
      <c r="AN44" s="3">
        <v>5.1373825926878787E-2</v>
      </c>
      <c r="AO44" s="3">
        <v>8.3287930512725553E-2</v>
      </c>
      <c r="AP44" s="3">
        <v>4.1476579091595196E-2</v>
      </c>
      <c r="AQ44" s="3">
        <v>2.1171986596263712E-2</v>
      </c>
      <c r="AR44" s="44"/>
      <c r="AS44" s="3">
        <v>0</v>
      </c>
      <c r="AT44" s="3">
        <v>0.16879971375974459</v>
      </c>
      <c r="AU44" s="3">
        <v>0</v>
      </c>
      <c r="AV44" s="3">
        <v>0</v>
      </c>
      <c r="AW44" s="52">
        <v>3.9163350108284666E-2</v>
      </c>
      <c r="AX44" s="39">
        <v>7.6582663879068522E-2</v>
      </c>
      <c r="AY44" s="3">
        <v>2.0749149721445186E-2</v>
      </c>
      <c r="AZ44" s="3">
        <v>3.9744344604191982E-2</v>
      </c>
      <c r="BA44" s="3">
        <v>0</v>
      </c>
      <c r="BB44" s="3">
        <v>1.6498304501102283E-2</v>
      </c>
      <c r="BC44" s="3">
        <v>1.0223349437773841E-2</v>
      </c>
      <c r="BD44" s="3">
        <v>7.1105769839932303E-2</v>
      </c>
      <c r="BE44" s="3">
        <v>0</v>
      </c>
      <c r="BF44" s="52">
        <v>2.0269645641150098E-2</v>
      </c>
      <c r="BG44" s="3">
        <v>0</v>
      </c>
      <c r="BH44" s="3">
        <v>7.2622736253806844E-2</v>
      </c>
      <c r="BI44" s="3">
        <v>0</v>
      </c>
      <c r="BJ44" s="3">
        <v>0.15041976788495023</v>
      </c>
      <c r="BK44" s="3">
        <v>8.703890864629088E-2</v>
      </c>
      <c r="BL44" s="52">
        <v>6.242385445708222E-2</v>
      </c>
      <c r="BM44" s="39">
        <v>0</v>
      </c>
      <c r="BN44" s="3">
        <v>1.2668053425805841E-2</v>
      </c>
      <c r="BO44" s="3">
        <v>0</v>
      </c>
      <c r="BP44" s="52">
        <v>1.2074238421471192E-2</v>
      </c>
      <c r="BQ44" s="39">
        <v>0</v>
      </c>
      <c r="BR44" s="39">
        <v>0</v>
      </c>
      <c r="BS44" s="39">
        <v>0</v>
      </c>
      <c r="BT44" s="39">
        <v>0.10420449459317974</v>
      </c>
      <c r="BU44" s="39">
        <v>0</v>
      </c>
      <c r="BV44" s="52">
        <v>3.6778056915239908E-2</v>
      </c>
      <c r="BW44" s="3">
        <v>0</v>
      </c>
      <c r="BX44" s="3">
        <v>4.3937097941402117E-2</v>
      </c>
      <c r="BY44" s="3">
        <v>0</v>
      </c>
      <c r="BZ44" s="52">
        <v>3.6183492422331154E-2</v>
      </c>
      <c r="CA44" s="39">
        <v>0</v>
      </c>
      <c r="CB44" s="39">
        <v>0</v>
      </c>
      <c r="CC44" s="39">
        <v>0</v>
      </c>
      <c r="CD44" s="39">
        <v>0</v>
      </c>
      <c r="CE44" s="39">
        <v>0</v>
      </c>
      <c r="CF44" s="39">
        <v>0</v>
      </c>
      <c r="CG44" s="39">
        <v>0</v>
      </c>
      <c r="CH44" s="52">
        <v>0</v>
      </c>
      <c r="CI44" s="3">
        <v>0.11506749123413558</v>
      </c>
      <c r="CJ44" s="3">
        <v>0.1529736677627932</v>
      </c>
      <c r="CK44" s="52">
        <v>0.13978891070934707</v>
      </c>
      <c r="CL44" s="39">
        <v>0</v>
      </c>
      <c r="CM44" s="39">
        <v>0</v>
      </c>
      <c r="CN44" s="39">
        <v>7.4498304823826106E-2</v>
      </c>
      <c r="CO44" s="39">
        <v>0</v>
      </c>
      <c r="CP44" s="39">
        <v>0.20642163738097857</v>
      </c>
      <c r="CQ44" s="58">
        <v>4.4501381428319803E-2</v>
      </c>
    </row>
    <row r="45" spans="1:95" x14ac:dyDescent="0.25">
      <c r="A45" s="97" t="s">
        <v>610</v>
      </c>
      <c r="B45" s="97">
        <v>38</v>
      </c>
      <c r="C45" s="97">
        <v>42</v>
      </c>
      <c r="D45" s="104" t="s">
        <v>109</v>
      </c>
      <c r="E45" s="40">
        <v>0</v>
      </c>
      <c r="F45" s="40">
        <v>3.1236039351200853E-2</v>
      </c>
      <c r="G45" s="40">
        <v>0.22705299160956199</v>
      </c>
      <c r="H45" s="40">
        <v>0</v>
      </c>
      <c r="I45" s="40">
        <v>1.0404269029339884E-2</v>
      </c>
      <c r="J45" s="40">
        <v>6.1138780869866217E-2</v>
      </c>
      <c r="K45" s="53">
        <v>3.5614338093727355E-2</v>
      </c>
      <c r="L45" s="4">
        <v>3.6499235527809912E-2</v>
      </c>
      <c r="M45" s="4">
        <v>0</v>
      </c>
      <c r="N45" s="4">
        <v>0</v>
      </c>
      <c r="O45" s="4">
        <v>2.8791292962139774E-2</v>
      </c>
      <c r="P45" s="4">
        <v>0</v>
      </c>
      <c r="Q45" s="4">
        <v>0</v>
      </c>
      <c r="R45" s="53">
        <v>2.9107365521695194E-2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2.2759565252598864E-2</v>
      </c>
      <c r="Y45" s="53">
        <v>6.6939897801761364E-3</v>
      </c>
      <c r="Z45" s="4">
        <v>3.0061097810694132E-2</v>
      </c>
      <c r="AA45" s="4">
        <v>0</v>
      </c>
      <c r="AB45" s="4">
        <v>5.1165626281656051E-2</v>
      </c>
      <c r="AC45" s="4">
        <v>0</v>
      </c>
      <c r="AD45" s="4">
        <v>4.3513222681139559E-2</v>
      </c>
      <c r="AE45" s="4">
        <v>2.291235803554249E-2</v>
      </c>
      <c r="AF45" s="4">
        <v>3.3689108853463837E-2</v>
      </c>
      <c r="AG45" s="4">
        <v>3.6040904869550028E-2</v>
      </c>
      <c r="AH45" s="4">
        <v>1.1754306705286802E-2</v>
      </c>
      <c r="AI45" s="4">
        <v>2.2837035559704639E-2</v>
      </c>
      <c r="AJ45" s="4">
        <v>1.1430683297904993E-2</v>
      </c>
      <c r="AK45" s="4">
        <v>0.10261950368971101</v>
      </c>
      <c r="AL45" s="4">
        <v>0</v>
      </c>
      <c r="AM45" s="4">
        <v>0</v>
      </c>
      <c r="AN45" s="4">
        <v>0</v>
      </c>
      <c r="AO45" s="4">
        <v>2.9538984638594744E-2</v>
      </c>
      <c r="AP45" s="4">
        <v>2.1705787065621325E-2</v>
      </c>
      <c r="AQ45" s="4">
        <v>2.3015378629289433E-2</v>
      </c>
      <c r="AR45" s="45"/>
      <c r="AS45" s="4">
        <v>0</v>
      </c>
      <c r="AT45" s="4">
        <v>0.19556707912695578</v>
      </c>
      <c r="AU45" s="4">
        <v>0.11350472852074905</v>
      </c>
      <c r="AV45" s="4">
        <v>0</v>
      </c>
      <c r="AW45" s="53">
        <v>3.1877442114931633E-2</v>
      </c>
      <c r="AX45" s="40">
        <v>0</v>
      </c>
      <c r="AY45" s="4">
        <v>3.9113415825391157E-2</v>
      </c>
      <c r="AZ45" s="4">
        <v>2.6842540272327266E-2</v>
      </c>
      <c r="BA45" s="4">
        <v>2.7907126300883746E-2</v>
      </c>
      <c r="BB45" s="4">
        <v>2.3037754252176693E-2</v>
      </c>
      <c r="BC45" s="4">
        <v>1.1058118234410004E-2</v>
      </c>
      <c r="BD45" s="4">
        <v>0.13189859772498325</v>
      </c>
      <c r="BE45" s="4">
        <v>0</v>
      </c>
      <c r="BF45" s="53">
        <v>3.032349220761809E-2</v>
      </c>
      <c r="BG45" s="4">
        <v>0</v>
      </c>
      <c r="BH45" s="4">
        <v>0</v>
      </c>
      <c r="BI45" s="4">
        <v>0</v>
      </c>
      <c r="BJ45" s="4">
        <v>0</v>
      </c>
      <c r="BK45" s="4">
        <v>1.7144158663805538E-2</v>
      </c>
      <c r="BL45" s="53">
        <v>6.7537594736203632E-3</v>
      </c>
      <c r="BM45" s="40">
        <v>0.11798794915839306</v>
      </c>
      <c r="BN45" s="4">
        <v>3.4998592890570106E-2</v>
      </c>
      <c r="BO45" s="4">
        <v>0</v>
      </c>
      <c r="BP45" s="53">
        <v>3.3358033848824631E-2</v>
      </c>
      <c r="BQ45" s="40">
        <v>5.702391150451315E-2</v>
      </c>
      <c r="BR45" s="40">
        <v>0</v>
      </c>
      <c r="BS45" s="40">
        <v>0</v>
      </c>
      <c r="BT45" s="40">
        <v>0</v>
      </c>
      <c r="BU45" s="40">
        <v>0</v>
      </c>
      <c r="BV45" s="53">
        <v>1.2938198408587016E-2</v>
      </c>
      <c r="BW45" s="4">
        <v>0</v>
      </c>
      <c r="BX45" s="4">
        <v>0</v>
      </c>
      <c r="BY45" s="4">
        <v>0</v>
      </c>
      <c r="BZ45" s="53">
        <v>0</v>
      </c>
      <c r="CA45" s="40">
        <v>0</v>
      </c>
      <c r="CB45" s="40">
        <v>0</v>
      </c>
      <c r="CC45" s="40">
        <v>0</v>
      </c>
      <c r="CD45" s="40">
        <v>0</v>
      </c>
      <c r="CE45" s="40">
        <v>0</v>
      </c>
      <c r="CF45" s="40">
        <v>0.44900563123255954</v>
      </c>
      <c r="CG45" s="40">
        <v>0</v>
      </c>
      <c r="CH45" s="53">
        <v>7.1840900997209522E-2</v>
      </c>
      <c r="CI45" s="4">
        <v>0</v>
      </c>
      <c r="CJ45" s="4">
        <v>0</v>
      </c>
      <c r="CK45" s="53">
        <v>0</v>
      </c>
      <c r="CL45" s="40">
        <v>0</v>
      </c>
      <c r="CM45" s="40">
        <v>8.9101167697121213E-3</v>
      </c>
      <c r="CN45" s="40">
        <v>0</v>
      </c>
      <c r="CO45" s="40">
        <v>0</v>
      </c>
      <c r="CP45" s="40">
        <v>0</v>
      </c>
      <c r="CQ45" s="59">
        <v>5.022065815655923E-3</v>
      </c>
    </row>
    <row r="46" spans="1:95" x14ac:dyDescent="0.25">
      <c r="A46" s="97" t="s">
        <v>611</v>
      </c>
      <c r="B46" s="97">
        <v>39</v>
      </c>
      <c r="C46" s="97">
        <v>43</v>
      </c>
      <c r="D46" s="102" t="s">
        <v>110</v>
      </c>
      <c r="E46" s="88">
        <v>2.6492559820070684E-2</v>
      </c>
      <c r="F46" s="88">
        <v>0.91896238117162132</v>
      </c>
      <c r="G46" s="88">
        <v>8.9759092470905869E-2</v>
      </c>
      <c r="H46" s="88">
        <v>0</v>
      </c>
      <c r="I46" s="88">
        <v>0.68625751646849131</v>
      </c>
      <c r="J46" s="88">
        <v>1.2928351999364243</v>
      </c>
      <c r="K46" s="75">
        <v>0.73736437398472499</v>
      </c>
      <c r="L46" s="9">
        <v>0.78864905290654441</v>
      </c>
      <c r="M46" s="9">
        <v>1.0737847501502664</v>
      </c>
      <c r="N46" s="9">
        <v>7.5421651801371323E-2</v>
      </c>
      <c r="O46" s="9">
        <v>7.0151340237674206E-2</v>
      </c>
      <c r="P46" s="9">
        <v>8.8132022911305761</v>
      </c>
      <c r="Q46" s="9">
        <v>0.14018011415369375</v>
      </c>
      <c r="R46" s="75">
        <v>0.71676329229259739</v>
      </c>
      <c r="S46" s="88">
        <v>0.6334731988129515</v>
      </c>
      <c r="T46" s="88">
        <v>0.59454843123402756</v>
      </c>
      <c r="U46" s="88">
        <v>0</v>
      </c>
      <c r="V46" s="88">
        <v>5.5405257035878355E-2</v>
      </c>
      <c r="W46" s="88">
        <v>0</v>
      </c>
      <c r="X46" s="88">
        <v>0.14641168151771516</v>
      </c>
      <c r="Y46" s="75">
        <v>0.34899516039816419</v>
      </c>
      <c r="Z46" s="9">
        <v>1.8616780020096786</v>
      </c>
      <c r="AA46" s="9">
        <v>0.88363945897952079</v>
      </c>
      <c r="AB46" s="9">
        <v>1.4310315825494204</v>
      </c>
      <c r="AC46" s="9">
        <v>1.5020643202577213</v>
      </c>
      <c r="AD46" s="9">
        <v>0.5921900521027339</v>
      </c>
      <c r="AE46" s="9">
        <v>0.75898209819570583</v>
      </c>
      <c r="AF46" s="9">
        <v>0.78021142950294575</v>
      </c>
      <c r="AG46" s="9">
        <v>0.84256445081284148</v>
      </c>
      <c r="AH46" s="9">
        <v>0.4715006506493693</v>
      </c>
      <c r="AI46" s="9">
        <v>0.72944928718677859</v>
      </c>
      <c r="AJ46" s="9">
        <v>1.0438071653706495</v>
      </c>
      <c r="AK46" s="9">
        <v>0.40012287892446202</v>
      </c>
      <c r="AL46" s="9">
        <v>0.27776392411409223</v>
      </c>
      <c r="AM46" s="9">
        <v>0.8287632417496501</v>
      </c>
      <c r="AN46" s="9">
        <v>0.34107174597867057</v>
      </c>
      <c r="AO46" s="9">
        <v>0.20977214716307188</v>
      </c>
      <c r="AP46" s="9">
        <v>0.37094722333371943</v>
      </c>
      <c r="AQ46" s="9">
        <v>1.2561665933864781</v>
      </c>
      <c r="AR46" s="115"/>
      <c r="AS46" s="9">
        <v>0</v>
      </c>
      <c r="AT46" s="9">
        <v>5.4206562024400164E-3</v>
      </c>
      <c r="AU46" s="9">
        <v>4.8562212739710775</v>
      </c>
      <c r="AV46" s="9">
        <v>0</v>
      </c>
      <c r="AW46" s="75">
        <v>1.517350117335118</v>
      </c>
      <c r="AX46" s="88">
        <v>0.15693907700222617</v>
      </c>
      <c r="AY46" s="9">
        <v>0.12540671257315794</v>
      </c>
      <c r="AZ46" s="9">
        <v>0.18731627552199409</v>
      </c>
      <c r="BA46" s="9">
        <v>0.20804852065959265</v>
      </c>
      <c r="BB46" s="9">
        <v>0.23234545985832941</v>
      </c>
      <c r="BC46" s="9">
        <v>0.48481135753638777</v>
      </c>
      <c r="BD46" s="9">
        <v>0.11145564503086342</v>
      </c>
      <c r="BE46" s="9">
        <v>1.0486778505249807</v>
      </c>
      <c r="BF46" s="75">
        <v>0.27259466615470623</v>
      </c>
      <c r="BG46" s="9">
        <v>0.33074259636129499</v>
      </c>
      <c r="BH46" s="9">
        <v>0.69847590521434055</v>
      </c>
      <c r="BI46" s="9">
        <v>0.78164789778254151</v>
      </c>
      <c r="BJ46" s="9">
        <v>2.7193467210907518</v>
      </c>
      <c r="BK46" s="9">
        <v>1.3993045610500447</v>
      </c>
      <c r="BL46" s="75">
        <v>1.6908456130950493</v>
      </c>
      <c r="BM46" s="88">
        <v>0.29933532665653012</v>
      </c>
      <c r="BN46" s="9">
        <v>1.2997808021186055</v>
      </c>
      <c r="BO46" s="9">
        <v>2.4523149149528925E-2</v>
      </c>
      <c r="BP46" s="75">
        <v>0.93010029148945528</v>
      </c>
      <c r="BQ46" s="88">
        <v>0.24794319201001544</v>
      </c>
      <c r="BR46" s="88">
        <v>0.16408625226158657</v>
      </c>
      <c r="BS46" s="88">
        <v>1.0563703842205625</v>
      </c>
      <c r="BT46" s="88">
        <v>0.70890098480482944</v>
      </c>
      <c r="BU46" s="88">
        <v>1.757681573078993</v>
      </c>
      <c r="BV46" s="75">
        <v>0.5342785997722802</v>
      </c>
      <c r="BW46" s="9">
        <v>0.24672539469015495</v>
      </c>
      <c r="BX46" s="9">
        <v>0.82828845387366623</v>
      </c>
      <c r="BY46" s="9">
        <v>0</v>
      </c>
      <c r="BZ46" s="75">
        <v>0.41357158360830226</v>
      </c>
      <c r="CA46" s="88">
        <v>0.25843450215202135</v>
      </c>
      <c r="CB46" s="88">
        <v>0</v>
      </c>
      <c r="CC46" s="88">
        <v>2.0438217588780509E-2</v>
      </c>
      <c r="CD46" s="88">
        <v>0.76631347552395779</v>
      </c>
      <c r="CE46" s="88">
        <v>0</v>
      </c>
      <c r="CF46" s="88">
        <v>8.5053935663331227E-3</v>
      </c>
      <c r="CG46" s="88">
        <v>0</v>
      </c>
      <c r="CH46" s="75">
        <v>8.2222730450358106E-2</v>
      </c>
      <c r="CI46" s="9">
        <v>2.8384893882188969E-2</v>
      </c>
      <c r="CJ46" s="9">
        <v>0.26567795429062319</v>
      </c>
      <c r="CK46" s="75">
        <v>0.1599386991420042</v>
      </c>
      <c r="CL46" s="88">
        <v>0</v>
      </c>
      <c r="CM46" s="88">
        <v>5.8071655287650806E-2</v>
      </c>
      <c r="CN46" s="88">
        <v>0.23960426621144545</v>
      </c>
      <c r="CO46" s="88">
        <v>0</v>
      </c>
      <c r="CP46" s="88">
        <v>0.14505446694344606</v>
      </c>
      <c r="CQ46" s="62">
        <v>0.1269012330547967</v>
      </c>
    </row>
    <row r="47" spans="1:95" x14ac:dyDescent="0.25">
      <c r="A47" s="97" t="s">
        <v>612</v>
      </c>
      <c r="B47" s="97">
        <v>40</v>
      </c>
      <c r="C47" s="97">
        <v>44</v>
      </c>
      <c r="D47" s="103" t="s">
        <v>101</v>
      </c>
      <c r="E47" s="86">
        <v>5.1661524453264347</v>
      </c>
      <c r="F47" s="86">
        <v>5.8731869388270113</v>
      </c>
      <c r="G47" s="86">
        <v>4.7438323849848683</v>
      </c>
      <c r="H47" s="86">
        <v>0</v>
      </c>
      <c r="I47" s="86">
        <v>6.3325286925221995</v>
      </c>
      <c r="J47" s="86">
        <v>5.6606589397070399</v>
      </c>
      <c r="K47" s="72">
        <v>5.8692247729771445</v>
      </c>
      <c r="L47" s="7">
        <v>6.4197666339905251</v>
      </c>
      <c r="M47" s="7">
        <v>8.2417037135099864</v>
      </c>
      <c r="N47" s="7">
        <v>7.31555895535194</v>
      </c>
      <c r="O47" s="7">
        <v>5.8883719425209193</v>
      </c>
      <c r="P47" s="7">
        <v>6.5408349990841792</v>
      </c>
      <c r="Q47" s="7">
        <v>5.0642428897370761</v>
      </c>
      <c r="R47" s="72">
        <v>6.4878494120724364</v>
      </c>
      <c r="S47" s="86">
        <v>4.9701958980389866</v>
      </c>
      <c r="T47" s="86">
        <v>6.1765527010603538</v>
      </c>
      <c r="U47" s="86">
        <v>0</v>
      </c>
      <c r="V47" s="86">
        <v>7.536291224416181</v>
      </c>
      <c r="W47" s="86">
        <v>0</v>
      </c>
      <c r="X47" s="86">
        <v>5.8992524486345879</v>
      </c>
      <c r="Y47" s="72">
        <v>5.9802318366026928</v>
      </c>
      <c r="Z47" s="7">
        <v>6.8639738937272234</v>
      </c>
      <c r="AA47" s="7">
        <v>5.365757483223903</v>
      </c>
      <c r="AB47" s="7">
        <v>6.2019449041702899</v>
      </c>
      <c r="AC47" s="7">
        <v>6.6619108484379597</v>
      </c>
      <c r="AD47" s="7">
        <v>7.0911932013289514</v>
      </c>
      <c r="AE47" s="7">
        <v>6.5371836185334766</v>
      </c>
      <c r="AF47" s="7">
        <v>6.472364156182052</v>
      </c>
      <c r="AG47" s="7">
        <v>6.4895109081210665</v>
      </c>
      <c r="AH47" s="7">
        <v>6.0924945649392832</v>
      </c>
      <c r="AI47" s="7">
        <v>6.6100260445727033</v>
      </c>
      <c r="AJ47" s="7">
        <v>6.4113836654914227</v>
      </c>
      <c r="AK47" s="7">
        <v>6.8116431364314369</v>
      </c>
      <c r="AL47" s="7">
        <v>5.3562854432329727</v>
      </c>
      <c r="AM47" s="7">
        <v>8.0865983665512147</v>
      </c>
      <c r="AN47" s="7">
        <v>6.4934517358707682</v>
      </c>
      <c r="AO47" s="7">
        <v>6.3715545688268405</v>
      </c>
      <c r="AP47" s="7">
        <v>6.9875603326829632</v>
      </c>
      <c r="AQ47" s="7">
        <v>6.9695775196620025</v>
      </c>
      <c r="AR47" s="113"/>
      <c r="AS47" s="7">
        <v>0</v>
      </c>
      <c r="AT47" s="7">
        <v>7.8171899019649684</v>
      </c>
      <c r="AU47" s="7">
        <v>8.95531803870254</v>
      </c>
      <c r="AV47" s="7">
        <v>0</v>
      </c>
      <c r="AW47" s="72">
        <v>6.6442483647850281</v>
      </c>
      <c r="AX47" s="86">
        <v>5.9355268610810432</v>
      </c>
      <c r="AY47" s="7">
        <v>5.5672857754137448</v>
      </c>
      <c r="AZ47" s="7">
        <v>5.6839507241917318</v>
      </c>
      <c r="BA47" s="7">
        <v>7.9499410238092914</v>
      </c>
      <c r="BB47" s="7">
        <v>6.6534758552738973</v>
      </c>
      <c r="BC47" s="7">
        <v>6.1182688245100287</v>
      </c>
      <c r="BD47" s="7">
        <v>5.1266601276150388</v>
      </c>
      <c r="BE47" s="7">
        <v>6.0972166554316454</v>
      </c>
      <c r="BF47" s="72">
        <v>6.3528264762556663</v>
      </c>
      <c r="BG47" s="7">
        <v>3.9170994023187631</v>
      </c>
      <c r="BH47" s="7">
        <v>4.7635712483885246</v>
      </c>
      <c r="BI47" s="7">
        <v>5.5716555471998541</v>
      </c>
      <c r="BJ47" s="7">
        <v>7.9659450732742005</v>
      </c>
      <c r="BK47" s="7">
        <v>5.888788120282193</v>
      </c>
      <c r="BL47" s="72">
        <v>5.7965586449285471</v>
      </c>
      <c r="BM47" s="86">
        <v>37.167358420856822</v>
      </c>
      <c r="BN47" s="7">
        <v>6.1865676021602249</v>
      </c>
      <c r="BO47" s="7">
        <v>5.7057497200363931</v>
      </c>
      <c r="BP47" s="72">
        <v>6.166169267767093</v>
      </c>
      <c r="BQ47" s="86">
        <v>6.5951976293811709</v>
      </c>
      <c r="BR47" s="86">
        <v>7.623079580970483</v>
      </c>
      <c r="BS47" s="86">
        <v>8.079636165386443</v>
      </c>
      <c r="BT47" s="86">
        <v>5.7709953746558904</v>
      </c>
      <c r="BU47" s="86">
        <v>7.3547426655049302</v>
      </c>
      <c r="BV47" s="72">
        <v>6.7115586952588915</v>
      </c>
      <c r="BW47" s="7">
        <v>6.6395604226369107</v>
      </c>
      <c r="BX47" s="7">
        <v>5.3851543214929674</v>
      </c>
      <c r="BY47" s="7">
        <v>0</v>
      </c>
      <c r="BZ47" s="72">
        <v>5.6923558156506679</v>
      </c>
      <c r="CA47" s="86">
        <v>6.1672816056156625</v>
      </c>
      <c r="CB47" s="86">
        <v>0</v>
      </c>
      <c r="CC47" s="86">
        <v>20.118652175119308</v>
      </c>
      <c r="CD47" s="86">
        <v>3.005505995663738</v>
      </c>
      <c r="CE47" s="86">
        <v>0</v>
      </c>
      <c r="CF47" s="86">
        <v>5.081221346132236</v>
      </c>
      <c r="CG47" s="86">
        <v>0</v>
      </c>
      <c r="CH47" s="72">
        <v>5.703755503953194</v>
      </c>
      <c r="CI47" s="7">
        <v>6.2158155366141941</v>
      </c>
      <c r="CJ47" s="7">
        <v>7.2336213487080689</v>
      </c>
      <c r="CK47" s="72">
        <v>7.0177231461427008</v>
      </c>
      <c r="CL47" s="86">
        <v>0</v>
      </c>
      <c r="CM47" s="86">
        <v>8.1855394400991131</v>
      </c>
      <c r="CN47" s="86">
        <v>8.5772358617553568</v>
      </c>
      <c r="CO47" s="86">
        <v>0</v>
      </c>
      <c r="CP47" s="86">
        <v>5.7843399350123681</v>
      </c>
      <c r="CQ47" s="64">
        <v>8.1480812093486996</v>
      </c>
    </row>
    <row r="48" spans="1:95" x14ac:dyDescent="0.25">
      <c r="A48" s="97" t="s">
        <v>613</v>
      </c>
      <c r="B48" s="97">
        <v>41</v>
      </c>
      <c r="C48" s="97">
        <v>45</v>
      </c>
      <c r="D48" s="103" t="s">
        <v>102</v>
      </c>
      <c r="E48" s="89">
        <v>0</v>
      </c>
      <c r="F48" s="89">
        <v>7.8791930158185586E-2</v>
      </c>
      <c r="G48" s="89">
        <v>0</v>
      </c>
      <c r="H48" s="89">
        <v>0</v>
      </c>
      <c r="I48" s="89">
        <v>9.6511963644168412E-3</v>
      </c>
      <c r="J48" s="89">
        <v>4.9301989696603279E-2</v>
      </c>
      <c r="K48" s="76">
        <v>5.6950059081583002E-2</v>
      </c>
      <c r="L48" s="10">
        <v>4.3966902568327887E-2</v>
      </c>
      <c r="M48" s="10">
        <v>9.0352397016088659E-2</v>
      </c>
      <c r="N48" s="10">
        <v>0.11567359576291014</v>
      </c>
      <c r="O48" s="10">
        <v>6.8794869826115643E-2</v>
      </c>
      <c r="P48" s="10">
        <v>2.049139579089633E-2</v>
      </c>
      <c r="Q48" s="10">
        <v>0</v>
      </c>
      <c r="R48" s="76">
        <v>4.6066606953855067E-2</v>
      </c>
      <c r="S48" s="89">
        <v>0</v>
      </c>
      <c r="T48" s="89">
        <v>5.0626960211499261E-2</v>
      </c>
      <c r="U48" s="89">
        <v>0</v>
      </c>
      <c r="V48" s="89">
        <v>0</v>
      </c>
      <c r="W48" s="89">
        <v>0</v>
      </c>
      <c r="X48" s="89">
        <v>0</v>
      </c>
      <c r="Y48" s="76">
        <v>2.943427919273213E-2</v>
      </c>
      <c r="Z48" s="10">
        <v>9.3356416637220982E-2</v>
      </c>
      <c r="AA48" s="10">
        <v>0</v>
      </c>
      <c r="AB48" s="10">
        <v>6.3547810584611314E-2</v>
      </c>
      <c r="AC48" s="10">
        <v>9.1298841671425504E-2</v>
      </c>
      <c r="AD48" s="10">
        <v>0</v>
      </c>
      <c r="AE48" s="10">
        <v>0.10951286558152612</v>
      </c>
      <c r="AF48" s="10">
        <v>8.3934323274474948E-2</v>
      </c>
      <c r="AG48" s="10">
        <v>8.5309721093003138E-2</v>
      </c>
      <c r="AH48" s="10">
        <v>6.3380544126245164E-2</v>
      </c>
      <c r="AI48" s="10">
        <v>7.9923887610876446E-2</v>
      </c>
      <c r="AJ48" s="10">
        <v>6.0395481992191691E-2</v>
      </c>
      <c r="AK48" s="10">
        <v>0.11744368598641718</v>
      </c>
      <c r="AL48" s="10">
        <v>0</v>
      </c>
      <c r="AM48" s="10">
        <v>0</v>
      </c>
      <c r="AN48" s="10">
        <v>3.5835484246288823E-2</v>
      </c>
      <c r="AO48" s="10">
        <v>5.7606346765488835E-2</v>
      </c>
      <c r="AP48" s="10">
        <v>5.4722507758201193E-2</v>
      </c>
      <c r="AQ48" s="10">
        <v>0.10110968757576297</v>
      </c>
      <c r="AR48" s="116"/>
      <c r="AS48" s="10">
        <v>0</v>
      </c>
      <c r="AT48" s="10">
        <v>0</v>
      </c>
      <c r="AU48" s="10">
        <v>4.4543520171051947E-2</v>
      </c>
      <c r="AV48" s="10">
        <v>0</v>
      </c>
      <c r="AW48" s="76">
        <v>8.292038026549102E-2</v>
      </c>
      <c r="AX48" s="89">
        <v>0.14612742200990064</v>
      </c>
      <c r="AY48" s="10">
        <v>7.4988093536140638E-2</v>
      </c>
      <c r="AZ48" s="10">
        <v>0</v>
      </c>
      <c r="BA48" s="10">
        <v>2.7911026187189911E-2</v>
      </c>
      <c r="BB48" s="10">
        <v>6.5974769870836211E-2</v>
      </c>
      <c r="BC48" s="10">
        <v>9.9591779812134129E-2</v>
      </c>
      <c r="BD48" s="10">
        <v>0</v>
      </c>
      <c r="BE48" s="10">
        <v>0</v>
      </c>
      <c r="BF48" s="76">
        <v>5.4469977738427197E-2</v>
      </c>
      <c r="BG48" s="10">
        <v>0</v>
      </c>
      <c r="BH48" s="10">
        <v>0</v>
      </c>
      <c r="BI48" s="10">
        <v>4.7819711004329087E-2</v>
      </c>
      <c r="BJ48" s="10">
        <v>0</v>
      </c>
      <c r="BK48" s="10">
        <v>0</v>
      </c>
      <c r="BL48" s="76">
        <v>1.247470721852063E-2</v>
      </c>
      <c r="BM48" s="89">
        <v>6.6688659928311037E-2</v>
      </c>
      <c r="BN48" s="10">
        <v>3.0077937431714913E-2</v>
      </c>
      <c r="BO48" s="10">
        <v>0</v>
      </c>
      <c r="BP48" s="76">
        <v>2.8801903722490644E-2</v>
      </c>
      <c r="BQ48" s="89">
        <v>0.14845407399053728</v>
      </c>
      <c r="BR48" s="89">
        <v>0</v>
      </c>
      <c r="BS48" s="89">
        <v>0.1283375689852764</v>
      </c>
      <c r="BT48" s="89">
        <v>3.9661604545375116E-2</v>
      </c>
      <c r="BU48" s="89">
        <v>0</v>
      </c>
      <c r="BV48" s="76">
        <v>6.0798625740244278E-2</v>
      </c>
      <c r="BW48" s="10">
        <v>0</v>
      </c>
      <c r="BX48" s="10">
        <v>0.11501417376220387</v>
      </c>
      <c r="BY48" s="10">
        <v>0</v>
      </c>
      <c r="BZ48" s="76">
        <v>8.6847437330643734E-2</v>
      </c>
      <c r="CA48" s="89">
        <v>0</v>
      </c>
      <c r="CB48" s="89">
        <v>0</v>
      </c>
      <c r="CC48" s="89">
        <v>0</v>
      </c>
      <c r="CD48" s="89">
        <v>0</v>
      </c>
      <c r="CE48" s="89">
        <v>0</v>
      </c>
      <c r="CF48" s="89">
        <v>0</v>
      </c>
      <c r="CG48" s="89">
        <v>0</v>
      </c>
      <c r="CH48" s="76">
        <v>0</v>
      </c>
      <c r="CI48" s="10">
        <v>0.15795848150384759</v>
      </c>
      <c r="CJ48" s="10">
        <v>5.0158669487464877E-2</v>
      </c>
      <c r="CK48" s="76">
        <v>7.3025296278818791E-2</v>
      </c>
      <c r="CL48" s="89">
        <v>0</v>
      </c>
      <c r="CM48" s="89">
        <v>0</v>
      </c>
      <c r="CN48" s="89">
        <v>0.17532972364935692</v>
      </c>
      <c r="CO48" s="89">
        <v>0</v>
      </c>
      <c r="CP48" s="89">
        <v>0</v>
      </c>
      <c r="CQ48" s="65">
        <v>0.11221102313558844</v>
      </c>
    </row>
    <row r="49" spans="1:95" x14ac:dyDescent="0.25">
      <c r="A49" s="97" t="s">
        <v>614</v>
      </c>
      <c r="B49" s="97">
        <v>42</v>
      </c>
      <c r="C49" s="97">
        <v>46</v>
      </c>
      <c r="D49" s="103" t="s">
        <v>103</v>
      </c>
      <c r="E49" s="39">
        <v>0</v>
      </c>
      <c r="F49" s="39">
        <v>9.3054228777591827E-2</v>
      </c>
      <c r="G49" s="39">
        <v>0.24820406047341265</v>
      </c>
      <c r="H49" s="39">
        <v>0</v>
      </c>
      <c r="I49" s="39">
        <v>0.14369569813536726</v>
      </c>
      <c r="J49" s="39">
        <v>7.0002443035194026E-2</v>
      </c>
      <c r="K49" s="52">
        <v>0.10269561760161226</v>
      </c>
      <c r="L49" s="3">
        <v>7.2203037441365928E-2</v>
      </c>
      <c r="M49" s="3">
        <v>0</v>
      </c>
      <c r="N49" s="3">
        <v>0.14638098761467636</v>
      </c>
      <c r="O49" s="3">
        <v>6.054406177031E-2</v>
      </c>
      <c r="P49" s="3">
        <v>5.3223565121197289E-2</v>
      </c>
      <c r="Q49" s="3">
        <v>0</v>
      </c>
      <c r="R49" s="52">
        <v>7.0795894269809159E-2</v>
      </c>
      <c r="S49" s="39">
        <v>0</v>
      </c>
      <c r="T49" s="39">
        <v>3.9016959682430165E-2</v>
      </c>
      <c r="U49" s="39">
        <v>0</v>
      </c>
      <c r="V49" s="39">
        <v>0</v>
      </c>
      <c r="W49" s="39">
        <v>0</v>
      </c>
      <c r="X49" s="39">
        <v>0</v>
      </c>
      <c r="Y49" s="52">
        <v>2.2684278885133816E-2</v>
      </c>
      <c r="Z49" s="3">
        <v>0.12661235470266019</v>
      </c>
      <c r="AA49" s="3">
        <v>0</v>
      </c>
      <c r="AB49" s="3">
        <v>8.1254886515559371E-2</v>
      </c>
      <c r="AC49" s="3">
        <v>3.8741262245211773E-2</v>
      </c>
      <c r="AD49" s="3">
        <v>8.7147690939849684E-2</v>
      </c>
      <c r="AE49" s="3">
        <v>0.11209185731990341</v>
      </c>
      <c r="AF49" s="3">
        <v>8.7455891424467566E-2</v>
      </c>
      <c r="AG49" s="3">
        <v>8.5420397142371929E-2</v>
      </c>
      <c r="AH49" s="3">
        <v>6.0097243506413663E-2</v>
      </c>
      <c r="AI49" s="3">
        <v>8.8859757160648908E-2</v>
      </c>
      <c r="AJ49" s="3">
        <v>9.1149194191627814E-2</v>
      </c>
      <c r="AK49" s="3">
        <v>0.1817295586414574</v>
      </c>
      <c r="AL49" s="3">
        <v>0</v>
      </c>
      <c r="AM49" s="3">
        <v>9.8448077225580091E-2</v>
      </c>
      <c r="AN49" s="3">
        <v>5.1402465643873491E-2</v>
      </c>
      <c r="AO49" s="3">
        <v>0</v>
      </c>
      <c r="AP49" s="3">
        <v>9.545648044135463E-2</v>
      </c>
      <c r="AQ49" s="3">
        <v>9.9596019058429575E-2</v>
      </c>
      <c r="AR49" s="44"/>
      <c r="AS49" s="3">
        <v>0</v>
      </c>
      <c r="AT49" s="3">
        <v>0</v>
      </c>
      <c r="AU49" s="3">
        <v>0.14185804289336715</v>
      </c>
      <c r="AV49" s="3">
        <v>0</v>
      </c>
      <c r="AW49" s="52">
        <v>0.1011737371257765</v>
      </c>
      <c r="AX49" s="39">
        <v>0</v>
      </c>
      <c r="AY49" s="3">
        <v>6.1770835687992964E-2</v>
      </c>
      <c r="AZ49" s="3">
        <v>0</v>
      </c>
      <c r="BA49" s="3">
        <v>9.3197843004508465E-2</v>
      </c>
      <c r="BB49" s="3">
        <v>2.4388675315305978E-2</v>
      </c>
      <c r="BC49" s="3">
        <v>0.17586063951067357</v>
      </c>
      <c r="BD49" s="3">
        <v>0</v>
      </c>
      <c r="BE49" s="3">
        <v>0</v>
      </c>
      <c r="BF49" s="52">
        <v>5.9156378716442741E-2</v>
      </c>
      <c r="BG49" s="3">
        <v>0</v>
      </c>
      <c r="BH49" s="3">
        <v>0</v>
      </c>
      <c r="BI49" s="3">
        <v>0.10771646483856839</v>
      </c>
      <c r="BJ49" s="3">
        <v>0</v>
      </c>
      <c r="BK49" s="3">
        <v>7.322439601336421E-2</v>
      </c>
      <c r="BL49" s="52">
        <v>6.2059087529302691E-2</v>
      </c>
      <c r="BM49" s="39">
        <v>7.0102311903456824E-2</v>
      </c>
      <c r="BN49" s="3">
        <v>2.6946564595276289E-2</v>
      </c>
      <c r="BO49" s="3">
        <v>0</v>
      </c>
      <c r="BP49" s="52">
        <v>2.580337700638578E-2</v>
      </c>
      <c r="BQ49" s="39">
        <v>0.16157618527609247</v>
      </c>
      <c r="BR49" s="39">
        <v>0</v>
      </c>
      <c r="BS49" s="39">
        <v>0.21202422917278158</v>
      </c>
      <c r="BT49" s="39">
        <v>6.7813476918802545E-2</v>
      </c>
      <c r="BU49" s="39">
        <v>7.2020821870223281E-2</v>
      </c>
      <c r="BV49" s="52">
        <v>0.10345820244667073</v>
      </c>
      <c r="BW49" s="3">
        <v>8.6215384710419715E-2</v>
      </c>
      <c r="BX49" s="3">
        <v>8.0610017928092359E-2</v>
      </c>
      <c r="BY49" s="3">
        <v>0</v>
      </c>
      <c r="BZ49" s="52">
        <v>8.198276081356029E-2</v>
      </c>
      <c r="CA49" s="39">
        <v>0</v>
      </c>
      <c r="CB49" s="39">
        <v>0</v>
      </c>
      <c r="CC49" s="39">
        <v>0.39418535346855499</v>
      </c>
      <c r="CD49" s="39">
        <v>0</v>
      </c>
      <c r="CE49" s="39">
        <v>0</v>
      </c>
      <c r="CF49" s="39">
        <v>0</v>
      </c>
      <c r="CG49" s="39">
        <v>0</v>
      </c>
      <c r="CH49" s="52">
        <v>3.2848779455712913E-2</v>
      </c>
      <c r="CI49" s="3">
        <v>0</v>
      </c>
      <c r="CJ49" s="3">
        <v>5.794478893405846E-2</v>
      </c>
      <c r="CK49" s="52">
        <v>4.5653470069258184E-2</v>
      </c>
      <c r="CL49" s="39">
        <v>0</v>
      </c>
      <c r="CM49" s="39">
        <v>0</v>
      </c>
      <c r="CN49" s="39">
        <v>0.11856230963283328</v>
      </c>
      <c r="CO49" s="39">
        <v>0</v>
      </c>
      <c r="CP49" s="39">
        <v>0</v>
      </c>
      <c r="CQ49" s="58">
        <v>7.5879878165013293E-2</v>
      </c>
    </row>
    <row r="50" spans="1:95" x14ac:dyDescent="0.25">
      <c r="A50" s="97" t="s">
        <v>615</v>
      </c>
      <c r="B50" s="97">
        <v>43</v>
      </c>
      <c r="C50" s="97">
        <v>47</v>
      </c>
      <c r="D50" s="103" t="s">
        <v>108</v>
      </c>
      <c r="E50" s="39">
        <v>0</v>
      </c>
      <c r="F50" s="39">
        <v>6.2663214654026904E-3</v>
      </c>
      <c r="G50" s="39">
        <v>0</v>
      </c>
      <c r="H50" s="39">
        <v>0</v>
      </c>
      <c r="I50" s="39">
        <v>3.8904137306725539E-2</v>
      </c>
      <c r="J50" s="39">
        <v>3.3002429439997615E-2</v>
      </c>
      <c r="K50" s="52">
        <v>1.5899928752823048E-2</v>
      </c>
      <c r="L50" s="3">
        <v>1.4749775637005172E-2</v>
      </c>
      <c r="M50" s="3">
        <v>0</v>
      </c>
      <c r="N50" s="3">
        <v>9.7882580589344209E-3</v>
      </c>
      <c r="O50" s="3">
        <v>0</v>
      </c>
      <c r="P50" s="3">
        <v>1.8309584794328392E-2</v>
      </c>
      <c r="Q50" s="3">
        <v>0</v>
      </c>
      <c r="R50" s="52">
        <v>1.4115537290343295E-2</v>
      </c>
      <c r="S50" s="39">
        <v>0</v>
      </c>
      <c r="T50" s="39">
        <v>3.8925563360436531E-2</v>
      </c>
      <c r="U50" s="39">
        <v>0</v>
      </c>
      <c r="V50" s="39">
        <v>0</v>
      </c>
      <c r="W50" s="39">
        <v>0</v>
      </c>
      <c r="X50" s="39">
        <v>0</v>
      </c>
      <c r="Y50" s="52">
        <v>2.2631141488625887E-2</v>
      </c>
      <c r="Z50" s="3">
        <v>2.7289568783996149E-2</v>
      </c>
      <c r="AA50" s="3">
        <v>0</v>
      </c>
      <c r="AB50" s="3">
        <v>3.3301951221753459E-2</v>
      </c>
      <c r="AC50" s="3">
        <v>0</v>
      </c>
      <c r="AD50" s="3">
        <v>3.9524529667333934E-2</v>
      </c>
      <c r="AE50" s="3">
        <v>2.9059214775114653E-2</v>
      </c>
      <c r="AF50" s="3">
        <v>1.627393219806151E-2</v>
      </c>
      <c r="AG50" s="3">
        <v>2.1517180174143339E-2</v>
      </c>
      <c r="AH50" s="3">
        <v>2.4372243589005839E-2</v>
      </c>
      <c r="AI50" s="3">
        <v>1.8438014808354424E-2</v>
      </c>
      <c r="AJ50" s="3">
        <v>3.2917208458589843E-2</v>
      </c>
      <c r="AK50" s="3">
        <v>4.9308447619493316E-2</v>
      </c>
      <c r="AL50" s="3">
        <v>0</v>
      </c>
      <c r="AM50" s="3">
        <v>0</v>
      </c>
      <c r="AN50" s="3">
        <v>0</v>
      </c>
      <c r="AO50" s="3">
        <v>0</v>
      </c>
      <c r="AP50" s="3">
        <v>2.7946134953993458E-2</v>
      </c>
      <c r="AQ50" s="3">
        <v>2.3412511884720627E-2</v>
      </c>
      <c r="AR50" s="44"/>
      <c r="AS50" s="3">
        <v>0</v>
      </c>
      <c r="AT50" s="3">
        <v>0</v>
      </c>
      <c r="AU50" s="3">
        <v>9.6373173093514647E-2</v>
      </c>
      <c r="AV50" s="3">
        <v>0</v>
      </c>
      <c r="AW50" s="52">
        <v>2.5015246713551355E-2</v>
      </c>
      <c r="AX50" s="39">
        <v>0</v>
      </c>
      <c r="AY50" s="3">
        <v>0</v>
      </c>
      <c r="AZ50" s="3">
        <v>0</v>
      </c>
      <c r="BA50" s="3">
        <v>0</v>
      </c>
      <c r="BB50" s="3">
        <v>0</v>
      </c>
      <c r="BC50" s="3">
        <v>4.3834598990418201E-2</v>
      </c>
      <c r="BD50" s="3">
        <v>0</v>
      </c>
      <c r="BE50" s="3">
        <v>0</v>
      </c>
      <c r="BF50" s="52">
        <v>7.6328903714658562E-3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52">
        <v>0</v>
      </c>
      <c r="BM50" s="39">
        <v>4.7991147212092161E-2</v>
      </c>
      <c r="BN50" s="3">
        <v>9.968246126449521E-3</v>
      </c>
      <c r="BO50" s="3">
        <v>0</v>
      </c>
      <c r="BP50" s="52">
        <v>9.5453508362365116E-3</v>
      </c>
      <c r="BQ50" s="39">
        <v>4.5122597153179386E-2</v>
      </c>
      <c r="BR50" s="39">
        <v>0</v>
      </c>
      <c r="BS50" s="39">
        <v>0</v>
      </c>
      <c r="BT50" s="39">
        <v>2.1505361769158914E-2</v>
      </c>
      <c r="BU50" s="39">
        <v>3.7573927101453811E-2</v>
      </c>
      <c r="BV50" s="52">
        <v>2.4797682157382418E-2</v>
      </c>
      <c r="BW50" s="3">
        <v>0</v>
      </c>
      <c r="BX50" s="3">
        <v>0</v>
      </c>
      <c r="BY50" s="3">
        <v>0</v>
      </c>
      <c r="BZ50" s="52">
        <v>0</v>
      </c>
      <c r="CA50" s="39">
        <v>0</v>
      </c>
      <c r="CB50" s="39">
        <v>0</v>
      </c>
      <c r="CC50" s="39">
        <v>0.3177000644157289</v>
      </c>
      <c r="CD50" s="39">
        <v>0</v>
      </c>
      <c r="CE50" s="39">
        <v>0</v>
      </c>
      <c r="CF50" s="39">
        <v>0</v>
      </c>
      <c r="CG50" s="39">
        <v>0</v>
      </c>
      <c r="CH50" s="52">
        <v>2.6475005367977408E-2</v>
      </c>
      <c r="CI50" s="3">
        <v>0</v>
      </c>
      <c r="CJ50" s="3">
        <v>0</v>
      </c>
      <c r="CK50" s="52">
        <v>0</v>
      </c>
      <c r="CL50" s="39">
        <v>0</v>
      </c>
      <c r="CM50" s="39">
        <v>0</v>
      </c>
      <c r="CN50" s="39">
        <v>0</v>
      </c>
      <c r="CO50" s="39">
        <v>0</v>
      </c>
      <c r="CP50" s="39">
        <v>0</v>
      </c>
      <c r="CQ50" s="58">
        <v>0</v>
      </c>
    </row>
    <row r="51" spans="1:95" x14ac:dyDescent="0.25">
      <c r="A51" s="97" t="s">
        <v>616</v>
      </c>
      <c r="B51" s="97">
        <v>44</v>
      </c>
      <c r="C51" s="97">
        <v>48</v>
      </c>
      <c r="D51" s="104" t="s">
        <v>111</v>
      </c>
      <c r="E51" s="40">
        <v>0</v>
      </c>
      <c r="F51" s="40">
        <v>1.3025509813607086E-2</v>
      </c>
      <c r="G51" s="40">
        <v>5.2418573284035111E-2</v>
      </c>
      <c r="H51" s="40">
        <v>0</v>
      </c>
      <c r="I51" s="40">
        <v>2.3679498073146087E-2</v>
      </c>
      <c r="J51" s="40">
        <v>4.7492553566185779E-2</v>
      </c>
      <c r="K51" s="53">
        <v>2.1274245883617218E-2</v>
      </c>
      <c r="L51" s="4">
        <v>2.4562771657609995E-2</v>
      </c>
      <c r="M51" s="4">
        <v>6.6715553712260373E-2</v>
      </c>
      <c r="N51" s="4">
        <v>3.820434535453604E-2</v>
      </c>
      <c r="O51" s="4">
        <v>0</v>
      </c>
      <c r="P51" s="4">
        <v>5.972214199737344E-2</v>
      </c>
      <c r="Q51" s="4">
        <v>0</v>
      </c>
      <c r="R51" s="53">
        <v>2.8020234966308687E-2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53">
        <v>0</v>
      </c>
      <c r="Z51" s="4">
        <v>3.8152491492296402E-2</v>
      </c>
      <c r="AA51" s="4">
        <v>0</v>
      </c>
      <c r="AB51" s="4">
        <v>1.4172177976902251E-2</v>
      </c>
      <c r="AC51" s="4">
        <v>3.3260719261025896E-2</v>
      </c>
      <c r="AD51" s="4">
        <v>0</v>
      </c>
      <c r="AE51" s="4">
        <v>2.8335019240104953E-2</v>
      </c>
      <c r="AF51" s="4">
        <v>2.8175751802374891E-2</v>
      </c>
      <c r="AG51" s="4">
        <v>3.6070608462704171E-2</v>
      </c>
      <c r="AH51" s="4">
        <v>1.7740166574487629E-2</v>
      </c>
      <c r="AI51" s="4">
        <v>1.3978966188708128E-2</v>
      </c>
      <c r="AJ51" s="4">
        <v>1.1186983821490932E-2</v>
      </c>
      <c r="AK51" s="4">
        <v>3.722840781992233E-2</v>
      </c>
      <c r="AL51" s="4">
        <v>0</v>
      </c>
      <c r="AM51" s="4">
        <v>0</v>
      </c>
      <c r="AN51" s="4">
        <v>3.9521008172035188E-2</v>
      </c>
      <c r="AO51" s="4">
        <v>0</v>
      </c>
      <c r="AP51" s="4">
        <v>2.0681301135296714E-2</v>
      </c>
      <c r="AQ51" s="4">
        <v>6.1964215163022246E-3</v>
      </c>
      <c r="AR51" s="45"/>
      <c r="AS51" s="4">
        <v>0</v>
      </c>
      <c r="AT51" s="4">
        <v>0</v>
      </c>
      <c r="AU51" s="4">
        <v>0</v>
      </c>
      <c r="AV51" s="4">
        <v>0</v>
      </c>
      <c r="AW51" s="53">
        <v>2.7698352348356034E-2</v>
      </c>
      <c r="AX51" s="40">
        <v>9.7861093822460749E-2</v>
      </c>
      <c r="AY51" s="4">
        <v>5.5361213907665234E-2</v>
      </c>
      <c r="AZ51" s="4">
        <v>1.9146402699877083E-2</v>
      </c>
      <c r="BA51" s="4">
        <v>4.2302270707119415E-2</v>
      </c>
      <c r="BB51" s="4">
        <v>1.3178521054147003E-2</v>
      </c>
      <c r="BC51" s="4">
        <v>3.1538229654955278E-2</v>
      </c>
      <c r="BD51" s="4">
        <v>0</v>
      </c>
      <c r="BE51" s="4">
        <v>0</v>
      </c>
      <c r="BF51" s="53">
        <v>2.578688302290269E-2</v>
      </c>
      <c r="BG51" s="4">
        <v>0</v>
      </c>
      <c r="BH51" s="4">
        <v>0</v>
      </c>
      <c r="BI51" s="4">
        <v>2.81677484624306E-2</v>
      </c>
      <c r="BJ51" s="4">
        <v>0</v>
      </c>
      <c r="BK51" s="4">
        <v>3.7745082801085017E-2</v>
      </c>
      <c r="BL51" s="53">
        <v>2.4853074231282194E-2</v>
      </c>
      <c r="BM51" s="40">
        <v>7.121236596531412E-2</v>
      </c>
      <c r="BN51" s="4">
        <v>2.2402092633125714E-2</v>
      </c>
      <c r="BO51" s="4">
        <v>0</v>
      </c>
      <c r="BP51" s="53">
        <v>2.1451700824447653E-2</v>
      </c>
      <c r="BQ51" s="40">
        <v>0</v>
      </c>
      <c r="BR51" s="40">
        <v>0</v>
      </c>
      <c r="BS51" s="40">
        <v>3.5481329387661041E-2</v>
      </c>
      <c r="BT51" s="40">
        <v>2.717480014152427E-2</v>
      </c>
      <c r="BU51" s="40">
        <v>0</v>
      </c>
      <c r="BV51" s="53">
        <v>1.6394236011627202E-2</v>
      </c>
      <c r="BW51" s="4">
        <v>0</v>
      </c>
      <c r="BX51" s="4">
        <v>3.2941383344582652E-2</v>
      </c>
      <c r="BY51" s="4">
        <v>0</v>
      </c>
      <c r="BZ51" s="53">
        <v>2.4874105790807306E-2</v>
      </c>
      <c r="CA51" s="40">
        <v>0</v>
      </c>
      <c r="CB51" s="40">
        <v>0</v>
      </c>
      <c r="CC51" s="40">
        <v>0</v>
      </c>
      <c r="CD51" s="40">
        <v>0</v>
      </c>
      <c r="CE51" s="40">
        <v>0</v>
      </c>
      <c r="CF51" s="40">
        <v>0</v>
      </c>
      <c r="CG51" s="40">
        <v>0</v>
      </c>
      <c r="CH51" s="53">
        <v>0</v>
      </c>
      <c r="CI51" s="4">
        <v>0</v>
      </c>
      <c r="CJ51" s="4">
        <v>0</v>
      </c>
      <c r="CK51" s="53">
        <v>0</v>
      </c>
      <c r="CL51" s="40">
        <v>0</v>
      </c>
      <c r="CM51" s="40">
        <v>0.16484915681324266</v>
      </c>
      <c r="CN51" s="40">
        <v>0.12394184772245341</v>
      </c>
      <c r="CO51" s="40">
        <v>0</v>
      </c>
      <c r="CP51" s="40">
        <v>0</v>
      </c>
      <c r="CQ51" s="59">
        <v>0.11888658017754843</v>
      </c>
    </row>
    <row r="52" spans="1:95" x14ac:dyDescent="0.25">
      <c r="A52" s="97" t="s">
        <v>587</v>
      </c>
      <c r="C52" s="97">
        <v>49</v>
      </c>
      <c r="D52" s="103" t="s">
        <v>112</v>
      </c>
      <c r="E52" s="48"/>
      <c r="F52" s="48"/>
      <c r="G52" s="48"/>
      <c r="H52" s="48"/>
      <c r="I52" s="48"/>
      <c r="J52" s="48"/>
      <c r="K52" s="71"/>
      <c r="L52" s="11"/>
      <c r="M52" s="11"/>
      <c r="N52" s="11"/>
      <c r="O52" s="11"/>
      <c r="P52" s="11"/>
      <c r="Q52" s="12"/>
      <c r="R52" s="71"/>
      <c r="S52" s="48"/>
      <c r="T52" s="48"/>
      <c r="U52" s="48"/>
      <c r="V52" s="48"/>
      <c r="W52" s="48"/>
      <c r="X52" s="96"/>
      <c r="Y52" s="7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2"/>
      <c r="AK52" s="12"/>
      <c r="AL52" s="12"/>
      <c r="AM52" s="12"/>
      <c r="AN52" s="12"/>
      <c r="AO52" s="12"/>
      <c r="AP52" s="12"/>
      <c r="AQ52" s="12"/>
      <c r="AR52" s="117"/>
      <c r="AS52" s="12"/>
      <c r="AT52" s="12"/>
      <c r="AU52" s="12"/>
      <c r="AV52" s="12"/>
      <c r="AW52" s="71"/>
      <c r="AX52" s="96"/>
      <c r="AY52" s="12"/>
      <c r="AZ52" s="11"/>
      <c r="BA52" s="11"/>
      <c r="BB52" s="11"/>
      <c r="BC52" s="11"/>
      <c r="BD52" s="11"/>
      <c r="BE52" s="11"/>
      <c r="BF52" s="71"/>
      <c r="BG52" s="12"/>
      <c r="BH52" s="11"/>
      <c r="BI52" s="11"/>
      <c r="BJ52" s="11"/>
      <c r="BK52" s="11"/>
      <c r="BL52" s="71"/>
      <c r="BM52" s="48"/>
      <c r="BN52" s="11"/>
      <c r="BO52" s="11"/>
      <c r="BP52" s="71"/>
      <c r="BQ52" s="48"/>
      <c r="BR52" s="48"/>
      <c r="BS52" s="48"/>
      <c r="BT52" s="48"/>
      <c r="BU52" s="48"/>
      <c r="BV52" s="71"/>
      <c r="BW52" s="11"/>
      <c r="BX52" s="11"/>
      <c r="BY52" s="11"/>
      <c r="BZ52" s="71"/>
      <c r="CA52" s="96"/>
      <c r="CB52" s="96"/>
      <c r="CC52" s="48"/>
      <c r="CD52" s="48"/>
      <c r="CE52" s="48"/>
      <c r="CF52" s="48"/>
      <c r="CG52" s="48"/>
      <c r="CH52" s="71"/>
      <c r="CI52" s="11"/>
      <c r="CJ52" s="12"/>
      <c r="CK52" s="71"/>
      <c r="CL52" s="96"/>
      <c r="CM52" s="96"/>
      <c r="CN52" s="96"/>
      <c r="CO52" s="96"/>
      <c r="CP52" s="96"/>
      <c r="CQ52" s="66"/>
    </row>
    <row r="53" spans="1:95" x14ac:dyDescent="0.25">
      <c r="A53" s="97" t="s">
        <v>617</v>
      </c>
      <c r="B53" s="97">
        <v>45</v>
      </c>
      <c r="C53" s="97">
        <v>50</v>
      </c>
      <c r="D53" s="108" t="s">
        <v>110</v>
      </c>
      <c r="E53" s="86">
        <v>1.1384589479325417E-2</v>
      </c>
      <c r="F53" s="86">
        <v>0.42937526747561411</v>
      </c>
      <c r="G53" s="86">
        <v>0.26193951678304667</v>
      </c>
      <c r="H53" s="86">
        <v>5.4725252652311276E-2</v>
      </c>
      <c r="I53" s="86">
        <v>0.86671895723245584</v>
      </c>
      <c r="J53" s="86">
        <v>0.15082944943035023</v>
      </c>
      <c r="K53" s="72">
        <v>0.31305591097763091</v>
      </c>
      <c r="L53" s="7">
        <v>0.41296446014850391</v>
      </c>
      <c r="M53" s="7">
        <v>0.1223771853802956</v>
      </c>
      <c r="N53" s="7">
        <v>4.007450312118003</v>
      </c>
      <c r="O53" s="7">
        <v>0.27439275955470771</v>
      </c>
      <c r="P53" s="7">
        <v>0.68092905884669008</v>
      </c>
      <c r="Q53" s="7">
        <v>0.10003616759320171</v>
      </c>
      <c r="R53" s="72">
        <v>1.1764940004703559</v>
      </c>
      <c r="S53" s="86">
        <v>1.3479496629098671</v>
      </c>
      <c r="T53" s="86">
        <v>0.40670365070603087</v>
      </c>
      <c r="U53" s="86">
        <v>0</v>
      </c>
      <c r="V53" s="86">
        <v>2.5952219724046578E-2</v>
      </c>
      <c r="W53" s="86">
        <v>1.2534567301868529</v>
      </c>
      <c r="X53" s="86">
        <v>0.39339114583892121</v>
      </c>
      <c r="Y53" s="72">
        <v>0.45580002110541629</v>
      </c>
      <c r="Z53" s="7">
        <v>2.5168336029370515</v>
      </c>
      <c r="AA53" s="7">
        <v>8.1895680232124957E-2</v>
      </c>
      <c r="AB53" s="7">
        <v>1.8280195890283371</v>
      </c>
      <c r="AC53" s="7">
        <v>1.7903789380061013</v>
      </c>
      <c r="AD53" s="7">
        <v>2.2883946745868249</v>
      </c>
      <c r="AE53" s="7">
        <v>1.1101761797237553</v>
      </c>
      <c r="AF53" s="7">
        <v>1.6464002603790722</v>
      </c>
      <c r="AG53" s="7">
        <v>1.7534286340287004</v>
      </c>
      <c r="AH53" s="7">
        <v>1.8580269752493417</v>
      </c>
      <c r="AI53" s="7">
        <v>1.0737108656545513</v>
      </c>
      <c r="AJ53" s="7">
        <v>2.6407635343224962</v>
      </c>
      <c r="AK53" s="7">
        <v>2.2920682223356867</v>
      </c>
      <c r="AL53" s="7">
        <v>9.1490811307948636</v>
      </c>
      <c r="AM53" s="7">
        <v>1.4445157931056491</v>
      </c>
      <c r="AN53" s="7">
        <v>0.38142896638801949</v>
      </c>
      <c r="AO53" s="7">
        <v>1.786385459684237</v>
      </c>
      <c r="AP53" s="7">
        <v>0.82298623561277728</v>
      </c>
      <c r="AQ53" s="7">
        <v>5.0298978035213366</v>
      </c>
      <c r="AR53" s="113"/>
      <c r="AS53" s="7">
        <v>0.77473836931960405</v>
      </c>
      <c r="AT53" s="7">
        <v>3.6592935286113321E-2</v>
      </c>
      <c r="AU53" s="7">
        <v>1.1721126021881896</v>
      </c>
      <c r="AV53" s="7">
        <v>0</v>
      </c>
      <c r="AW53" s="72">
        <v>1.6598876138401299</v>
      </c>
      <c r="AX53" s="86">
        <v>0.76227234807436461</v>
      </c>
      <c r="AY53" s="7">
        <v>0.36085364167343442</v>
      </c>
      <c r="AZ53" s="7">
        <v>0.51628598046645757</v>
      </c>
      <c r="BA53" s="7">
        <v>0.84454421162741422</v>
      </c>
      <c r="BB53" s="7">
        <v>0.36725462556056038</v>
      </c>
      <c r="BC53" s="7">
        <v>1.0570892007946142</v>
      </c>
      <c r="BD53" s="7">
        <v>0.41798401879470515</v>
      </c>
      <c r="BE53" s="7">
        <v>0.43995391200133266</v>
      </c>
      <c r="BF53" s="72">
        <v>0.56714489691413394</v>
      </c>
      <c r="BG53" s="7">
        <v>5.0380707158272947E-2</v>
      </c>
      <c r="BH53" s="7">
        <v>1.4409334629325612</v>
      </c>
      <c r="BI53" s="7">
        <v>0.81315118563683486</v>
      </c>
      <c r="BJ53" s="7">
        <v>7.0471798132491936E-2</v>
      </c>
      <c r="BK53" s="7">
        <v>0.53172301656861998</v>
      </c>
      <c r="BL53" s="72">
        <v>0.35273536946454481</v>
      </c>
      <c r="BM53" s="86">
        <v>0.23338005440051662</v>
      </c>
      <c r="BN53" s="7">
        <v>0.49118312433923211</v>
      </c>
      <c r="BO53" s="7">
        <v>2.2816849236036472E-2</v>
      </c>
      <c r="BP53" s="72">
        <v>0.35540986837130972</v>
      </c>
      <c r="BQ53" s="86">
        <v>0.94420353795991163</v>
      </c>
      <c r="BR53" s="86">
        <v>0.84886268045853608</v>
      </c>
      <c r="BS53" s="86">
        <v>1.8533969050085628</v>
      </c>
      <c r="BT53" s="86">
        <v>0.28647439780911343</v>
      </c>
      <c r="BU53" s="86">
        <v>1.7157783190879716</v>
      </c>
      <c r="BV53" s="72">
        <v>0.8635994107626831</v>
      </c>
      <c r="BW53" s="7">
        <v>1.5721864129856405E-2</v>
      </c>
      <c r="BX53" s="7">
        <v>0.24847586660150553</v>
      </c>
      <c r="BY53" s="7">
        <v>0.42472763982957218</v>
      </c>
      <c r="BZ53" s="72">
        <v>0.19015133213996399</v>
      </c>
      <c r="CA53" s="86">
        <v>1.0019907780885409</v>
      </c>
      <c r="CB53" s="86">
        <v>1.6981253579578418E-2</v>
      </c>
      <c r="CC53" s="86">
        <v>0.57326293988266219</v>
      </c>
      <c r="CD53" s="86">
        <v>0.39562046927507583</v>
      </c>
      <c r="CE53" s="86">
        <v>0</v>
      </c>
      <c r="CF53" s="86">
        <v>0.53930210073245377</v>
      </c>
      <c r="CG53" s="86">
        <v>1.937259206123515</v>
      </c>
      <c r="CH53" s="72">
        <v>0.51597925986965143</v>
      </c>
      <c r="CI53" s="7">
        <v>4.6842704325582643E-2</v>
      </c>
      <c r="CJ53" s="7">
        <v>3.4864933104275006E-2</v>
      </c>
      <c r="CK53" s="72">
        <v>4.0202302031548599E-2</v>
      </c>
      <c r="CL53" s="86">
        <v>0</v>
      </c>
      <c r="CM53" s="86">
        <v>0.2255765685765726</v>
      </c>
      <c r="CN53" s="86">
        <v>1.3401366009947486</v>
      </c>
      <c r="CO53" s="86">
        <v>5.9822515362404037E-3</v>
      </c>
      <c r="CP53" s="86">
        <v>6.1430863914818071E-2</v>
      </c>
      <c r="CQ53" s="64">
        <v>0.24585920646255341</v>
      </c>
    </row>
    <row r="54" spans="1:95" x14ac:dyDescent="0.25">
      <c r="A54" s="97" t="s">
        <v>618</v>
      </c>
      <c r="B54" s="97">
        <v>46</v>
      </c>
      <c r="C54" s="97">
        <v>51</v>
      </c>
      <c r="D54" s="108" t="s">
        <v>113</v>
      </c>
      <c r="E54" s="39">
        <v>0.32601754850399178</v>
      </c>
      <c r="F54" s="39">
        <v>0.11619722872959042</v>
      </c>
      <c r="G54" s="39">
        <v>0</v>
      </c>
      <c r="H54" s="39">
        <v>0</v>
      </c>
      <c r="I54" s="39">
        <v>0.16993011980262165</v>
      </c>
      <c r="J54" s="39">
        <v>6.6860992499531868E-2</v>
      </c>
      <c r="K54" s="52">
        <v>0.11912684919822679</v>
      </c>
      <c r="L54" s="3">
        <v>6.6286711180535307E-2</v>
      </c>
      <c r="M54" s="3">
        <v>6.8219225641098405E-2</v>
      </c>
      <c r="N54" s="3">
        <v>0.10838985255332112</v>
      </c>
      <c r="O54" s="3">
        <v>0.23141734054713731</v>
      </c>
      <c r="P54" s="3">
        <v>5.8047442919610753E-2</v>
      </c>
      <c r="Q54" s="3">
        <v>0</v>
      </c>
      <c r="R54" s="52">
        <v>7.9725915075143858E-2</v>
      </c>
      <c r="S54" s="39">
        <v>0.16131584357886991</v>
      </c>
      <c r="T54" s="39">
        <v>0.10291671304037286</v>
      </c>
      <c r="U54" s="39">
        <v>0</v>
      </c>
      <c r="V54" s="39">
        <v>0</v>
      </c>
      <c r="W54" s="39">
        <v>0</v>
      </c>
      <c r="X54" s="39">
        <v>0.18307931834586652</v>
      </c>
      <c r="Y54" s="52">
        <v>0.11948395894441706</v>
      </c>
      <c r="Z54" s="3">
        <v>8.5091703286605702E-2</v>
      </c>
      <c r="AA54" s="3">
        <v>0</v>
      </c>
      <c r="AB54" s="3">
        <v>9.5215677681205146E-2</v>
      </c>
      <c r="AC54" s="3">
        <v>0.12700530209225808</v>
      </c>
      <c r="AD54" s="3">
        <v>0.25405167203412349</v>
      </c>
      <c r="AE54" s="3">
        <v>0.13514129313416176</v>
      </c>
      <c r="AF54" s="3">
        <v>0.11917894655939329</v>
      </c>
      <c r="AG54" s="3">
        <v>7.6409015234342584E-2</v>
      </c>
      <c r="AH54" s="3">
        <v>0.10374766137021657</v>
      </c>
      <c r="AI54" s="3">
        <v>0.10416204909367519</v>
      </c>
      <c r="AJ54" s="3">
        <v>0.17528665931987214</v>
      </c>
      <c r="AK54" s="3">
        <v>0.11402819306346691</v>
      </c>
      <c r="AL54" s="3">
        <v>0</v>
      </c>
      <c r="AM54" s="3">
        <v>5.8064500096940155E-2</v>
      </c>
      <c r="AN54" s="3">
        <v>3.4001343135617812E-2</v>
      </c>
      <c r="AO54" s="3">
        <v>3.0628129610995213E-2</v>
      </c>
      <c r="AP54" s="3">
        <v>8.6080606884358354E-2</v>
      </c>
      <c r="AQ54" s="3">
        <v>8.666464475739187E-2</v>
      </c>
      <c r="AR54" s="44"/>
      <c r="AS54" s="3">
        <v>0</v>
      </c>
      <c r="AT54" s="3">
        <v>5.6230418859129591E-2</v>
      </c>
      <c r="AU54" s="3">
        <v>0.11365025506561918</v>
      </c>
      <c r="AV54" s="3">
        <v>0</v>
      </c>
      <c r="AW54" s="52">
        <v>9.8624728818724805E-2</v>
      </c>
      <c r="AX54" s="39">
        <v>0.12832194425269852</v>
      </c>
      <c r="AY54" s="3">
        <v>7.0023364393888801E-2</v>
      </c>
      <c r="AZ54" s="3">
        <v>0.11131308172626803</v>
      </c>
      <c r="BA54" s="3">
        <v>8.4125776959854182E-2</v>
      </c>
      <c r="BB54" s="3">
        <v>7.309266969505139E-2</v>
      </c>
      <c r="BC54" s="3">
        <v>0.14832504737570576</v>
      </c>
      <c r="BD54" s="3">
        <v>0.18164924625918819</v>
      </c>
      <c r="BE54" s="3">
        <v>0</v>
      </c>
      <c r="BF54" s="52">
        <v>9.4460214651720151E-2</v>
      </c>
      <c r="BG54" s="3">
        <v>0</v>
      </c>
      <c r="BH54" s="3">
        <v>3.0702841105743062E-2</v>
      </c>
      <c r="BI54" s="3">
        <v>0.25249349633223062</v>
      </c>
      <c r="BJ54" s="3">
        <v>0</v>
      </c>
      <c r="BK54" s="3">
        <v>0.12910396541388125</v>
      </c>
      <c r="BL54" s="52">
        <v>0.11180481660475841</v>
      </c>
      <c r="BM54" s="39">
        <v>5.4785426871882294E-2</v>
      </c>
      <c r="BN54" s="3">
        <v>6.3312138155662417E-2</v>
      </c>
      <c r="BO54" s="3">
        <v>0</v>
      </c>
      <c r="BP54" s="52">
        <v>6.0583166683435587E-2</v>
      </c>
      <c r="BQ54" s="39">
        <v>5.3472958244054507E-2</v>
      </c>
      <c r="BR54" s="39">
        <v>0</v>
      </c>
      <c r="BS54" s="39">
        <v>0.20747848614712006</v>
      </c>
      <c r="BT54" s="39">
        <v>3.836212503335204E-2</v>
      </c>
      <c r="BU54" s="39">
        <v>0.51377998081432241</v>
      </c>
      <c r="BV54" s="52">
        <v>0.10150715293586633</v>
      </c>
      <c r="BW54" s="3">
        <v>0.19966041586680305</v>
      </c>
      <c r="BX54" s="3">
        <v>6.3794657580331801E-2</v>
      </c>
      <c r="BY54" s="3">
        <v>0</v>
      </c>
      <c r="BZ54" s="52">
        <v>7.6853111838678337E-2</v>
      </c>
      <c r="CA54" s="39">
        <v>0</v>
      </c>
      <c r="CB54" s="39">
        <v>0.53459109222828727</v>
      </c>
      <c r="CC54" s="39">
        <v>8.2834545831147161E-2</v>
      </c>
      <c r="CD54" s="39">
        <v>0</v>
      </c>
      <c r="CE54" s="39">
        <v>0</v>
      </c>
      <c r="CF54" s="39">
        <v>2.7939195166604626E-2</v>
      </c>
      <c r="CG54" s="39">
        <v>0</v>
      </c>
      <c r="CH54" s="52">
        <v>4.7009349190576179E-2</v>
      </c>
      <c r="CI54" s="3">
        <v>4.5171778478412888E-2</v>
      </c>
      <c r="CJ54" s="3">
        <v>0.15110343913076996</v>
      </c>
      <c r="CK54" s="52">
        <v>9.9136964093764601E-2</v>
      </c>
      <c r="CL54" s="39">
        <v>0</v>
      </c>
      <c r="CM54" s="39">
        <v>0.16975774877076039</v>
      </c>
      <c r="CN54" s="39">
        <v>4.1231404703917E-2</v>
      </c>
      <c r="CO54" s="39">
        <v>0</v>
      </c>
      <c r="CP54" s="39">
        <v>0.10362333118527756</v>
      </c>
      <c r="CQ54" s="58">
        <v>6.8520350585572876E-2</v>
      </c>
    </row>
    <row r="55" spans="1:95" x14ac:dyDescent="0.25">
      <c r="A55" s="97" t="s">
        <v>619</v>
      </c>
      <c r="B55" s="97">
        <v>47</v>
      </c>
      <c r="C55" s="97">
        <v>52</v>
      </c>
      <c r="D55" s="108" t="s">
        <v>114</v>
      </c>
      <c r="E55" s="39">
        <v>0.5410748140681747</v>
      </c>
      <c r="F55" s="39">
        <v>0.21352334795802769</v>
      </c>
      <c r="G55" s="39">
        <v>0.24957232264158258</v>
      </c>
      <c r="H55" s="39">
        <v>0</v>
      </c>
      <c r="I55" s="39">
        <v>0.17297667022330998</v>
      </c>
      <c r="J55" s="39">
        <v>0.18360018462058819</v>
      </c>
      <c r="K55" s="52">
        <v>0.21482570113476296</v>
      </c>
      <c r="L55" s="3">
        <v>0.16690004547606424</v>
      </c>
      <c r="M55" s="3">
        <v>0.12409795610455558</v>
      </c>
      <c r="N55" s="3">
        <v>0.1163137192359853</v>
      </c>
      <c r="O55" s="3">
        <v>0.21443763482288294</v>
      </c>
      <c r="P55" s="3">
        <v>0.18572531025273231</v>
      </c>
      <c r="Q55" s="3">
        <v>0.41281488724433152</v>
      </c>
      <c r="R55" s="52">
        <v>0.16283667155832482</v>
      </c>
      <c r="S55" s="39">
        <v>0.31060829395283557</v>
      </c>
      <c r="T55" s="39">
        <v>0.23450576939556766</v>
      </c>
      <c r="U55" s="39">
        <v>0</v>
      </c>
      <c r="V55" s="39">
        <v>0</v>
      </c>
      <c r="W55" s="39">
        <v>0</v>
      </c>
      <c r="X55" s="39">
        <v>0.26179785187702748</v>
      </c>
      <c r="Y55" s="52">
        <v>0.22196673905280831</v>
      </c>
      <c r="Z55" s="3">
        <v>0.19425092484919509</v>
      </c>
      <c r="AA55" s="3">
        <v>0</v>
      </c>
      <c r="AB55" s="3">
        <v>0.19768932326762756</v>
      </c>
      <c r="AC55" s="3">
        <v>0.24531858678992288</v>
      </c>
      <c r="AD55" s="3">
        <v>0.38753064422370576</v>
      </c>
      <c r="AE55" s="3">
        <v>0.18745511215213798</v>
      </c>
      <c r="AF55" s="3">
        <v>0.19933507723794039</v>
      </c>
      <c r="AG55" s="3">
        <v>0.1709425294524608</v>
      </c>
      <c r="AH55" s="3">
        <v>0.22909019543507969</v>
      </c>
      <c r="AI55" s="3">
        <v>0.20244187357372542</v>
      </c>
      <c r="AJ55" s="3">
        <v>0.2727743626431503</v>
      </c>
      <c r="AK55" s="3">
        <v>0.31339688888137018</v>
      </c>
      <c r="AL55" s="3">
        <v>0</v>
      </c>
      <c r="AM55" s="3">
        <v>0.21023000365708244</v>
      </c>
      <c r="AN55" s="3">
        <v>0.17803149009392075</v>
      </c>
      <c r="AO55" s="3">
        <v>0.10780571500077048</v>
      </c>
      <c r="AP55" s="3">
        <v>0.1885885356854537</v>
      </c>
      <c r="AQ55" s="3">
        <v>0.18458262038244835</v>
      </c>
      <c r="AR55" s="44"/>
      <c r="AS55" s="3">
        <v>0</v>
      </c>
      <c r="AT55" s="3">
        <v>0.19795415068840558</v>
      </c>
      <c r="AU55" s="3">
        <v>0.257676879201234</v>
      </c>
      <c r="AV55" s="3">
        <v>0</v>
      </c>
      <c r="AW55" s="52">
        <v>0.20491109939705762</v>
      </c>
      <c r="AX55" s="39">
        <v>0.22996663134071077</v>
      </c>
      <c r="AY55" s="3">
        <v>7.7952321633391219E-2</v>
      </c>
      <c r="AZ55" s="3">
        <v>9.0648969263738222E-2</v>
      </c>
      <c r="BA55" s="3">
        <v>9.2544403621511062E-2</v>
      </c>
      <c r="BB55" s="3">
        <v>0.16907140464766096</v>
      </c>
      <c r="BC55" s="3">
        <v>0.21823084358457359</v>
      </c>
      <c r="BD55" s="3">
        <v>0.22770076134196768</v>
      </c>
      <c r="BE55" s="3">
        <v>0.19015524213707319</v>
      </c>
      <c r="BF55" s="52">
        <v>0.14291492415445325</v>
      </c>
      <c r="BG55" s="3">
        <v>0</v>
      </c>
      <c r="BH55" s="3">
        <v>0.39777105977510285</v>
      </c>
      <c r="BI55" s="3">
        <v>0.16518379139661213</v>
      </c>
      <c r="BJ55" s="3">
        <v>0</v>
      </c>
      <c r="BK55" s="3">
        <v>0.1368325308207696</v>
      </c>
      <c r="BL55" s="52">
        <v>0.18723154700790426</v>
      </c>
      <c r="BM55" s="39">
        <v>9.2598665401647434E-2</v>
      </c>
      <c r="BN55" s="3">
        <v>0.16047938192608135</v>
      </c>
      <c r="BO55" s="3">
        <v>0.22002152475444975</v>
      </c>
      <c r="BP55" s="52">
        <v>0.16304585359971793</v>
      </c>
      <c r="BQ55" s="39">
        <v>3.9109813945282623E-2</v>
      </c>
      <c r="BR55" s="39">
        <v>6.7180412779229592E-2</v>
      </c>
      <c r="BS55" s="39">
        <v>0.27305874838932226</v>
      </c>
      <c r="BT55" s="39">
        <v>3.9716457726148881E-2</v>
      </c>
      <c r="BU55" s="39">
        <v>0.15539790137545645</v>
      </c>
      <c r="BV55" s="52">
        <v>9.8620565890796916E-2</v>
      </c>
      <c r="BW55" s="3">
        <v>0.40575964174256857</v>
      </c>
      <c r="BX55" s="3">
        <v>0.14295939330913396</v>
      </c>
      <c r="BY55" s="3">
        <v>0</v>
      </c>
      <c r="BZ55" s="52">
        <v>0.16564372288952706</v>
      </c>
      <c r="CA55" s="39">
        <v>0.24398386985992726</v>
      </c>
      <c r="CB55" s="39">
        <v>0.39660469332624199</v>
      </c>
      <c r="CC55" s="39">
        <v>0.14193179387192395</v>
      </c>
      <c r="CD55" s="39">
        <v>0.10811090466218395</v>
      </c>
      <c r="CE55" s="39">
        <v>0</v>
      </c>
      <c r="CF55" s="39">
        <v>0.18398888361371027</v>
      </c>
      <c r="CG55" s="39">
        <v>0.10546771279813777</v>
      </c>
      <c r="CH55" s="52">
        <v>0.18774917694345553</v>
      </c>
      <c r="CI55" s="3">
        <v>0.1832954763624573</v>
      </c>
      <c r="CJ55" s="3">
        <v>0.2856244174657227</v>
      </c>
      <c r="CK55" s="52">
        <v>0.23542531428298877</v>
      </c>
      <c r="CL55" s="39">
        <v>0</v>
      </c>
      <c r="CM55" s="39">
        <v>0.20572865081959529</v>
      </c>
      <c r="CN55" s="39">
        <v>0.14513405425530101</v>
      </c>
      <c r="CO55" s="39">
        <v>0</v>
      </c>
      <c r="CP55" s="39">
        <v>8.1576007679800916E-2</v>
      </c>
      <c r="CQ55" s="58">
        <v>0.14652758065154137</v>
      </c>
    </row>
    <row r="56" spans="1:95" x14ac:dyDescent="0.25">
      <c r="A56" s="97" t="s">
        <v>587</v>
      </c>
      <c r="C56" s="97">
        <v>53</v>
      </c>
      <c r="D56" s="103" t="s">
        <v>115</v>
      </c>
      <c r="E56" s="48"/>
      <c r="F56" s="48"/>
      <c r="G56" s="48"/>
      <c r="H56" s="48"/>
      <c r="I56" s="48"/>
      <c r="J56" s="48"/>
      <c r="K56" s="73"/>
      <c r="L56" s="11"/>
      <c r="M56" s="11"/>
      <c r="N56" s="11"/>
      <c r="O56" s="11"/>
      <c r="P56" s="11"/>
      <c r="Q56" s="11"/>
      <c r="R56" s="73"/>
      <c r="S56" s="48"/>
      <c r="T56" s="48"/>
      <c r="U56" s="48"/>
      <c r="V56" s="48"/>
      <c r="W56" s="48"/>
      <c r="X56" s="48"/>
      <c r="Y56" s="7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49"/>
      <c r="AS56" s="11"/>
      <c r="AT56" s="11"/>
      <c r="AU56" s="11"/>
      <c r="AV56" s="11"/>
      <c r="AW56" s="73"/>
      <c r="AX56" s="48"/>
      <c r="AY56" s="11"/>
      <c r="AZ56" s="11"/>
      <c r="BA56" s="11"/>
      <c r="BB56" s="11"/>
      <c r="BC56" s="11"/>
      <c r="BD56" s="11"/>
      <c r="BE56" s="11"/>
      <c r="BF56" s="73"/>
      <c r="BG56" s="11"/>
      <c r="BH56" s="11"/>
      <c r="BI56" s="11"/>
      <c r="BJ56" s="11"/>
      <c r="BK56" s="11"/>
      <c r="BL56" s="73"/>
      <c r="BM56" s="48"/>
      <c r="BN56" s="11"/>
      <c r="BO56" s="11"/>
      <c r="BP56" s="73"/>
      <c r="BQ56" s="48"/>
      <c r="BR56" s="48"/>
      <c r="BS56" s="48"/>
      <c r="BT56" s="48"/>
      <c r="BU56" s="48"/>
      <c r="BV56" s="73"/>
      <c r="BW56" s="11"/>
      <c r="BX56" s="11"/>
      <c r="BY56" s="11"/>
      <c r="BZ56" s="73"/>
      <c r="CA56" s="48"/>
      <c r="CB56" s="48"/>
      <c r="CC56" s="48"/>
      <c r="CD56" s="48"/>
      <c r="CE56" s="48"/>
      <c r="CF56" s="48"/>
      <c r="CG56" s="48"/>
      <c r="CH56" s="73"/>
      <c r="CI56" s="11"/>
      <c r="CJ56" s="11"/>
      <c r="CK56" s="73"/>
      <c r="CL56" s="48"/>
      <c r="CM56" s="48"/>
      <c r="CN56" s="48"/>
      <c r="CO56" s="48"/>
      <c r="CP56" s="48"/>
      <c r="CQ56" s="67"/>
    </row>
    <row r="57" spans="1:95" x14ac:dyDescent="0.25">
      <c r="A57" s="97" t="s">
        <v>620</v>
      </c>
      <c r="B57" s="97">
        <v>48</v>
      </c>
      <c r="C57" s="97">
        <v>54</v>
      </c>
      <c r="D57" s="108" t="s">
        <v>107</v>
      </c>
      <c r="E57" s="86">
        <v>3.9193491535391778E-3</v>
      </c>
      <c r="F57" s="86">
        <v>3.4815080534638831E-2</v>
      </c>
      <c r="G57" s="86">
        <v>2.3238786247471686E-3</v>
      </c>
      <c r="H57" s="86">
        <v>0</v>
      </c>
      <c r="I57" s="86">
        <v>6.0660144061002147E-2</v>
      </c>
      <c r="J57" s="86">
        <v>2.3193384789881238E-2</v>
      </c>
      <c r="K57" s="72">
        <v>2.5138513165508254E-2</v>
      </c>
      <c r="L57" s="7">
        <v>9.7996860709003555E-2</v>
      </c>
      <c r="M57" s="7">
        <v>0.22214644558833155</v>
      </c>
      <c r="N57" s="7">
        <v>3.7729290754106949E-2</v>
      </c>
      <c r="O57" s="7">
        <v>0.24534893092182272</v>
      </c>
      <c r="P57" s="7">
        <v>0.32378230367204347</v>
      </c>
      <c r="Q57" s="7">
        <v>1.6743602867393601E-2</v>
      </c>
      <c r="R57" s="72">
        <v>0.11338644464634837</v>
      </c>
      <c r="S57" s="86">
        <v>6.428324070622873E-3</v>
      </c>
      <c r="T57" s="86">
        <v>2.4238893305764321E-2</v>
      </c>
      <c r="U57" s="86">
        <v>0</v>
      </c>
      <c r="V57" s="86">
        <v>0</v>
      </c>
      <c r="W57" s="86">
        <v>3.4962094922551187E-2</v>
      </c>
      <c r="X57" s="86">
        <v>0</v>
      </c>
      <c r="Y57" s="72">
        <v>1.4978238858102566E-2</v>
      </c>
      <c r="Z57" s="7">
        <v>0.94120601387822689</v>
      </c>
      <c r="AA57" s="7">
        <v>5.5796968755926497E-2</v>
      </c>
      <c r="AB57" s="7">
        <v>1.34596398212025</v>
      </c>
      <c r="AC57" s="7">
        <v>0.23210810517070721</v>
      </c>
      <c r="AD57" s="7">
        <v>5.3638773556284975E-3</v>
      </c>
      <c r="AE57" s="7">
        <v>0.21834477325714036</v>
      </c>
      <c r="AF57" s="7">
        <v>0.6388575853998737</v>
      </c>
      <c r="AG57" s="7">
        <v>0.49359456020700471</v>
      </c>
      <c r="AH57" s="7">
        <v>0.48852915405774411</v>
      </c>
      <c r="AI57" s="7">
        <v>0.48440789798541306</v>
      </c>
      <c r="AJ57" s="7">
        <v>0.3855350716077855</v>
      </c>
      <c r="AK57" s="7">
        <v>0.64555173262284848</v>
      </c>
      <c r="AL57" s="7">
        <v>0</v>
      </c>
      <c r="AM57" s="7">
        <v>1.5670872091141295</v>
      </c>
      <c r="AN57" s="7">
        <v>6.3194187962697466E-3</v>
      </c>
      <c r="AO57" s="7">
        <v>0.18503009590079095</v>
      </c>
      <c r="AP57" s="7">
        <v>0.33979819914170206</v>
      </c>
      <c r="AQ57" s="7">
        <v>0.65946308386130292</v>
      </c>
      <c r="AR57" s="113"/>
      <c r="AS57" s="7">
        <v>0</v>
      </c>
      <c r="AT57" s="7">
        <v>0.64272132575660013</v>
      </c>
      <c r="AU57" s="7">
        <v>0.78329086401969295</v>
      </c>
      <c r="AV57" s="7">
        <v>0</v>
      </c>
      <c r="AW57" s="72">
        <v>0.63268417663311338</v>
      </c>
      <c r="AX57" s="86">
        <v>2.0753585431188517E-2</v>
      </c>
      <c r="AY57" s="7">
        <v>7.0414589700471479</v>
      </c>
      <c r="AZ57" s="7">
        <v>5.5097691783938543E-2</v>
      </c>
      <c r="BA57" s="7">
        <v>4.2032527921865175E-2</v>
      </c>
      <c r="BB57" s="7">
        <v>6.0131756514177327E-2</v>
      </c>
      <c r="BC57" s="7">
        <v>4.6660563945456202E-2</v>
      </c>
      <c r="BD57" s="7">
        <v>1.4364551949120268E-2</v>
      </c>
      <c r="BE57" s="7">
        <v>3.2787141050405096E-2</v>
      </c>
      <c r="BF57" s="72">
        <v>0.97857265670545512</v>
      </c>
      <c r="BG57" s="7">
        <v>7.5654035070519309E-3</v>
      </c>
      <c r="BH57" s="7">
        <v>7.9729745607240277E-2</v>
      </c>
      <c r="BI57" s="7">
        <v>7.4483917735723326E-2</v>
      </c>
      <c r="BJ57" s="7">
        <v>1.7939053056295683E-2</v>
      </c>
      <c r="BK57" s="7">
        <v>0.22417282370423861</v>
      </c>
      <c r="BL57" s="72">
        <v>7.5329094348105627E-2</v>
      </c>
      <c r="BM57" s="86">
        <v>4.5325339622120958E-2</v>
      </c>
      <c r="BN57" s="7">
        <v>4.0927693325079673E-2</v>
      </c>
      <c r="BO57" s="7">
        <v>5.0854943200520425E-3</v>
      </c>
      <c r="BP57" s="72">
        <v>3.0537508722461543E-2</v>
      </c>
      <c r="BQ57" s="86">
        <v>8.6856285536749782E-3</v>
      </c>
      <c r="BR57" s="86">
        <v>4.406445151168252E-2</v>
      </c>
      <c r="BS57" s="86">
        <v>0.1288755843683182</v>
      </c>
      <c r="BT57" s="86">
        <v>4.0261808551422112E-2</v>
      </c>
      <c r="BU57" s="86">
        <v>2.3979431649717813E-2</v>
      </c>
      <c r="BV57" s="72">
        <v>3.3199136949645755E-2</v>
      </c>
      <c r="BW57" s="7">
        <v>3.3009798128674835E-2</v>
      </c>
      <c r="BX57" s="7">
        <v>2.9784315235073914E-2</v>
      </c>
      <c r="BY57" s="7">
        <v>8.5899901438659283E-3</v>
      </c>
      <c r="BZ57" s="72">
        <v>2.6616776491782936E-2</v>
      </c>
      <c r="CA57" s="86">
        <v>3.0117042889603398E-2</v>
      </c>
      <c r="CB57" s="86">
        <v>0.11774583348393167</v>
      </c>
      <c r="CC57" s="86">
        <v>2.2939728964995024E-2</v>
      </c>
      <c r="CD57" s="86">
        <v>0.14690660656366206</v>
      </c>
      <c r="CE57" s="86">
        <v>0</v>
      </c>
      <c r="CF57" s="86">
        <v>2.6068416573349889E-2</v>
      </c>
      <c r="CG57" s="86">
        <v>0</v>
      </c>
      <c r="CH57" s="72">
        <v>4.8377223799131515E-2</v>
      </c>
      <c r="CI57" s="7">
        <v>1.5129823902225337E-2</v>
      </c>
      <c r="CJ57" s="7">
        <v>2.4389542393690702E-2</v>
      </c>
      <c r="CK57" s="72">
        <v>2.0263354571391282E-2</v>
      </c>
      <c r="CL57" s="86">
        <v>0.66389835224538085</v>
      </c>
      <c r="CM57" s="86">
        <v>9.3863282323053288E-3</v>
      </c>
      <c r="CN57" s="86">
        <v>0.11449451605573865</v>
      </c>
      <c r="CO57" s="86">
        <v>0</v>
      </c>
      <c r="CP57" s="86">
        <v>1.1095644612563392E-2</v>
      </c>
      <c r="CQ57" s="64">
        <v>2.295070595973623E-2</v>
      </c>
    </row>
    <row r="58" spans="1:95" x14ac:dyDescent="0.25">
      <c r="A58" s="97" t="s">
        <v>621</v>
      </c>
      <c r="B58" s="97">
        <v>49</v>
      </c>
      <c r="C58" s="97">
        <v>55</v>
      </c>
      <c r="D58" s="108" t="s">
        <v>113</v>
      </c>
      <c r="E58" s="39">
        <v>0</v>
      </c>
      <c r="F58" s="39">
        <v>0.23473692336060969</v>
      </c>
      <c r="G58" s="39">
        <v>0</v>
      </c>
      <c r="H58" s="39">
        <v>0</v>
      </c>
      <c r="I58" s="39">
        <v>0.1684185988327869</v>
      </c>
      <c r="J58" s="39">
        <v>0.21844979093606093</v>
      </c>
      <c r="K58" s="52">
        <v>0.20196707824537338</v>
      </c>
      <c r="L58" s="3">
        <v>0.13010569699097893</v>
      </c>
      <c r="M58" s="3">
        <v>0</v>
      </c>
      <c r="N58" s="3">
        <v>6.0124659008787738E-2</v>
      </c>
      <c r="O58" s="3">
        <v>7.6197370951975096E-2</v>
      </c>
      <c r="P58" s="3">
        <v>0.36381430605967741</v>
      </c>
      <c r="Q58" s="3">
        <v>0</v>
      </c>
      <c r="R58" s="52">
        <v>0.11261650115889045</v>
      </c>
      <c r="S58" s="39">
        <v>0</v>
      </c>
      <c r="T58" s="39">
        <v>0.28013274158537638</v>
      </c>
      <c r="U58" s="39">
        <v>0</v>
      </c>
      <c r="V58" s="39">
        <v>0</v>
      </c>
      <c r="W58" s="39">
        <v>0</v>
      </c>
      <c r="X58" s="39">
        <v>0</v>
      </c>
      <c r="Y58" s="52">
        <v>0.20009481541812599</v>
      </c>
      <c r="Z58" s="3">
        <v>0.16159317808461515</v>
      </c>
      <c r="AA58" s="3">
        <v>0</v>
      </c>
      <c r="AB58" s="3">
        <v>0.12912317415493024</v>
      </c>
      <c r="AC58" s="3">
        <v>0.48280793738641559</v>
      </c>
      <c r="AD58" s="3">
        <v>0</v>
      </c>
      <c r="AE58" s="3">
        <v>0.20444615231568761</v>
      </c>
      <c r="AF58" s="3">
        <v>0.11015094697875584</v>
      </c>
      <c r="AG58" s="3">
        <v>0.14093995007291313</v>
      </c>
      <c r="AH58" s="3">
        <v>0.15503359461865077</v>
      </c>
      <c r="AI58" s="3">
        <v>0.11063114781955297</v>
      </c>
      <c r="AJ58" s="3">
        <v>3.856256437715451E-2</v>
      </c>
      <c r="AK58" s="3">
        <v>0.14605478261439414</v>
      </c>
      <c r="AL58" s="3">
        <v>0</v>
      </c>
      <c r="AM58" s="3">
        <v>0.25806978609198872</v>
      </c>
      <c r="AN58" s="3">
        <v>0</v>
      </c>
      <c r="AO58" s="3">
        <v>0</v>
      </c>
      <c r="AP58" s="3">
        <v>0.13806479510870937</v>
      </c>
      <c r="AQ58" s="3">
        <v>0.11404656435120991</v>
      </c>
      <c r="AR58" s="44"/>
      <c r="AS58" s="3">
        <v>0</v>
      </c>
      <c r="AT58" s="3">
        <v>0.27717148343688014</v>
      </c>
      <c r="AU58" s="3">
        <v>0.12817232099594156</v>
      </c>
      <c r="AV58" s="3">
        <v>0</v>
      </c>
      <c r="AW58" s="52">
        <v>0.13821643119470897</v>
      </c>
      <c r="AX58" s="39">
        <v>0.38915294506246451</v>
      </c>
      <c r="AY58" s="3">
        <v>0.13363383924810848</v>
      </c>
      <c r="AZ58" s="3">
        <v>0.13395257465796184</v>
      </c>
      <c r="BA58" s="3">
        <v>1.9321980048848015E-2</v>
      </c>
      <c r="BB58" s="3">
        <v>7.6963522375191495E-2</v>
      </c>
      <c r="BC58" s="3">
        <v>0.27199194689632544</v>
      </c>
      <c r="BD58" s="3">
        <v>0.14146248933028516</v>
      </c>
      <c r="BE58" s="3">
        <v>9.3650018643649538E-2</v>
      </c>
      <c r="BF58" s="52">
        <v>0.10461581699843558</v>
      </c>
      <c r="BG58" s="3">
        <v>0</v>
      </c>
      <c r="BH58" s="3">
        <v>0</v>
      </c>
      <c r="BI58" s="3">
        <v>0</v>
      </c>
      <c r="BJ58" s="3">
        <v>0</v>
      </c>
      <c r="BK58" s="3">
        <v>0.50775484295866002</v>
      </c>
      <c r="BL58" s="52">
        <v>0.17920759163246824</v>
      </c>
      <c r="BM58" s="39">
        <v>0</v>
      </c>
      <c r="BN58" s="3">
        <v>0.11369662423533439</v>
      </c>
      <c r="BO58" s="3">
        <v>0</v>
      </c>
      <c r="BP58" s="52">
        <v>0.10618835659715194</v>
      </c>
      <c r="BQ58" s="39">
        <v>0.17508296349086025</v>
      </c>
      <c r="BR58" s="39">
        <v>0</v>
      </c>
      <c r="BS58" s="39">
        <v>0</v>
      </c>
      <c r="BT58" s="39">
        <v>0</v>
      </c>
      <c r="BU58" s="39">
        <v>0.308930126959853</v>
      </c>
      <c r="BV58" s="52">
        <v>8.2387006742696695E-2</v>
      </c>
      <c r="BW58" s="3">
        <v>0</v>
      </c>
      <c r="BX58" s="3">
        <v>0.10225360108926576</v>
      </c>
      <c r="BY58" s="3">
        <v>0.78928321382525335</v>
      </c>
      <c r="BZ58" s="52">
        <v>0.16658992249692656</v>
      </c>
      <c r="CA58" s="39">
        <v>0.40305277036220227</v>
      </c>
      <c r="CB58" s="39">
        <v>0</v>
      </c>
      <c r="CC58" s="39">
        <v>0</v>
      </c>
      <c r="CD58" s="39">
        <v>0.12144528727399233</v>
      </c>
      <c r="CE58" s="39">
        <v>0</v>
      </c>
      <c r="CF58" s="39">
        <v>0</v>
      </c>
      <c r="CG58" s="39">
        <v>0</v>
      </c>
      <c r="CH58" s="52">
        <v>0.1317697962180524</v>
      </c>
      <c r="CI58" s="3">
        <v>0.27851607534679773</v>
      </c>
      <c r="CJ58" s="3">
        <v>0.31545085660954841</v>
      </c>
      <c r="CK58" s="52">
        <v>0.29962166463979811</v>
      </c>
      <c r="CL58" s="39">
        <v>0</v>
      </c>
      <c r="CM58" s="39">
        <v>0</v>
      </c>
      <c r="CN58" s="39">
        <v>6.7002130500257287E-2</v>
      </c>
      <c r="CO58" s="39">
        <v>0</v>
      </c>
      <c r="CP58" s="39">
        <v>0.1053014597858699</v>
      </c>
      <c r="CQ58" s="58">
        <v>6.8406500461862349E-2</v>
      </c>
    </row>
    <row r="59" spans="1:95" x14ac:dyDescent="0.25">
      <c r="A59" s="97" t="s">
        <v>622</v>
      </c>
      <c r="B59" s="97">
        <v>50</v>
      </c>
      <c r="C59" s="97">
        <v>56</v>
      </c>
      <c r="D59" s="109" t="s">
        <v>114</v>
      </c>
      <c r="E59" s="40">
        <v>0</v>
      </c>
      <c r="F59" s="40">
        <v>0.15770698081801338</v>
      </c>
      <c r="G59" s="40">
        <v>0</v>
      </c>
      <c r="H59" s="40">
        <v>0</v>
      </c>
      <c r="I59" s="40">
        <v>0.20028752645129841</v>
      </c>
      <c r="J59" s="40">
        <v>0.30167406863239682</v>
      </c>
      <c r="K59" s="53">
        <v>0.1752385212375614</v>
      </c>
      <c r="L59" s="4">
        <v>0.14528266082008862</v>
      </c>
      <c r="M59" s="4">
        <v>4.4244982249343756E-2</v>
      </c>
      <c r="N59" s="4">
        <v>0.18338723030074142</v>
      </c>
      <c r="O59" s="4">
        <v>0.13186426499657725</v>
      </c>
      <c r="P59" s="4">
        <v>0.24612445933499577</v>
      </c>
      <c r="Q59" s="4">
        <v>0</v>
      </c>
      <c r="R59" s="53">
        <v>0.14375477665924832</v>
      </c>
      <c r="S59" s="40">
        <v>1.1483252767796004</v>
      </c>
      <c r="T59" s="40">
        <v>0.24689832087995542</v>
      </c>
      <c r="U59" s="40">
        <v>0</v>
      </c>
      <c r="V59" s="40">
        <v>0</v>
      </c>
      <c r="W59" s="40">
        <v>0</v>
      </c>
      <c r="X59" s="40">
        <v>0</v>
      </c>
      <c r="Y59" s="53">
        <v>0.34040241159705392</v>
      </c>
      <c r="Z59" s="4">
        <v>0.18447291445819786</v>
      </c>
      <c r="AA59" s="4">
        <v>0</v>
      </c>
      <c r="AB59" s="4">
        <v>0.20841288995236176</v>
      </c>
      <c r="AC59" s="4">
        <v>0.33871857108673892</v>
      </c>
      <c r="AD59" s="4">
        <v>0</v>
      </c>
      <c r="AE59" s="4">
        <v>0.19695114268743311</v>
      </c>
      <c r="AF59" s="4">
        <v>0.10648421989141725</v>
      </c>
      <c r="AG59" s="4">
        <v>0.18779387535340109</v>
      </c>
      <c r="AH59" s="4">
        <v>0.18664359270140227</v>
      </c>
      <c r="AI59" s="4">
        <v>0.18907383627854932</v>
      </c>
      <c r="AJ59" s="4">
        <v>0.11969136513566113</v>
      </c>
      <c r="AK59" s="4">
        <v>0.24184983287013342</v>
      </c>
      <c r="AL59" s="4">
        <v>0</v>
      </c>
      <c r="AM59" s="4">
        <v>0.32816284646761079</v>
      </c>
      <c r="AN59" s="4">
        <v>0</v>
      </c>
      <c r="AO59" s="4">
        <v>0</v>
      </c>
      <c r="AP59" s="4">
        <v>0.11734378071849394</v>
      </c>
      <c r="AQ59" s="4">
        <v>0.19451925760745359</v>
      </c>
      <c r="AR59" s="45"/>
      <c r="AS59" s="4">
        <v>0</v>
      </c>
      <c r="AT59" s="4">
        <v>0.13695609116835175</v>
      </c>
      <c r="AU59" s="4">
        <v>0.14470490281587078</v>
      </c>
      <c r="AV59" s="4">
        <v>0</v>
      </c>
      <c r="AW59" s="53">
        <v>0.17195650203934776</v>
      </c>
      <c r="AX59" s="40">
        <v>0.42393774620711455</v>
      </c>
      <c r="AY59" s="4">
        <v>0.13339743412374147</v>
      </c>
      <c r="AZ59" s="4">
        <v>0.33512216819990592</v>
      </c>
      <c r="BA59" s="4">
        <v>0.14426012822731188</v>
      </c>
      <c r="BB59" s="4">
        <v>0.12812879502328259</v>
      </c>
      <c r="BC59" s="4">
        <v>0</v>
      </c>
      <c r="BD59" s="4">
        <v>0.31727719274180494</v>
      </c>
      <c r="BE59" s="4">
        <v>0</v>
      </c>
      <c r="BF59" s="53">
        <v>0.14685894932956939</v>
      </c>
      <c r="BG59" s="4">
        <v>0</v>
      </c>
      <c r="BH59" s="4">
        <v>0</v>
      </c>
      <c r="BI59" s="4">
        <v>0</v>
      </c>
      <c r="BJ59" s="4">
        <v>0.32777516671282225</v>
      </c>
      <c r="BK59" s="4">
        <v>0.40221037205528032</v>
      </c>
      <c r="BL59" s="53">
        <v>0.21908017054017476</v>
      </c>
      <c r="BM59" s="40">
        <v>0</v>
      </c>
      <c r="BN59" s="4">
        <v>9.7899775357696742E-2</v>
      </c>
      <c r="BO59" s="4">
        <v>0</v>
      </c>
      <c r="BP59" s="53">
        <v>9.1434695852943185E-2</v>
      </c>
      <c r="BQ59" s="40">
        <v>0</v>
      </c>
      <c r="BR59" s="40">
        <v>0.22491526627248012</v>
      </c>
      <c r="BS59" s="40">
        <v>0</v>
      </c>
      <c r="BT59" s="40">
        <v>0.12174002349683384</v>
      </c>
      <c r="BU59" s="40">
        <v>0.29427555048487158</v>
      </c>
      <c r="BV59" s="53">
        <v>0.10997121150844455</v>
      </c>
      <c r="BW59" s="4">
        <v>0</v>
      </c>
      <c r="BX59" s="4">
        <v>0.20459043482769268</v>
      </c>
      <c r="BY59" s="4">
        <v>0.72451179144800382</v>
      </c>
      <c r="BZ59" s="53">
        <v>0.21935583308968279</v>
      </c>
      <c r="CA59" s="40">
        <v>0.463794056586606</v>
      </c>
      <c r="CB59" s="40">
        <v>0</v>
      </c>
      <c r="CC59" s="40">
        <v>0.15227305201063743</v>
      </c>
      <c r="CD59" s="40">
        <v>8.5905591998434269E-2</v>
      </c>
      <c r="CE59" s="40">
        <v>0</v>
      </c>
      <c r="CF59" s="40">
        <v>0</v>
      </c>
      <c r="CG59" s="40">
        <v>0</v>
      </c>
      <c r="CH59" s="53">
        <v>0.16623837549122139</v>
      </c>
      <c r="CI59" s="4">
        <v>0.21046067326061713</v>
      </c>
      <c r="CJ59" s="4">
        <v>0.29624410610926749</v>
      </c>
      <c r="CK59" s="53">
        <v>0.25947977774556019</v>
      </c>
      <c r="CL59" s="40">
        <v>0</v>
      </c>
      <c r="CM59" s="40">
        <v>0</v>
      </c>
      <c r="CN59" s="40">
        <v>0.21327997023687839</v>
      </c>
      <c r="CO59" s="40">
        <v>0</v>
      </c>
      <c r="CP59" s="40">
        <v>0.12972192188747983</v>
      </c>
      <c r="CQ59" s="59">
        <v>0.15761225312434052</v>
      </c>
    </row>
    <row r="60" spans="1:95" ht="15" customHeight="1" x14ac:dyDescent="0.25">
      <c r="A60" s="97" t="s">
        <v>587</v>
      </c>
      <c r="C60" s="97">
        <v>57</v>
      </c>
      <c r="D60" s="103" t="s">
        <v>116</v>
      </c>
      <c r="E60" s="48"/>
      <c r="F60" s="48"/>
      <c r="G60" s="48"/>
      <c r="H60" s="48"/>
      <c r="I60" s="48"/>
      <c r="J60" s="48"/>
      <c r="K60" s="71"/>
      <c r="L60" s="11"/>
      <c r="M60" s="11"/>
      <c r="N60" s="11"/>
      <c r="O60" s="11"/>
      <c r="P60" s="11"/>
      <c r="Q60" s="12"/>
      <c r="R60" s="71"/>
      <c r="S60" s="48"/>
      <c r="T60" s="48"/>
      <c r="U60" s="48"/>
      <c r="V60" s="48"/>
      <c r="W60" s="48"/>
      <c r="X60" s="96"/>
      <c r="Y60" s="7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2"/>
      <c r="AK60" s="12"/>
      <c r="AL60" s="12"/>
      <c r="AM60" s="12"/>
      <c r="AN60" s="12"/>
      <c r="AO60" s="12"/>
      <c r="AP60" s="12"/>
      <c r="AQ60" s="12"/>
      <c r="AR60" s="117"/>
      <c r="AS60" s="12"/>
      <c r="AT60" s="12"/>
      <c r="AU60" s="12"/>
      <c r="AV60" s="12"/>
      <c r="AW60" s="71"/>
      <c r="AX60" s="96"/>
      <c r="AY60" s="12"/>
      <c r="AZ60" s="11"/>
      <c r="BA60" s="11"/>
      <c r="BB60" s="11"/>
      <c r="BC60" s="11"/>
      <c r="BD60" s="11"/>
      <c r="BE60" s="11"/>
      <c r="BF60" s="71"/>
      <c r="BG60" s="12"/>
      <c r="BH60" s="11"/>
      <c r="BI60" s="11"/>
      <c r="BJ60" s="11"/>
      <c r="BK60" s="11"/>
      <c r="BL60" s="71"/>
      <c r="BM60" s="48"/>
      <c r="BN60" s="11"/>
      <c r="BO60" s="11"/>
      <c r="BP60" s="71"/>
      <c r="BQ60" s="48"/>
      <c r="BR60" s="48"/>
      <c r="BS60" s="48"/>
      <c r="BT60" s="48"/>
      <c r="BU60" s="48"/>
      <c r="BV60" s="71"/>
      <c r="BW60" s="11"/>
      <c r="BX60" s="11"/>
      <c r="BY60" s="11"/>
      <c r="BZ60" s="71"/>
      <c r="CA60" s="96"/>
      <c r="CB60" s="96"/>
      <c r="CC60" s="48"/>
      <c r="CD60" s="48"/>
      <c r="CE60" s="48"/>
      <c r="CF60" s="48"/>
      <c r="CG60" s="48"/>
      <c r="CH60" s="71"/>
      <c r="CI60" s="11"/>
      <c r="CJ60" s="12"/>
      <c r="CK60" s="71"/>
      <c r="CL60" s="96"/>
      <c r="CM60" s="96"/>
      <c r="CN60" s="96"/>
      <c r="CO60" s="96"/>
      <c r="CP60" s="96"/>
      <c r="CQ60" s="66"/>
    </row>
    <row r="61" spans="1:95" x14ac:dyDescent="0.25">
      <c r="A61" s="97" t="s">
        <v>623</v>
      </c>
      <c r="B61" s="97">
        <v>51</v>
      </c>
      <c r="C61" s="97">
        <v>58</v>
      </c>
      <c r="D61" s="108" t="s">
        <v>117</v>
      </c>
      <c r="E61" s="86">
        <v>13.955565885876817</v>
      </c>
      <c r="F61" s="86">
        <v>23.200472898881785</v>
      </c>
      <c r="G61" s="86">
        <v>11.927288615355003</v>
      </c>
      <c r="H61" s="86">
        <v>0</v>
      </c>
      <c r="I61" s="86">
        <v>11.585566851197163</v>
      </c>
      <c r="J61" s="86">
        <v>20.803637199638015</v>
      </c>
      <c r="K61" s="72">
        <v>19.107202672491894</v>
      </c>
      <c r="L61" s="7">
        <v>14.658403680940873</v>
      </c>
      <c r="M61" s="7">
        <v>15.390692012987557</v>
      </c>
      <c r="N61" s="7">
        <v>10.753688998719431</v>
      </c>
      <c r="O61" s="7">
        <v>18.686971499460093</v>
      </c>
      <c r="P61" s="7">
        <v>22.788052980350045</v>
      </c>
      <c r="Q61" s="7">
        <v>20.187273470734965</v>
      </c>
      <c r="R61" s="72">
        <v>14.067562077006954</v>
      </c>
      <c r="S61" s="86">
        <v>33.616915211441409</v>
      </c>
      <c r="T61" s="86">
        <v>17.304378878371804</v>
      </c>
      <c r="U61" s="86">
        <v>0</v>
      </c>
      <c r="V61" s="86">
        <v>25.015032730957799</v>
      </c>
      <c r="W61" s="86">
        <v>20.063416496679562</v>
      </c>
      <c r="X61" s="86">
        <v>25.923666323377017</v>
      </c>
      <c r="Y61" s="72">
        <v>20.3451355454653</v>
      </c>
      <c r="Z61" s="7">
        <v>22.336670212768151</v>
      </c>
      <c r="AA61" s="7">
        <v>9.3426766813193893</v>
      </c>
      <c r="AB61" s="7">
        <v>17.038830263187613</v>
      </c>
      <c r="AC61" s="7">
        <v>19.426368095872522</v>
      </c>
      <c r="AD61" s="7">
        <v>12.840433195920649</v>
      </c>
      <c r="AE61" s="7">
        <v>16.107880353919104</v>
      </c>
      <c r="AF61" s="7">
        <v>21.378242691406889</v>
      </c>
      <c r="AG61" s="7">
        <v>20.366473754190221</v>
      </c>
      <c r="AH61" s="7">
        <v>18.982506421905267</v>
      </c>
      <c r="AI61" s="7">
        <v>18.124284689410022</v>
      </c>
      <c r="AJ61" s="7">
        <v>25.257023447256199</v>
      </c>
      <c r="AK61" s="7">
        <v>23.071360841704958</v>
      </c>
      <c r="AL61" s="7">
        <v>14.082805383937274</v>
      </c>
      <c r="AM61" s="7">
        <v>8.5622713549927116</v>
      </c>
      <c r="AN61" s="7">
        <v>10.941479357971572</v>
      </c>
      <c r="AO61" s="7">
        <v>20.018853552302968</v>
      </c>
      <c r="AP61" s="7">
        <v>14.26087863302647</v>
      </c>
      <c r="AQ61" s="7">
        <v>17.066501078309269</v>
      </c>
      <c r="AR61" s="113"/>
      <c r="AS61" s="7">
        <v>0.73505643840244284</v>
      </c>
      <c r="AT61" s="7">
        <v>9.3038745152818088</v>
      </c>
      <c r="AU61" s="7">
        <v>13.621608309045277</v>
      </c>
      <c r="AV61" s="7">
        <v>0</v>
      </c>
      <c r="AW61" s="72">
        <v>18.222527070862952</v>
      </c>
      <c r="AX61" s="86">
        <v>18.572949366554717</v>
      </c>
      <c r="AY61" s="7">
        <v>31.802095577253798</v>
      </c>
      <c r="AZ61" s="7">
        <v>32.086612530457543</v>
      </c>
      <c r="BA61" s="7">
        <v>27.359967037504543</v>
      </c>
      <c r="BB61" s="7">
        <v>32.346825391124327</v>
      </c>
      <c r="BC61" s="7">
        <v>33.868358787792197</v>
      </c>
      <c r="BD61" s="7">
        <v>33.287094799165686</v>
      </c>
      <c r="BE61" s="7">
        <v>25.177167446045573</v>
      </c>
      <c r="BF61" s="72">
        <v>31.345914595212363</v>
      </c>
      <c r="BG61" s="7">
        <v>22.691784816268221</v>
      </c>
      <c r="BH61" s="7">
        <v>28.406980160148741</v>
      </c>
      <c r="BI61" s="7">
        <v>32.074171044898804</v>
      </c>
      <c r="BJ61" s="7">
        <v>15.178629974520181</v>
      </c>
      <c r="BK61" s="7">
        <v>17.467345838994433</v>
      </c>
      <c r="BL61" s="72">
        <v>18.687589209392829</v>
      </c>
      <c r="BM61" s="86">
        <v>23.183704588614564</v>
      </c>
      <c r="BN61" s="7">
        <v>15.327002208592521</v>
      </c>
      <c r="BO61" s="7">
        <v>6.4561710487000488</v>
      </c>
      <c r="BP61" s="72">
        <v>12.054012156953471</v>
      </c>
      <c r="BQ61" s="86">
        <v>16.750730282376502</v>
      </c>
      <c r="BR61" s="86">
        <v>31.514846958453784</v>
      </c>
      <c r="BS61" s="86">
        <v>34.907549712292713</v>
      </c>
      <c r="BT61" s="86">
        <v>32.785072028060291</v>
      </c>
      <c r="BU61" s="86">
        <v>28.783426114143928</v>
      </c>
      <c r="BV61" s="72">
        <v>25.437919262709308</v>
      </c>
      <c r="BW61" s="7">
        <v>24.417229036910836</v>
      </c>
      <c r="BX61" s="7">
        <v>43.048745540538583</v>
      </c>
      <c r="BY61" s="7">
        <v>17.318969166769069</v>
      </c>
      <c r="BZ61" s="72">
        <v>28.00210628223142</v>
      </c>
      <c r="CA61" s="86">
        <v>27.32855898278353</v>
      </c>
      <c r="CB61" s="86">
        <v>9.1105315280915011</v>
      </c>
      <c r="CC61" s="86">
        <v>23.672584839172227</v>
      </c>
      <c r="CD61" s="86">
        <v>2.8544750857631001</v>
      </c>
      <c r="CE61" s="86">
        <v>0</v>
      </c>
      <c r="CF61" s="86">
        <v>14.205953236694734</v>
      </c>
      <c r="CG61" s="86">
        <v>10.060671778227615</v>
      </c>
      <c r="CH61" s="72">
        <v>16.089680864845825</v>
      </c>
      <c r="CI61" s="7">
        <v>8.5079609090892614</v>
      </c>
      <c r="CJ61" s="7">
        <v>11.424067421001723</v>
      </c>
      <c r="CK61" s="72">
        <v>10.259800837648333</v>
      </c>
      <c r="CL61" s="86">
        <v>0</v>
      </c>
      <c r="CM61" s="86">
        <v>50.303330426838258</v>
      </c>
      <c r="CN61" s="86">
        <v>13.712578894169926</v>
      </c>
      <c r="CO61" s="86">
        <v>0</v>
      </c>
      <c r="CP61" s="86">
        <v>1.321190199727275</v>
      </c>
      <c r="CQ61" s="64">
        <v>2.0803670459096066</v>
      </c>
    </row>
    <row r="62" spans="1:95" x14ac:dyDescent="0.25">
      <c r="A62" s="97" t="s">
        <v>624</v>
      </c>
      <c r="B62" s="97">
        <v>52</v>
      </c>
      <c r="C62" s="97">
        <v>59</v>
      </c>
      <c r="D62" s="108" t="s">
        <v>118</v>
      </c>
      <c r="E62" s="86">
        <v>1.8756989061152494</v>
      </c>
      <c r="F62" s="86">
        <v>1.4209889024543851</v>
      </c>
      <c r="G62" s="86">
        <v>1.6037115195849878</v>
      </c>
      <c r="H62" s="86">
        <v>0</v>
      </c>
      <c r="I62" s="86">
        <v>0.65301723779657417</v>
      </c>
      <c r="J62" s="86">
        <v>2.0849412366305375</v>
      </c>
      <c r="K62" s="72">
        <v>1.5783037234857673</v>
      </c>
      <c r="L62" s="7">
        <v>1.4540706894389643</v>
      </c>
      <c r="M62" s="7">
        <v>1.0346569204306388</v>
      </c>
      <c r="N62" s="7">
        <v>1.215852134828868</v>
      </c>
      <c r="O62" s="7">
        <v>0.91845715103112879</v>
      </c>
      <c r="P62" s="7">
        <v>2.8573549983591127</v>
      </c>
      <c r="Q62" s="7">
        <v>0.46724083975996139</v>
      </c>
      <c r="R62" s="72">
        <v>1.3232862274123083</v>
      </c>
      <c r="S62" s="86">
        <v>0.85380964667593429</v>
      </c>
      <c r="T62" s="86">
        <v>1.5778542904999813</v>
      </c>
      <c r="U62" s="86">
        <v>0</v>
      </c>
      <c r="V62" s="86">
        <v>1.3729022847098658</v>
      </c>
      <c r="W62" s="86">
        <v>0.63931263285200846</v>
      </c>
      <c r="X62" s="86">
        <v>0.4012450632304127</v>
      </c>
      <c r="Y62" s="72">
        <v>1.1578439641120832</v>
      </c>
      <c r="Z62" s="7">
        <v>1.6803471305489188</v>
      </c>
      <c r="AA62" s="7">
        <v>0</v>
      </c>
      <c r="AB62" s="7">
        <v>0.95016606089739009</v>
      </c>
      <c r="AC62" s="7">
        <v>1.0327881616112231</v>
      </c>
      <c r="AD62" s="7">
        <v>1.3343827399862582</v>
      </c>
      <c r="AE62" s="7">
        <v>1.4711098249781438</v>
      </c>
      <c r="AF62" s="7">
        <v>1.6246041080926137</v>
      </c>
      <c r="AG62" s="7">
        <v>1.8197680422674034</v>
      </c>
      <c r="AH62" s="7">
        <v>1.2849364916428849</v>
      </c>
      <c r="AI62" s="7">
        <v>1.993552365726335</v>
      </c>
      <c r="AJ62" s="7">
        <v>0.69212975393395904</v>
      </c>
      <c r="AK62" s="7">
        <v>1.1822878079104158</v>
      </c>
      <c r="AL62" s="7">
        <v>1.2559315910338209</v>
      </c>
      <c r="AM62" s="7">
        <v>1.5026641610808109</v>
      </c>
      <c r="AN62" s="7">
        <v>1.4520947402633049</v>
      </c>
      <c r="AO62" s="7">
        <v>1.4094871595499174</v>
      </c>
      <c r="AP62" s="7">
        <v>0.97073692351880003</v>
      </c>
      <c r="AQ62" s="7">
        <v>1.3618008815492426</v>
      </c>
      <c r="AR62" s="113"/>
      <c r="AS62" s="7">
        <v>7.2589197426331797E-2</v>
      </c>
      <c r="AT62" s="7">
        <v>0.78520820197910113</v>
      </c>
      <c r="AU62" s="7">
        <v>1.1373435943797148</v>
      </c>
      <c r="AV62" s="7">
        <v>0</v>
      </c>
      <c r="AW62" s="72">
        <v>1.5098933144940816</v>
      </c>
      <c r="AX62" s="86">
        <v>1.3297147320863918</v>
      </c>
      <c r="AY62" s="7">
        <v>0.95288411051738386</v>
      </c>
      <c r="AZ62" s="7">
        <v>2.0229289865177766</v>
      </c>
      <c r="BA62" s="7">
        <v>1.3731954958986614</v>
      </c>
      <c r="BB62" s="7">
        <v>1.2470114518016757</v>
      </c>
      <c r="BC62" s="7">
        <v>1.3062343997367696</v>
      </c>
      <c r="BD62" s="7">
        <v>1.9642728488949248</v>
      </c>
      <c r="BE62" s="7">
        <v>0.8047173255290373</v>
      </c>
      <c r="BF62" s="72">
        <v>1.3699662378812469</v>
      </c>
      <c r="BG62" s="7">
        <v>0.81553488806056529</v>
      </c>
      <c r="BH62" s="7">
        <v>1.8860718259026503</v>
      </c>
      <c r="BI62" s="7">
        <v>0.75899904946878649</v>
      </c>
      <c r="BJ62" s="7">
        <v>2.1716048659498877</v>
      </c>
      <c r="BK62" s="7">
        <v>0.72300658409605867</v>
      </c>
      <c r="BL62" s="72">
        <v>1.4170164431505432</v>
      </c>
      <c r="BM62" s="86">
        <v>2.5703310717324475</v>
      </c>
      <c r="BN62" s="7">
        <v>1.7370957402648508</v>
      </c>
      <c r="BO62" s="7">
        <v>1.2586817736258498</v>
      </c>
      <c r="BP62" s="72">
        <v>1.6129461153648381</v>
      </c>
      <c r="BQ62" s="86">
        <v>1.3221764944654579</v>
      </c>
      <c r="BR62" s="86">
        <v>0.61202266320377396</v>
      </c>
      <c r="BS62" s="86">
        <v>1.8626236731669668</v>
      </c>
      <c r="BT62" s="86">
        <v>3.240754301603272</v>
      </c>
      <c r="BU62" s="86">
        <v>0.56691917580263307</v>
      </c>
      <c r="BV62" s="72">
        <v>1.7154361146256794</v>
      </c>
      <c r="BW62" s="7">
        <v>4.3278449039402433</v>
      </c>
      <c r="BX62" s="7">
        <v>1.8495182772545271</v>
      </c>
      <c r="BY62" s="7">
        <v>3.8411714117122977</v>
      </c>
      <c r="BZ62" s="72">
        <v>3.2262152454156467</v>
      </c>
      <c r="CA62" s="86">
        <v>0.15009666694626858</v>
      </c>
      <c r="CB62" s="86">
        <v>0.34057307486314198</v>
      </c>
      <c r="CC62" s="86">
        <v>1.7315733363345693</v>
      </c>
      <c r="CD62" s="86">
        <v>1.5086409834620382</v>
      </c>
      <c r="CE62" s="86">
        <v>0</v>
      </c>
      <c r="CF62" s="86">
        <v>0.40221517708483823</v>
      </c>
      <c r="CG62" s="86">
        <v>0</v>
      </c>
      <c r="CH62" s="72">
        <v>0.70595430286538452</v>
      </c>
      <c r="CI62" s="7">
        <v>1.6112926582844427</v>
      </c>
      <c r="CJ62" s="7">
        <v>1.6923002164988579</v>
      </c>
      <c r="CK62" s="72">
        <v>1.6550453655172748</v>
      </c>
      <c r="CL62" s="86">
        <v>0</v>
      </c>
      <c r="CM62" s="86">
        <v>0</v>
      </c>
      <c r="CN62" s="86">
        <v>0.58351540428661686</v>
      </c>
      <c r="CO62" s="86">
        <v>0</v>
      </c>
      <c r="CP62" s="86">
        <v>0.12988927726671534</v>
      </c>
      <c r="CQ62" s="64">
        <v>0.15241489065667577</v>
      </c>
    </row>
    <row r="63" spans="1:95" x14ac:dyDescent="0.25">
      <c r="A63" s="97" t="s">
        <v>587</v>
      </c>
      <c r="C63" s="97">
        <v>60</v>
      </c>
      <c r="D63" s="103" t="s">
        <v>119</v>
      </c>
      <c r="E63" s="48"/>
      <c r="F63" s="48"/>
      <c r="G63" s="48"/>
      <c r="H63" s="48"/>
      <c r="I63" s="48"/>
      <c r="J63" s="48"/>
      <c r="K63" s="73"/>
      <c r="L63" s="11"/>
      <c r="M63" s="11"/>
      <c r="N63" s="11"/>
      <c r="O63" s="11"/>
      <c r="P63" s="11"/>
      <c r="Q63" s="11"/>
      <c r="R63" s="73"/>
      <c r="S63" s="48"/>
      <c r="T63" s="48"/>
      <c r="U63" s="48"/>
      <c r="V63" s="48"/>
      <c r="W63" s="48"/>
      <c r="X63" s="48"/>
      <c r="Y63" s="73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49"/>
      <c r="AS63" s="11"/>
      <c r="AT63" s="11"/>
      <c r="AU63" s="11"/>
      <c r="AV63" s="11"/>
      <c r="AW63" s="73"/>
      <c r="AX63" s="48"/>
      <c r="AY63" s="11"/>
      <c r="AZ63" s="11"/>
      <c r="BA63" s="11"/>
      <c r="BB63" s="11"/>
      <c r="BC63" s="11"/>
      <c r="BD63" s="11"/>
      <c r="BE63" s="11"/>
      <c r="BF63" s="73"/>
      <c r="BG63" s="11"/>
      <c r="BH63" s="11"/>
      <c r="BI63" s="11"/>
      <c r="BJ63" s="11"/>
      <c r="BK63" s="11"/>
      <c r="BL63" s="73"/>
      <c r="BM63" s="48"/>
      <c r="BN63" s="11"/>
      <c r="BO63" s="11"/>
      <c r="BP63" s="73"/>
      <c r="BQ63" s="48"/>
      <c r="BR63" s="48"/>
      <c r="BS63" s="48"/>
      <c r="BT63" s="48"/>
      <c r="BU63" s="48"/>
      <c r="BV63" s="73"/>
      <c r="BW63" s="11"/>
      <c r="BX63" s="11"/>
      <c r="BY63" s="11"/>
      <c r="BZ63" s="73"/>
      <c r="CA63" s="48"/>
      <c r="CB63" s="48"/>
      <c r="CC63" s="48"/>
      <c r="CD63" s="48"/>
      <c r="CE63" s="48"/>
      <c r="CF63" s="48"/>
      <c r="CG63" s="48"/>
      <c r="CH63" s="73"/>
      <c r="CI63" s="11"/>
      <c r="CJ63" s="11"/>
      <c r="CK63" s="73"/>
      <c r="CL63" s="48"/>
      <c r="CM63" s="48"/>
      <c r="CN63" s="48"/>
      <c r="CO63" s="48"/>
      <c r="CP63" s="48"/>
      <c r="CQ63" s="67"/>
    </row>
    <row r="64" spans="1:95" ht="15.75" thickBot="1" x14ac:dyDescent="0.3">
      <c r="A64" s="97" t="s">
        <v>625</v>
      </c>
      <c r="B64" s="97">
        <v>53</v>
      </c>
      <c r="C64" s="97">
        <v>61</v>
      </c>
      <c r="D64" s="110" t="s">
        <v>107</v>
      </c>
      <c r="E64" s="90">
        <v>3.2507059831503451</v>
      </c>
      <c r="F64" s="90">
        <v>3.7491442057887969</v>
      </c>
      <c r="G64" s="90">
        <v>2.8936959941577363</v>
      </c>
      <c r="H64" s="90">
        <v>0</v>
      </c>
      <c r="I64" s="90">
        <v>5.5612297609978256</v>
      </c>
      <c r="J64" s="90">
        <v>4.257724166549206</v>
      </c>
      <c r="K64" s="77">
        <v>3.736180292686023</v>
      </c>
      <c r="L64" s="13">
        <v>2.3160783889036702</v>
      </c>
      <c r="M64" s="13">
        <v>2.9750086070610382</v>
      </c>
      <c r="N64" s="13">
        <v>1.6728128419081096</v>
      </c>
      <c r="O64" s="13">
        <v>1.4751580200483219</v>
      </c>
      <c r="P64" s="13">
        <v>5.9082770924989454</v>
      </c>
      <c r="Q64" s="13">
        <v>0.50477786563112081</v>
      </c>
      <c r="R64" s="77">
        <v>2.206322650323032</v>
      </c>
      <c r="S64" s="90">
        <v>6.7902969130159487</v>
      </c>
      <c r="T64" s="90">
        <v>3.0399458092676999</v>
      </c>
      <c r="U64" s="90">
        <v>1.6985933978638965</v>
      </c>
      <c r="V64" s="90">
        <v>2.9333684560005393</v>
      </c>
      <c r="W64" s="90">
        <v>2.3296452725549468</v>
      </c>
      <c r="X64" s="90">
        <v>3.1528581834501166</v>
      </c>
      <c r="Y64" s="77">
        <v>3.1399014657009232</v>
      </c>
      <c r="Z64" s="13">
        <v>5.3432494703815436</v>
      </c>
      <c r="AA64" s="13">
        <v>0.81252619056365571</v>
      </c>
      <c r="AB64" s="13">
        <v>3.2418506026698211</v>
      </c>
      <c r="AC64" s="13">
        <v>4.2638203353657564</v>
      </c>
      <c r="AD64" s="13">
        <v>1.7862194797414765</v>
      </c>
      <c r="AE64" s="13">
        <v>2.4590849894442623</v>
      </c>
      <c r="AF64" s="13">
        <v>3.2974690160197571</v>
      </c>
      <c r="AG64" s="13">
        <v>3.7059563479852868</v>
      </c>
      <c r="AH64" s="13">
        <v>3.1426008000466181</v>
      </c>
      <c r="AI64" s="13">
        <v>3.7460203116863848</v>
      </c>
      <c r="AJ64" s="13">
        <v>4.1924075315020168</v>
      </c>
      <c r="AK64" s="13">
        <v>2.1331844984499675</v>
      </c>
      <c r="AL64" s="13">
        <v>2.6231268967264403</v>
      </c>
      <c r="AM64" s="13">
        <v>2.4069248815542137</v>
      </c>
      <c r="AN64" s="13">
        <v>1.4451176156170442</v>
      </c>
      <c r="AO64" s="13">
        <v>2.311756097120842</v>
      </c>
      <c r="AP64" s="13">
        <v>2.0946929648809638</v>
      </c>
      <c r="AQ64" s="13">
        <v>3.2826117372821888</v>
      </c>
      <c r="AR64" s="118"/>
      <c r="AS64" s="13">
        <v>0</v>
      </c>
      <c r="AT64" s="13">
        <v>0.98433658246073785</v>
      </c>
      <c r="AU64" s="13">
        <v>2.7461333471815386</v>
      </c>
      <c r="AV64" s="13">
        <v>0</v>
      </c>
      <c r="AW64" s="77">
        <v>3.5082012233322284</v>
      </c>
      <c r="AX64" s="90">
        <v>5.9978001948732684</v>
      </c>
      <c r="AY64" s="13">
        <v>4.7076829169655587</v>
      </c>
      <c r="AZ64" s="13">
        <v>4.7281835383226127</v>
      </c>
      <c r="BA64" s="13">
        <v>4.1633625010721289</v>
      </c>
      <c r="BB64" s="13">
        <v>4.1612956841233464</v>
      </c>
      <c r="BC64" s="13">
        <v>4.6772836725987101</v>
      </c>
      <c r="BD64" s="13">
        <v>2.4950437672218175</v>
      </c>
      <c r="BE64" s="13">
        <v>3.4344352263219333</v>
      </c>
      <c r="BF64" s="77">
        <v>4.3086617594931491</v>
      </c>
      <c r="BG64" s="13">
        <v>3.5036850372422146</v>
      </c>
      <c r="BH64" s="13">
        <v>3.1212524692206762</v>
      </c>
      <c r="BI64" s="13">
        <v>6.4798935321704612</v>
      </c>
      <c r="BJ64" s="13">
        <v>2.206489376847439</v>
      </c>
      <c r="BK64" s="13">
        <v>3.9331142932503038</v>
      </c>
      <c r="BL64" s="77">
        <v>3.3226439110603945</v>
      </c>
      <c r="BM64" s="90">
        <v>4.4662323391466714</v>
      </c>
      <c r="BN64" s="13">
        <v>2.4940859671961855</v>
      </c>
      <c r="BO64" s="13">
        <v>1.2793687961719504</v>
      </c>
      <c r="BP64" s="77">
        <v>2.1419553502900777</v>
      </c>
      <c r="BQ64" s="90">
        <v>2.6484308218044679</v>
      </c>
      <c r="BR64" s="90">
        <v>4.0433033359958221</v>
      </c>
      <c r="BS64" s="90">
        <v>5.2899625387516407</v>
      </c>
      <c r="BT64" s="90">
        <v>4.8517302227056032</v>
      </c>
      <c r="BU64" s="90">
        <v>4.8221049113828354</v>
      </c>
      <c r="BV64" s="77">
        <v>3.8756631841636953</v>
      </c>
      <c r="BW64" s="13">
        <v>2.6262992550909607</v>
      </c>
      <c r="BX64" s="13">
        <v>5.6962507848224151</v>
      </c>
      <c r="BY64" s="13">
        <v>4.7427986578571986</v>
      </c>
      <c r="BZ64" s="77">
        <v>4.2319287975126363</v>
      </c>
      <c r="CA64" s="90">
        <v>2.9582684415014011</v>
      </c>
      <c r="CB64" s="90">
        <v>1.3068174096002498</v>
      </c>
      <c r="CC64" s="90">
        <v>3.0004792688907305</v>
      </c>
      <c r="CD64" s="90">
        <v>1.218791125631387</v>
      </c>
      <c r="CE64" s="90">
        <v>0</v>
      </c>
      <c r="CF64" s="90">
        <v>1.4595030971036598</v>
      </c>
      <c r="CG64" s="90">
        <v>11.219127116473127</v>
      </c>
      <c r="CH64" s="77">
        <v>2.0183576040785218</v>
      </c>
      <c r="CI64" s="13">
        <v>4.5242455568001496</v>
      </c>
      <c r="CJ64" s="13">
        <v>4.1327241164603015</v>
      </c>
      <c r="CK64" s="77">
        <v>4.3071884914613783</v>
      </c>
      <c r="CL64" s="90">
        <v>0</v>
      </c>
      <c r="CM64" s="90">
        <v>0.15841141094517164</v>
      </c>
      <c r="CN64" s="90">
        <v>1.321364859147131</v>
      </c>
      <c r="CO64" s="90">
        <v>0</v>
      </c>
      <c r="CP64" s="90">
        <v>0.33464908873324717</v>
      </c>
      <c r="CQ64" s="68">
        <v>0.39406664811209829</v>
      </c>
    </row>
    <row r="65" spans="1:95" ht="15.75" thickTop="1" x14ac:dyDescent="0.25">
      <c r="A65" s="97" t="s">
        <v>587</v>
      </c>
      <c r="C65" s="97">
        <v>62</v>
      </c>
    </row>
    <row r="66" spans="1:95" ht="15.75" thickBot="1" x14ac:dyDescent="0.3">
      <c r="A66" s="97" t="s">
        <v>587</v>
      </c>
      <c r="C66" s="97">
        <v>63</v>
      </c>
    </row>
    <row r="67" spans="1:95" ht="17.25" thickTop="1" thickBot="1" x14ac:dyDescent="0.3">
      <c r="A67" s="97" t="s">
        <v>587</v>
      </c>
      <c r="C67" s="97">
        <v>64</v>
      </c>
      <c r="D67" s="100" t="s">
        <v>241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56"/>
    </row>
    <row r="68" spans="1:95" ht="24.75" customHeight="1" thickTop="1" x14ac:dyDescent="0.25">
      <c r="A68" s="97" t="s">
        <v>587</v>
      </c>
      <c r="C68" s="97">
        <v>65</v>
      </c>
      <c r="D68" s="101" t="s">
        <v>1</v>
      </c>
      <c r="E68" s="38" t="s">
        <v>8</v>
      </c>
      <c r="F68" s="38" t="s">
        <v>9</v>
      </c>
      <c r="G68" s="38" t="s">
        <v>10</v>
      </c>
      <c r="H68" s="38" t="s">
        <v>385</v>
      </c>
      <c r="I68" s="38" t="s">
        <v>11</v>
      </c>
      <c r="J68" s="38" t="s">
        <v>12</v>
      </c>
      <c r="K68" s="51" t="s">
        <v>13</v>
      </c>
      <c r="L68" s="43" t="s">
        <v>14</v>
      </c>
      <c r="M68" s="43" t="s">
        <v>15</v>
      </c>
      <c r="N68" s="43" t="s">
        <v>16</v>
      </c>
      <c r="O68" s="43" t="s">
        <v>17</v>
      </c>
      <c r="P68" s="43" t="s">
        <v>18</v>
      </c>
      <c r="Q68" s="43" t="s">
        <v>19</v>
      </c>
      <c r="R68" s="51" t="s">
        <v>20</v>
      </c>
      <c r="S68" s="38" t="s">
        <v>69</v>
      </c>
      <c r="T68" s="38" t="s">
        <v>70</v>
      </c>
      <c r="U68" s="38" t="s">
        <v>386</v>
      </c>
      <c r="V68" s="38" t="s">
        <v>71</v>
      </c>
      <c r="W68" s="38" t="s">
        <v>72</v>
      </c>
      <c r="X68" s="38" t="s">
        <v>73</v>
      </c>
      <c r="Y68" s="51" t="s">
        <v>74</v>
      </c>
      <c r="Z68" s="2" t="s">
        <v>21</v>
      </c>
      <c r="AA68" s="2" t="s">
        <v>390</v>
      </c>
      <c r="AB68" s="2" t="s">
        <v>22</v>
      </c>
      <c r="AC68" s="2" t="s">
        <v>23</v>
      </c>
      <c r="AD68" s="2" t="s">
        <v>24</v>
      </c>
      <c r="AE68" s="43" t="s">
        <v>25</v>
      </c>
      <c r="AF68" s="43" t="s">
        <v>26</v>
      </c>
      <c r="AG68" s="43" t="s">
        <v>27</v>
      </c>
      <c r="AH68" s="43" t="s">
        <v>28</v>
      </c>
      <c r="AI68" s="43" t="s">
        <v>29</v>
      </c>
      <c r="AJ68" s="43" t="s">
        <v>30</v>
      </c>
      <c r="AK68" s="43" t="s">
        <v>31</v>
      </c>
      <c r="AL68" s="43" t="s">
        <v>32</v>
      </c>
      <c r="AM68" s="43" t="s">
        <v>33</v>
      </c>
      <c r="AN68" s="43" t="s">
        <v>34</v>
      </c>
      <c r="AO68" s="43" t="s">
        <v>35</v>
      </c>
      <c r="AP68" s="43" t="s">
        <v>36</v>
      </c>
      <c r="AQ68" s="43" t="s">
        <v>37</v>
      </c>
      <c r="AR68" s="43" t="s">
        <v>368</v>
      </c>
      <c r="AS68" s="43" t="s">
        <v>391</v>
      </c>
      <c r="AT68" s="43" t="s">
        <v>38</v>
      </c>
      <c r="AU68" s="43" t="s">
        <v>39</v>
      </c>
      <c r="AV68" s="43" t="s">
        <v>369</v>
      </c>
      <c r="AW68" s="51" t="s">
        <v>40</v>
      </c>
      <c r="AX68" s="38" t="s">
        <v>75</v>
      </c>
      <c r="AY68" s="43" t="s">
        <v>41</v>
      </c>
      <c r="AZ68" s="2" t="s">
        <v>42</v>
      </c>
      <c r="BA68" s="2" t="s">
        <v>43</v>
      </c>
      <c r="BB68" s="2" t="s">
        <v>44</v>
      </c>
      <c r="BC68" s="2" t="s">
        <v>45</v>
      </c>
      <c r="BD68" s="2" t="s">
        <v>47</v>
      </c>
      <c r="BE68" s="2" t="s">
        <v>46</v>
      </c>
      <c r="BF68" s="51" t="s">
        <v>48</v>
      </c>
      <c r="BG68" s="2" t="s">
        <v>2</v>
      </c>
      <c r="BH68" s="43" t="s">
        <v>3</v>
      </c>
      <c r="BI68" s="43" t="s">
        <v>4</v>
      </c>
      <c r="BJ68" s="43" t="s">
        <v>5</v>
      </c>
      <c r="BK68" s="43" t="s">
        <v>6</v>
      </c>
      <c r="BL68" s="51" t="s">
        <v>7</v>
      </c>
      <c r="BM68" s="38" t="s">
        <v>370</v>
      </c>
      <c r="BN68" s="2" t="s">
        <v>49</v>
      </c>
      <c r="BO68" s="43" t="s">
        <v>50</v>
      </c>
      <c r="BP68" s="51" t="s">
        <v>51</v>
      </c>
      <c r="BQ68" s="38" t="s">
        <v>371</v>
      </c>
      <c r="BR68" s="38" t="s">
        <v>372</v>
      </c>
      <c r="BS68" s="38" t="s">
        <v>373</v>
      </c>
      <c r="BT68" s="38" t="s">
        <v>374</v>
      </c>
      <c r="BU68" s="38" t="s">
        <v>375</v>
      </c>
      <c r="BV68" s="51" t="s">
        <v>384</v>
      </c>
      <c r="BW68" s="43" t="s">
        <v>52</v>
      </c>
      <c r="BX68" s="43" t="s">
        <v>53</v>
      </c>
      <c r="BY68" s="43" t="s">
        <v>54</v>
      </c>
      <c r="BZ68" s="51" t="s">
        <v>55</v>
      </c>
      <c r="CA68" s="38" t="s">
        <v>387</v>
      </c>
      <c r="CB68" s="38" t="s">
        <v>56</v>
      </c>
      <c r="CC68" s="38" t="s">
        <v>57</v>
      </c>
      <c r="CD68" s="38" t="s">
        <v>388</v>
      </c>
      <c r="CE68" s="38" t="s">
        <v>58</v>
      </c>
      <c r="CF68" s="38" t="s">
        <v>59</v>
      </c>
      <c r="CG68" s="38" t="s">
        <v>389</v>
      </c>
      <c r="CH68" s="51" t="s">
        <v>60</v>
      </c>
      <c r="CI68" s="43" t="s">
        <v>61</v>
      </c>
      <c r="CJ68" s="43" t="s">
        <v>62</v>
      </c>
      <c r="CK68" s="51" t="s">
        <v>63</v>
      </c>
      <c r="CL68" s="38" t="s">
        <v>376</v>
      </c>
      <c r="CM68" s="38" t="s">
        <v>64</v>
      </c>
      <c r="CN68" s="38" t="s">
        <v>65</v>
      </c>
      <c r="CO68" s="38" t="s">
        <v>66</v>
      </c>
      <c r="CP68" s="38" t="s">
        <v>67</v>
      </c>
      <c r="CQ68" s="57" t="s">
        <v>68</v>
      </c>
    </row>
    <row r="69" spans="1:95" x14ac:dyDescent="0.25">
      <c r="A69" s="97" t="s">
        <v>626</v>
      </c>
      <c r="B69" s="97">
        <v>54</v>
      </c>
      <c r="C69" s="97">
        <v>66</v>
      </c>
      <c r="D69" s="105" t="s">
        <v>242</v>
      </c>
      <c r="E69" s="91">
        <v>60.40629969887668</v>
      </c>
      <c r="F69" s="91">
        <v>47.263873588784655</v>
      </c>
      <c r="G69" s="91">
        <v>62.46074694815573</v>
      </c>
      <c r="H69" s="91">
        <v>5.4483541430687703</v>
      </c>
      <c r="I69" s="91">
        <v>18.719580681392738</v>
      </c>
      <c r="J69" s="91">
        <v>49.129647680286766</v>
      </c>
      <c r="K69" s="70">
        <v>50.596473142352281</v>
      </c>
      <c r="L69" s="14">
        <v>35.639444358533233</v>
      </c>
      <c r="M69" s="14">
        <v>61.358593004680301</v>
      </c>
      <c r="N69" s="14">
        <v>46.195788859491159</v>
      </c>
      <c r="O69" s="14">
        <v>44.988222977100548</v>
      </c>
      <c r="P69" s="14">
        <v>32.399371848913134</v>
      </c>
      <c r="Q69" s="14">
        <v>56.520046711662438</v>
      </c>
      <c r="R69" s="70">
        <v>41.617375567398533</v>
      </c>
      <c r="S69" s="91">
        <v>34.713763703012873</v>
      </c>
      <c r="T69" s="91">
        <v>64.018968583559925</v>
      </c>
      <c r="U69" s="91">
        <v>37.209302325581397</v>
      </c>
      <c r="V69" s="91">
        <v>38.687973086627416</v>
      </c>
      <c r="W69" s="91">
        <v>54.093836245554854</v>
      </c>
      <c r="X69" s="91">
        <v>54.259417807638492</v>
      </c>
      <c r="Y69" s="70">
        <v>54.679284963099462</v>
      </c>
      <c r="Z69" s="14">
        <v>27.271221880430605</v>
      </c>
      <c r="AA69" s="14">
        <v>47.868362004487658</v>
      </c>
      <c r="AB69" s="14">
        <v>34.478027254935668</v>
      </c>
      <c r="AC69" s="14">
        <v>25.32742862546181</v>
      </c>
      <c r="AD69" s="14">
        <v>33.730396778018545</v>
      </c>
      <c r="AE69" s="14">
        <v>46.3341496205284</v>
      </c>
      <c r="AF69" s="14">
        <v>50.895848478150072</v>
      </c>
      <c r="AG69" s="14">
        <v>54.049868271007405</v>
      </c>
      <c r="AH69" s="14">
        <v>32.997425332470769</v>
      </c>
      <c r="AI69" s="14">
        <v>42.921854141567096</v>
      </c>
      <c r="AJ69" s="14">
        <v>25.3830472808575</v>
      </c>
      <c r="AK69" s="14">
        <v>33.082266352561255</v>
      </c>
      <c r="AL69" s="14">
        <v>20.029455081001473</v>
      </c>
      <c r="AM69" s="14">
        <v>29.084818029541648</v>
      </c>
      <c r="AN69" s="14">
        <v>43.164754293464469</v>
      </c>
      <c r="AO69" s="14">
        <v>46.280913276908343</v>
      </c>
      <c r="AP69" s="14">
        <v>47.376793915443557</v>
      </c>
      <c r="AQ69" s="14">
        <v>24.936744177001096</v>
      </c>
      <c r="AR69" s="119"/>
      <c r="AS69" s="14">
        <v>27.083281089621419</v>
      </c>
      <c r="AT69" s="14">
        <v>28.348466697396233</v>
      </c>
      <c r="AU69" s="14">
        <v>52.901679404887901</v>
      </c>
      <c r="AV69" s="14">
        <v>0</v>
      </c>
      <c r="AW69" s="70">
        <v>42.883532797875183</v>
      </c>
      <c r="AX69" s="91">
        <v>33.228497196318493</v>
      </c>
      <c r="AY69" s="14">
        <v>37.646640597093324</v>
      </c>
      <c r="AZ69" s="14">
        <v>39.250241438026499</v>
      </c>
      <c r="BA69" s="14">
        <v>38.069708917524743</v>
      </c>
      <c r="BB69" s="14">
        <v>38.707070420089295</v>
      </c>
      <c r="BC69" s="14">
        <v>38.288439578026839</v>
      </c>
      <c r="BD69" s="14">
        <v>37.363777893098082</v>
      </c>
      <c r="BE69" s="14">
        <v>39.166536111546293</v>
      </c>
      <c r="BF69" s="70">
        <v>38.472144656518871</v>
      </c>
      <c r="BG69" s="14">
        <v>30.947351092968834</v>
      </c>
      <c r="BH69" s="14">
        <v>17.464827776908592</v>
      </c>
      <c r="BI69" s="14">
        <v>23.353671365944741</v>
      </c>
      <c r="BJ69" s="14">
        <v>63.958271341527229</v>
      </c>
      <c r="BK69" s="14">
        <v>29.097484793926494</v>
      </c>
      <c r="BL69" s="70">
        <v>45.306164524852768</v>
      </c>
      <c r="BM69" s="91">
        <v>45.251095319610727</v>
      </c>
      <c r="BN69" s="14">
        <v>38.591476831615267</v>
      </c>
      <c r="BO69" s="14">
        <v>50.608328757622175</v>
      </c>
      <c r="BP69" s="70">
        <v>41.559979364531905</v>
      </c>
      <c r="BQ69" s="91">
        <v>16.162619643567098</v>
      </c>
      <c r="BR69" s="91">
        <v>49.574671849473269</v>
      </c>
      <c r="BS69" s="91">
        <v>7.3967536469800832</v>
      </c>
      <c r="BT69" s="91">
        <v>33.67108339849522</v>
      </c>
      <c r="BU69" s="91">
        <v>69.317274013871256</v>
      </c>
      <c r="BV69" s="70">
        <v>31.004127434686431</v>
      </c>
      <c r="BW69" s="14">
        <v>49.726552148070091</v>
      </c>
      <c r="BX69" s="14">
        <v>28.362577676031979</v>
      </c>
      <c r="BY69" s="14">
        <v>37.432112519564761</v>
      </c>
      <c r="BZ69" s="70">
        <v>39.845519293764632</v>
      </c>
      <c r="CA69" s="91">
        <v>24.329461456822312</v>
      </c>
      <c r="CB69" s="91">
        <v>37.358619901321163</v>
      </c>
      <c r="CC69" s="91">
        <v>26.108672619750955</v>
      </c>
      <c r="CD69" s="91">
        <v>6.4906966681371303</v>
      </c>
      <c r="CE69" s="91">
        <v>0</v>
      </c>
      <c r="CF69" s="91">
        <v>30.098476559313525</v>
      </c>
      <c r="CG69" s="91">
        <v>0</v>
      </c>
      <c r="CH69" s="70">
        <v>28.603763260246179</v>
      </c>
      <c r="CI69" s="14">
        <v>15.578952835124799</v>
      </c>
      <c r="CJ69" s="14">
        <v>27.368118441857121</v>
      </c>
      <c r="CK69" s="70">
        <v>22.361645588011616</v>
      </c>
      <c r="CL69" s="91">
        <v>0</v>
      </c>
      <c r="CM69" s="91">
        <v>0</v>
      </c>
      <c r="CN69" s="91">
        <v>17.995110024449879</v>
      </c>
      <c r="CO69" s="91">
        <v>0</v>
      </c>
      <c r="CP69" s="91">
        <v>34.088976084056405</v>
      </c>
      <c r="CQ69" s="69">
        <v>27.030365923366109</v>
      </c>
    </row>
    <row r="70" spans="1:95" x14ac:dyDescent="0.25">
      <c r="A70" s="97" t="s">
        <v>587</v>
      </c>
      <c r="C70" s="97">
        <v>67</v>
      </c>
      <c r="D70" s="103"/>
      <c r="E70" s="48"/>
      <c r="F70" s="48"/>
      <c r="G70" s="48"/>
      <c r="H70" s="48"/>
      <c r="I70" s="48"/>
      <c r="J70" s="48"/>
      <c r="K70" s="71"/>
      <c r="L70" s="11"/>
      <c r="M70" s="11"/>
      <c r="N70" s="11"/>
      <c r="O70" s="11"/>
      <c r="P70" s="11"/>
      <c r="Q70" s="12"/>
      <c r="R70" s="71"/>
      <c r="S70" s="48"/>
      <c r="T70" s="48"/>
      <c r="U70" s="48"/>
      <c r="V70" s="48"/>
      <c r="W70" s="48"/>
      <c r="X70" s="96"/>
      <c r="Y70" s="7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2"/>
      <c r="AK70" s="12"/>
      <c r="AL70" s="12"/>
      <c r="AM70" s="12"/>
      <c r="AN70" s="12"/>
      <c r="AO70" s="12"/>
      <c r="AP70" s="12"/>
      <c r="AQ70" s="12"/>
      <c r="AR70" s="117"/>
      <c r="AS70" s="12"/>
      <c r="AT70" s="12"/>
      <c r="AU70" s="12"/>
      <c r="AV70" s="12"/>
      <c r="AW70" s="71"/>
      <c r="AX70" s="96"/>
      <c r="AY70" s="12"/>
      <c r="AZ70" s="11"/>
      <c r="BA70" s="11"/>
      <c r="BB70" s="11"/>
      <c r="BC70" s="11"/>
      <c r="BD70" s="11"/>
      <c r="BE70" s="11"/>
      <c r="BF70" s="71"/>
      <c r="BG70" s="12"/>
      <c r="BH70" s="11"/>
      <c r="BI70" s="11"/>
      <c r="BJ70" s="11"/>
      <c r="BK70" s="11"/>
      <c r="BL70" s="71"/>
      <c r="BM70" s="48"/>
      <c r="BN70" s="11"/>
      <c r="BO70" s="11"/>
      <c r="BP70" s="71"/>
      <c r="BQ70" s="48"/>
      <c r="BR70" s="48"/>
      <c r="BS70" s="48"/>
      <c r="BT70" s="48"/>
      <c r="BU70" s="48"/>
      <c r="BV70" s="71"/>
      <c r="BW70" s="11"/>
      <c r="BX70" s="11"/>
      <c r="BY70" s="11"/>
      <c r="BZ70" s="71"/>
      <c r="CA70" s="96"/>
      <c r="CB70" s="96"/>
      <c r="CC70" s="48"/>
      <c r="CD70" s="48"/>
      <c r="CE70" s="48"/>
      <c r="CF70" s="48"/>
      <c r="CG70" s="48"/>
      <c r="CH70" s="71"/>
      <c r="CI70" s="11"/>
      <c r="CJ70" s="12"/>
      <c r="CK70" s="71"/>
      <c r="CL70" s="96"/>
      <c r="CM70" s="96"/>
      <c r="CN70" s="96"/>
      <c r="CO70" s="96"/>
      <c r="CP70" s="96"/>
      <c r="CQ70" s="66"/>
    </row>
    <row r="71" spans="1:95" x14ac:dyDescent="0.25">
      <c r="A71" s="97" t="s">
        <v>627</v>
      </c>
      <c r="B71" s="97">
        <v>55</v>
      </c>
      <c r="C71" s="97">
        <v>68</v>
      </c>
      <c r="D71" s="103" t="s">
        <v>120</v>
      </c>
      <c r="E71" s="86">
        <v>22.007900272456983</v>
      </c>
      <c r="F71" s="86">
        <v>11.675636230958679</v>
      </c>
      <c r="G71" s="86">
        <v>20.441699001214602</v>
      </c>
      <c r="H71" s="86">
        <v>2.7241770715343852</v>
      </c>
      <c r="I71" s="86">
        <v>2.6207412953949834</v>
      </c>
      <c r="J71" s="86">
        <v>12.900710207204552</v>
      </c>
      <c r="K71" s="72">
        <v>14.428054112854147</v>
      </c>
      <c r="L71" s="7">
        <v>10.141902320892127</v>
      </c>
      <c r="M71" s="7">
        <v>18.700582418561272</v>
      </c>
      <c r="N71" s="7">
        <v>14.325523374546039</v>
      </c>
      <c r="O71" s="7">
        <v>13.739858675379748</v>
      </c>
      <c r="P71" s="7">
        <v>8.5957517150177694</v>
      </c>
      <c r="Q71" s="7">
        <v>21.019852082849667</v>
      </c>
      <c r="R71" s="72">
        <v>12.349300069830532</v>
      </c>
      <c r="S71" s="86">
        <v>1.8270401948954145</v>
      </c>
      <c r="T71" s="86">
        <v>14.485099962340831</v>
      </c>
      <c r="U71" s="86">
        <v>18.604651162790699</v>
      </c>
      <c r="V71" s="86">
        <v>12.615643397813288</v>
      </c>
      <c r="W71" s="86">
        <v>18.767249309682295</v>
      </c>
      <c r="X71" s="86">
        <v>13.484589040951578</v>
      </c>
      <c r="Y71" s="72">
        <v>13.980835591865084</v>
      </c>
      <c r="Z71" s="7">
        <v>5.0639432637728286</v>
      </c>
      <c r="AA71" s="7">
        <v>2.9917726252804786</v>
      </c>
      <c r="AB71" s="7">
        <v>8.6606696925005551</v>
      </c>
      <c r="AC71" s="7">
        <v>4.2966173561051288</v>
      </c>
      <c r="AD71" s="7">
        <v>8.4325991945046361</v>
      </c>
      <c r="AE71" s="7">
        <v>12.226646927951322</v>
      </c>
      <c r="AF71" s="7">
        <v>10.143369567743859</v>
      </c>
      <c r="AG71" s="7">
        <v>12.205935867302216</v>
      </c>
      <c r="AH71" s="7">
        <v>9.1003425653761489</v>
      </c>
      <c r="AI71" s="7">
        <v>11.01289210526539</v>
      </c>
      <c r="AJ71" s="7">
        <v>5.7210495166699546</v>
      </c>
      <c r="AK71" s="7">
        <v>9.7795152266231895</v>
      </c>
      <c r="AL71" s="7">
        <v>5.8910162002945512</v>
      </c>
      <c r="AM71" s="7">
        <v>8.6797624486066702</v>
      </c>
      <c r="AN71" s="7">
        <v>14.145876598470744</v>
      </c>
      <c r="AO71" s="7">
        <v>13.813072578031106</v>
      </c>
      <c r="AP71" s="7">
        <v>14.165818778704052</v>
      </c>
      <c r="AQ71" s="7">
        <v>4.7333634780418752</v>
      </c>
      <c r="AR71" s="113"/>
      <c r="AS71" s="7">
        <v>9.0277603632071397</v>
      </c>
      <c r="AT71" s="7">
        <v>12.360468891755703</v>
      </c>
      <c r="AU71" s="7">
        <v>19.693380442209364</v>
      </c>
      <c r="AV71" s="7">
        <v>0</v>
      </c>
      <c r="AW71" s="72">
        <v>11.325141466136937</v>
      </c>
      <c r="AX71" s="86">
        <v>9.4352522903126594</v>
      </c>
      <c r="AY71" s="7">
        <v>9.2783505154309331</v>
      </c>
      <c r="AZ71" s="7">
        <v>9.8971513970885781</v>
      </c>
      <c r="BA71" s="7">
        <v>9.2393900294217364</v>
      </c>
      <c r="BB71" s="7">
        <v>9.4002885305931141</v>
      </c>
      <c r="BC71" s="7">
        <v>10.176664203633448</v>
      </c>
      <c r="BD71" s="7">
        <v>7.0576024909185264</v>
      </c>
      <c r="BE71" s="7">
        <v>8.4599718000939994</v>
      </c>
      <c r="BF71" s="72">
        <v>9.426857273986192</v>
      </c>
      <c r="BG71" s="7">
        <v>9.5475870393201721</v>
      </c>
      <c r="BH71" s="7">
        <v>3.3266338622683032</v>
      </c>
      <c r="BI71" s="7">
        <v>3.7870818431261744</v>
      </c>
      <c r="BJ71" s="7">
        <v>20.58427123635359</v>
      </c>
      <c r="BK71" s="7">
        <v>7.3976656255745326</v>
      </c>
      <c r="BL71" s="72">
        <v>13.658855061531266</v>
      </c>
      <c r="BM71" s="86">
        <v>11.412133198546744</v>
      </c>
      <c r="BN71" s="7">
        <v>11.308941029075935</v>
      </c>
      <c r="BO71" s="7">
        <v>19.374042713059563</v>
      </c>
      <c r="BP71" s="72">
        <v>13.301249407722249</v>
      </c>
      <c r="BQ71" s="86">
        <v>2.9803412108705287</v>
      </c>
      <c r="BR71" s="86">
        <v>11.492310292377894</v>
      </c>
      <c r="BS71" s="86">
        <v>1.2327922744966804</v>
      </c>
      <c r="BT71" s="86">
        <v>5.0506625097742832</v>
      </c>
      <c r="BU71" s="86">
        <v>6.6367602779238428</v>
      </c>
      <c r="BV71" s="72">
        <v>5.5139945827679462</v>
      </c>
      <c r="BW71" s="7">
        <v>13.732623412984474</v>
      </c>
      <c r="BX71" s="7">
        <v>6.386275768113161</v>
      </c>
      <c r="BY71" s="7">
        <v>14.037042194836786</v>
      </c>
      <c r="BZ71" s="72">
        <v>11.225014496266478</v>
      </c>
      <c r="CA71" s="86">
        <v>2.5343189017523242</v>
      </c>
      <c r="CB71" s="86">
        <v>10.624928595788587</v>
      </c>
      <c r="CC71" s="86">
        <v>5.2217345239501913</v>
      </c>
      <c r="CD71" s="86">
        <v>1.2981393336274261</v>
      </c>
      <c r="CE71" s="86">
        <v>0</v>
      </c>
      <c r="CF71" s="86">
        <v>6.4641023483089448</v>
      </c>
      <c r="CG71" s="86">
        <v>0</v>
      </c>
      <c r="CH71" s="72">
        <v>6.1684637291661319</v>
      </c>
      <c r="CI71" s="7">
        <v>4.6736858505374395</v>
      </c>
      <c r="CJ71" s="7">
        <v>8.3369268362800053</v>
      </c>
      <c r="CK71" s="72">
        <v>6.7812682626366589</v>
      </c>
      <c r="CL71" s="86">
        <v>0</v>
      </c>
      <c r="CM71" s="86">
        <v>0</v>
      </c>
      <c r="CN71" s="86">
        <v>4.6943765281173597</v>
      </c>
      <c r="CO71" s="86">
        <v>0</v>
      </c>
      <c r="CP71" s="86">
        <v>10.682573343706299</v>
      </c>
      <c r="CQ71" s="64">
        <v>8.3512465101441915</v>
      </c>
    </row>
    <row r="72" spans="1:95" x14ac:dyDescent="0.25">
      <c r="A72" s="97" t="s">
        <v>628</v>
      </c>
      <c r="B72" s="97">
        <v>56</v>
      </c>
      <c r="C72" s="97">
        <v>69</v>
      </c>
      <c r="D72" s="103" t="s">
        <v>121</v>
      </c>
      <c r="E72" s="86">
        <v>1.9070098304905463</v>
      </c>
      <c r="F72" s="86">
        <v>2.0178421918144189</v>
      </c>
      <c r="G72" s="86">
        <v>1.9008525603177051</v>
      </c>
      <c r="H72" s="86">
        <v>0.9957417952558989</v>
      </c>
      <c r="I72" s="86">
        <v>1.709772050880439</v>
      </c>
      <c r="J72" s="86">
        <v>2.0636309137270032</v>
      </c>
      <c r="K72" s="72">
        <v>1.973152482069692</v>
      </c>
      <c r="L72" s="7">
        <v>2.0319757009897943</v>
      </c>
      <c r="M72" s="7">
        <v>2.1618026319534924</v>
      </c>
      <c r="N72" s="7">
        <v>2.0506326013521101</v>
      </c>
      <c r="O72" s="7">
        <v>1.8137911398759394</v>
      </c>
      <c r="P72" s="7">
        <v>2.0548342871579548</v>
      </c>
      <c r="Q72" s="7">
        <v>1.9693714614203621</v>
      </c>
      <c r="R72" s="72">
        <v>2.0430661887928445</v>
      </c>
      <c r="S72" s="86">
        <v>4.0005290026099605</v>
      </c>
      <c r="T72" s="86">
        <v>2.0639017336602179</v>
      </c>
      <c r="U72" s="86">
        <v>1.4958079206196442</v>
      </c>
      <c r="V72" s="86">
        <v>2.0423246538755895</v>
      </c>
      <c r="W72" s="86">
        <v>2.0524850042445086</v>
      </c>
      <c r="X72" s="86">
        <v>2.1889401433878257</v>
      </c>
      <c r="Y72" s="72">
        <v>2.0837869686643948</v>
      </c>
      <c r="Z72" s="7">
        <v>2.8197259059810271</v>
      </c>
      <c r="AA72" s="7">
        <v>3.0003967519824699</v>
      </c>
      <c r="AB72" s="7">
        <v>2.7459665021732023</v>
      </c>
      <c r="AC72" s="7">
        <v>2.8990497730334384</v>
      </c>
      <c r="AD72" s="7">
        <v>2.8026806670577074</v>
      </c>
      <c r="AE72" s="7">
        <v>2.7685436572282351</v>
      </c>
      <c r="AF72" s="7">
        <v>2.8410301269379947</v>
      </c>
      <c r="AG72" s="7">
        <v>2.7427657984420404</v>
      </c>
      <c r="AH72" s="7">
        <v>2.8144470699686854</v>
      </c>
      <c r="AI72" s="7">
        <v>2.7348819327781571</v>
      </c>
      <c r="AJ72" s="7">
        <v>2.7040490793620648</v>
      </c>
      <c r="AK72" s="7">
        <v>2.6398575397508623</v>
      </c>
      <c r="AL72" s="7">
        <v>2.9836675671628106</v>
      </c>
      <c r="AM72" s="7">
        <v>2.8642298365035099</v>
      </c>
      <c r="AN72" s="7">
        <v>2.622024253578668</v>
      </c>
      <c r="AO72" s="7">
        <v>2.8163910712585261</v>
      </c>
      <c r="AP72" s="7">
        <v>2.6004160545770518</v>
      </c>
      <c r="AQ72" s="7">
        <v>4.0315084995491546</v>
      </c>
      <c r="AR72" s="113"/>
      <c r="AS72" s="7">
        <v>1.6585036043332775</v>
      </c>
      <c r="AT72" s="7">
        <v>2.605625095942556</v>
      </c>
      <c r="AU72" s="7">
        <v>2.474467473728978</v>
      </c>
      <c r="AV72" s="7">
        <v>0</v>
      </c>
      <c r="AW72" s="72">
        <v>2.6797702178487879</v>
      </c>
      <c r="AX72" s="86">
        <v>1.6994426066917132</v>
      </c>
      <c r="AY72" s="7">
        <v>2.3847182298873424</v>
      </c>
      <c r="AZ72" s="7">
        <v>2.164976931614556</v>
      </c>
      <c r="BA72" s="7">
        <v>2.0859799456488237</v>
      </c>
      <c r="BB72" s="7">
        <v>2.0806780965310354</v>
      </c>
      <c r="BC72" s="7">
        <v>2.0354370344502901</v>
      </c>
      <c r="BD72" s="7">
        <v>1.7566481414622153</v>
      </c>
      <c r="BE72" s="7">
        <v>1.8458670542227948</v>
      </c>
      <c r="BF72" s="72">
        <v>2.1108688050308055</v>
      </c>
      <c r="BG72" s="7">
        <v>1.8917889753858521</v>
      </c>
      <c r="BH72" s="7">
        <v>2.0210975099008497</v>
      </c>
      <c r="BI72" s="7">
        <v>2.1646538501232926</v>
      </c>
      <c r="BJ72" s="7">
        <v>2.1413613986146132</v>
      </c>
      <c r="BK72" s="7">
        <v>2.0643686576783313</v>
      </c>
      <c r="BL72" s="72">
        <v>2.1040456123975355</v>
      </c>
      <c r="BM72" s="86">
        <v>11.675605949242394</v>
      </c>
      <c r="BN72" s="7">
        <v>1.9826350072624981</v>
      </c>
      <c r="BO72" s="7">
        <v>1.857048650296927</v>
      </c>
      <c r="BP72" s="72">
        <v>1.93744764481632</v>
      </c>
      <c r="BQ72" s="86">
        <v>0.38317282589130508</v>
      </c>
      <c r="BR72" s="86">
        <v>0.2353006509114956</v>
      </c>
      <c r="BS72" s="86">
        <v>4.9975267241284298</v>
      </c>
      <c r="BT72" s="86">
        <v>0.18439662875479612</v>
      </c>
      <c r="BU72" s="86">
        <v>1.0302101646746553</v>
      </c>
      <c r="BV72" s="72">
        <v>0.36149959519508806</v>
      </c>
      <c r="BW72" s="7">
        <v>2.5566070054268573</v>
      </c>
      <c r="BX72" s="7">
        <v>2.1698583271475975</v>
      </c>
      <c r="BY72" s="7">
        <v>2.3874394763674092</v>
      </c>
      <c r="BZ72" s="72">
        <v>2.4381596879883092</v>
      </c>
      <c r="CA72" s="86">
        <v>1.3998090074254039</v>
      </c>
      <c r="CB72" s="86">
        <v>1.543892092626131</v>
      </c>
      <c r="CC72" s="86">
        <v>1.8261153771133032</v>
      </c>
      <c r="CD72" s="86">
        <v>0</v>
      </c>
      <c r="CE72" s="86">
        <v>0</v>
      </c>
      <c r="CF72" s="86">
        <v>1.3699696361814779</v>
      </c>
      <c r="CG72" s="86">
        <v>0</v>
      </c>
      <c r="CH72" s="72">
        <v>1.4882129862722391</v>
      </c>
      <c r="CI72" s="7">
        <v>1.6333076789211032</v>
      </c>
      <c r="CJ72" s="7">
        <v>3.8125330344965849</v>
      </c>
      <c r="CK72" s="72">
        <v>3.1747109792062003</v>
      </c>
      <c r="CL72" s="86">
        <v>0</v>
      </c>
      <c r="CM72" s="86">
        <v>0</v>
      </c>
      <c r="CN72" s="86">
        <v>1.8446080262657427</v>
      </c>
      <c r="CO72" s="86">
        <v>0</v>
      </c>
      <c r="CP72" s="86">
        <v>1.7020231339822418</v>
      </c>
      <c r="CQ72" s="64">
        <v>1.7121475050319579</v>
      </c>
    </row>
    <row r="73" spans="1:95" x14ac:dyDescent="0.25">
      <c r="A73" s="97" t="s">
        <v>587</v>
      </c>
      <c r="C73" s="97">
        <v>70</v>
      </c>
      <c r="D73" s="103"/>
      <c r="E73" s="48"/>
      <c r="F73" s="48"/>
      <c r="G73" s="48"/>
      <c r="H73" s="48"/>
      <c r="I73" s="48"/>
      <c r="J73" s="48"/>
      <c r="K73" s="73"/>
      <c r="L73" s="11"/>
      <c r="M73" s="11"/>
      <c r="N73" s="11"/>
      <c r="O73" s="11"/>
      <c r="P73" s="11"/>
      <c r="Q73" s="11"/>
      <c r="R73" s="73"/>
      <c r="S73" s="48"/>
      <c r="T73" s="48"/>
      <c r="U73" s="48"/>
      <c r="V73" s="48"/>
      <c r="W73" s="48"/>
      <c r="X73" s="48"/>
      <c r="Y73" s="73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49"/>
      <c r="AS73" s="11"/>
      <c r="AT73" s="11"/>
      <c r="AU73" s="11"/>
      <c r="AV73" s="11"/>
      <c r="AW73" s="73"/>
      <c r="AX73" s="48"/>
      <c r="AY73" s="11"/>
      <c r="AZ73" s="11"/>
      <c r="BA73" s="11"/>
      <c r="BB73" s="11"/>
      <c r="BC73" s="11"/>
      <c r="BD73" s="11"/>
      <c r="BE73" s="11"/>
      <c r="BF73" s="73"/>
      <c r="BG73" s="11"/>
      <c r="BH73" s="11"/>
      <c r="BI73" s="11"/>
      <c r="BJ73" s="11"/>
      <c r="BK73" s="11"/>
      <c r="BL73" s="73"/>
      <c r="BM73" s="48"/>
      <c r="BN73" s="11"/>
      <c r="BO73" s="11"/>
      <c r="BP73" s="73"/>
      <c r="BQ73" s="48"/>
      <c r="BR73" s="48"/>
      <c r="BS73" s="48"/>
      <c r="BT73" s="48"/>
      <c r="BU73" s="48"/>
      <c r="BV73" s="73"/>
      <c r="BW73" s="11"/>
      <c r="BX73" s="11"/>
      <c r="BY73" s="11"/>
      <c r="BZ73" s="73"/>
      <c r="CA73" s="48"/>
      <c r="CB73" s="48"/>
      <c r="CC73" s="48"/>
      <c r="CD73" s="48"/>
      <c r="CE73" s="48"/>
      <c r="CF73" s="48"/>
      <c r="CG73" s="48"/>
      <c r="CH73" s="73"/>
      <c r="CI73" s="11"/>
      <c r="CJ73" s="11"/>
      <c r="CK73" s="73"/>
      <c r="CL73" s="48"/>
      <c r="CM73" s="48"/>
      <c r="CN73" s="48"/>
      <c r="CO73" s="48"/>
      <c r="CP73" s="48"/>
      <c r="CQ73" s="67"/>
    </row>
    <row r="74" spans="1:95" x14ac:dyDescent="0.25">
      <c r="A74" s="97" t="s">
        <v>629</v>
      </c>
      <c r="B74" s="97">
        <v>57</v>
      </c>
      <c r="C74" s="97">
        <v>71</v>
      </c>
      <c r="D74" s="103" t="s">
        <v>122</v>
      </c>
      <c r="E74" s="86">
        <v>39.552659930219889</v>
      </c>
      <c r="F74" s="86">
        <v>36.149566022775907</v>
      </c>
      <c r="G74" s="86">
        <v>42.432011563127283</v>
      </c>
      <c r="H74" s="86">
        <v>2.7241770715343852</v>
      </c>
      <c r="I74" s="86">
        <v>16.098839385997753</v>
      </c>
      <c r="J74" s="86">
        <v>36.964211111834807</v>
      </c>
      <c r="K74" s="72">
        <v>36.823644011916578</v>
      </c>
      <c r="L74" s="7">
        <v>25.864706642983137</v>
      </c>
      <c r="M74" s="7">
        <v>43.304344079848107</v>
      </c>
      <c r="N74" s="7">
        <v>32.312908061124915</v>
      </c>
      <c r="O74" s="7">
        <v>31.405391258010852</v>
      </c>
      <c r="P74" s="7">
        <v>24.464831804281346</v>
      </c>
      <c r="Q74" s="7">
        <v>36.434410276939424</v>
      </c>
      <c r="R74" s="72">
        <v>29.680499940127802</v>
      </c>
      <c r="S74" s="86">
        <v>34.713763703012873</v>
      </c>
      <c r="T74" s="86">
        <v>50.30985611920164</v>
      </c>
      <c r="U74" s="86">
        <v>18.604651162790699</v>
      </c>
      <c r="V74" s="86">
        <v>26.633024950939166</v>
      </c>
      <c r="W74" s="86">
        <v>36.430542777618577</v>
      </c>
      <c r="X74" s="86">
        <v>41.095890410519097</v>
      </c>
      <c r="Y74" s="72">
        <v>41.409339316583448</v>
      </c>
      <c r="Z74" s="7">
        <v>22.513536788728427</v>
      </c>
      <c r="AA74" s="7">
        <v>47.868362004487658</v>
      </c>
      <c r="AB74" s="7">
        <v>26.311312107634766</v>
      </c>
      <c r="AC74" s="7">
        <v>21.256949024941161</v>
      </c>
      <c r="AD74" s="7">
        <v>25.709143885684867</v>
      </c>
      <c r="AE74" s="7">
        <v>34.803574176099055</v>
      </c>
      <c r="AF74" s="7">
        <v>41.373014460432891</v>
      </c>
      <c r="AG74" s="7">
        <v>42.374929041321089</v>
      </c>
      <c r="AH74" s="7">
        <v>24.261791152348245</v>
      </c>
      <c r="AI74" s="7">
        <v>32.193212725980956</v>
      </c>
      <c r="AJ74" s="7">
        <v>19.92503452357467</v>
      </c>
      <c r="AK74" s="7">
        <v>23.761165902186029</v>
      </c>
      <c r="AL74" s="7">
        <v>14.138438880706921</v>
      </c>
      <c r="AM74" s="7">
        <v>21.470991320237552</v>
      </c>
      <c r="AN74" s="7">
        <v>29.481593284663326</v>
      </c>
      <c r="AO74" s="7">
        <v>33.322257559374009</v>
      </c>
      <c r="AP74" s="7">
        <v>33.683169096029637</v>
      </c>
      <c r="AQ74" s="7">
        <v>20.549724368084238</v>
      </c>
      <c r="AR74" s="113"/>
      <c r="AS74" s="7">
        <v>18.055520726414279</v>
      </c>
      <c r="AT74" s="7">
        <v>16.391056573849955</v>
      </c>
      <c r="AU74" s="7">
        <v>33.925508569071596</v>
      </c>
      <c r="AV74" s="7">
        <v>0</v>
      </c>
      <c r="AW74" s="72">
        <v>32.036633824261472</v>
      </c>
      <c r="AX74" s="86">
        <v>24.203473266454214</v>
      </c>
      <c r="AY74" s="7">
        <v>28.794880909958067</v>
      </c>
      <c r="AZ74" s="7">
        <v>29.860636266429641</v>
      </c>
      <c r="BA74" s="7">
        <v>29.086968611142503</v>
      </c>
      <c r="BB74" s="7">
        <v>29.647063827255206</v>
      </c>
      <c r="BC74" s="7">
        <v>28.716329683520129</v>
      </c>
      <c r="BD74" s="7">
        <v>30.306175402179555</v>
      </c>
      <c r="BE74" s="7">
        <v>30.706564311452293</v>
      </c>
      <c r="BF74" s="72">
        <v>29.420693203178146</v>
      </c>
      <c r="BG74" s="7">
        <v>21.728991192935567</v>
      </c>
      <c r="BH74" s="7">
        <v>14.138193914640288</v>
      </c>
      <c r="BI74" s="7">
        <v>20.82895013719396</v>
      </c>
      <c r="BJ74" s="7">
        <v>44.739283401462394</v>
      </c>
      <c r="BK74" s="7">
        <v>22.439585730909418</v>
      </c>
      <c r="BL74" s="72">
        <v>32.626623599808646</v>
      </c>
      <c r="BM74" s="86">
        <v>34.747390634381134</v>
      </c>
      <c r="BN74" s="7">
        <v>27.563173507486219</v>
      </c>
      <c r="BO74" s="7">
        <v>31.650434933387277</v>
      </c>
      <c r="BP74" s="72">
        <v>28.572842759482359</v>
      </c>
      <c r="BQ74" s="86">
        <v>13.182278432696569</v>
      </c>
      <c r="BR74" s="86">
        <v>39.209058644583401</v>
      </c>
      <c r="BS74" s="86">
        <v>6.1639613724834019</v>
      </c>
      <c r="BT74" s="86">
        <v>28.620420888720936</v>
      </c>
      <c r="BU74" s="86">
        <v>63.417931544605615</v>
      </c>
      <c r="BV74" s="72">
        <v>25.780343093116798</v>
      </c>
      <c r="BW74" s="7">
        <v>36.716698388400594</v>
      </c>
      <c r="BX74" s="7">
        <v>22.164133548157441</v>
      </c>
      <c r="BY74" s="7">
        <v>23.729285615081235</v>
      </c>
      <c r="BZ74" s="72">
        <v>29.080008314889181</v>
      </c>
      <c r="CA74" s="86">
        <v>21.795142555069987</v>
      </c>
      <c r="CB74" s="86">
        <v>27.761910201899212</v>
      </c>
      <c r="CC74" s="86">
        <v>21.568033903272529</v>
      </c>
      <c r="CD74" s="86">
        <v>5.1925573345097042</v>
      </c>
      <c r="CE74" s="86">
        <v>0</v>
      </c>
      <c r="CF74" s="86">
        <v>23.735375810196906</v>
      </c>
      <c r="CG74" s="86">
        <v>0</v>
      </c>
      <c r="CH74" s="72">
        <v>22.783519257726521</v>
      </c>
      <c r="CI74" s="7">
        <v>10.983161748762983</v>
      </c>
      <c r="CJ74" s="7">
        <v>19.088687652723877</v>
      </c>
      <c r="CK74" s="72">
        <v>15.646536040132389</v>
      </c>
      <c r="CL74" s="86">
        <v>0</v>
      </c>
      <c r="CM74" s="86">
        <v>0</v>
      </c>
      <c r="CN74" s="86">
        <v>13.300733496332519</v>
      </c>
      <c r="CO74" s="86">
        <v>0</v>
      </c>
      <c r="CP74" s="86">
        <v>23.678570214075108</v>
      </c>
      <c r="CQ74" s="64">
        <v>18.876782052515271</v>
      </c>
    </row>
    <row r="75" spans="1:95" x14ac:dyDescent="0.25">
      <c r="A75" s="97" t="s">
        <v>630</v>
      </c>
      <c r="B75" s="97">
        <v>58</v>
      </c>
      <c r="C75" s="97">
        <v>72</v>
      </c>
      <c r="D75" s="103" t="s">
        <v>121</v>
      </c>
      <c r="E75" s="86">
        <v>3.1240550114031786</v>
      </c>
      <c r="F75" s="86">
        <v>3.0252222349448421</v>
      </c>
      <c r="G75" s="86">
        <v>3.1008790162205204</v>
      </c>
      <c r="H75" s="86">
        <v>1.996232629812799</v>
      </c>
      <c r="I75" s="86">
        <v>3.6490463414612573</v>
      </c>
      <c r="J75" s="86">
        <v>3.1716356898055307</v>
      </c>
      <c r="K75" s="72">
        <v>3.0923599828868071</v>
      </c>
      <c r="L75" s="7">
        <v>3.3663741631036292</v>
      </c>
      <c r="M75" s="7">
        <v>3.2472470599822159</v>
      </c>
      <c r="N75" s="7">
        <v>3.2908933923304828</v>
      </c>
      <c r="O75" s="7">
        <v>3.3590539457318926</v>
      </c>
      <c r="P75" s="7">
        <v>3.4376960912830059</v>
      </c>
      <c r="Q75" s="7">
        <v>3.3470039596215773</v>
      </c>
      <c r="R75" s="72">
        <v>3.3284606945052224</v>
      </c>
      <c r="S75" s="86">
        <v>3.3704779351252641</v>
      </c>
      <c r="T75" s="86">
        <v>3.674238952612352</v>
      </c>
      <c r="U75" s="86">
        <v>2.5043993962357667</v>
      </c>
      <c r="V75" s="86">
        <v>3.880670240739815</v>
      </c>
      <c r="W75" s="86">
        <v>3.2080585384082756</v>
      </c>
      <c r="X75" s="86">
        <v>3.1596102986613497</v>
      </c>
      <c r="Y75" s="72">
        <v>3.5524356033761628</v>
      </c>
      <c r="Z75" s="7">
        <v>3.7856877428338387</v>
      </c>
      <c r="AA75" s="7">
        <v>3.5475835039704915</v>
      </c>
      <c r="AB75" s="7">
        <v>3.7590857647796891</v>
      </c>
      <c r="AC75" s="7">
        <v>3.7905031903152429</v>
      </c>
      <c r="AD75" s="7">
        <v>3.7277609134455156</v>
      </c>
      <c r="AE75" s="7">
        <v>3.7176993150433129</v>
      </c>
      <c r="AF75" s="7">
        <v>3.7515976285763766</v>
      </c>
      <c r="AG75" s="7">
        <v>3.6965549475198998</v>
      </c>
      <c r="AH75" s="7">
        <v>3.7701861901787166</v>
      </c>
      <c r="AI75" s="7">
        <v>3.7761608182656183</v>
      </c>
      <c r="AJ75" s="7">
        <v>3.5613717771634517</v>
      </c>
      <c r="AK75" s="7">
        <v>3.6720840870912932</v>
      </c>
      <c r="AL75" s="7">
        <v>3.8980013221368952</v>
      </c>
      <c r="AM75" s="7">
        <v>3.7713229791700731</v>
      </c>
      <c r="AN75" s="7">
        <v>3.6578838014106174</v>
      </c>
      <c r="AO75" s="7">
        <v>3.7102884716244731</v>
      </c>
      <c r="AP75" s="7">
        <v>3.6682683644295233</v>
      </c>
      <c r="AQ75" s="7">
        <v>5.1811753743530282</v>
      </c>
      <c r="AR75" s="113"/>
      <c r="AS75" s="7">
        <v>2.1618174121390075</v>
      </c>
      <c r="AT75" s="7">
        <v>3.3803719617235162</v>
      </c>
      <c r="AU75" s="7">
        <v>3.5019588632536571</v>
      </c>
      <c r="AV75" s="7">
        <v>0</v>
      </c>
      <c r="AW75" s="72">
        <v>3.7024986334393701</v>
      </c>
      <c r="AX75" s="86">
        <v>2.7365984551951779</v>
      </c>
      <c r="AY75" s="7">
        <v>3.2571426817862665</v>
      </c>
      <c r="AZ75" s="7">
        <v>3.0331065205095085</v>
      </c>
      <c r="BA75" s="7">
        <v>3.153462273017452</v>
      </c>
      <c r="BB75" s="7">
        <v>3.2356909887855281</v>
      </c>
      <c r="BC75" s="7">
        <v>3.000404815013761</v>
      </c>
      <c r="BD75" s="7">
        <v>2.9831038875284293</v>
      </c>
      <c r="BE75" s="7">
        <v>3.0941546823912787</v>
      </c>
      <c r="BF75" s="72">
        <v>3.144460317946332</v>
      </c>
      <c r="BG75" s="7">
        <v>3.2138426888882146</v>
      </c>
      <c r="BH75" s="7">
        <v>3.0031132893374757</v>
      </c>
      <c r="BI75" s="7">
        <v>3.3719185325027414</v>
      </c>
      <c r="BJ75" s="7">
        <v>3.4283873329048271</v>
      </c>
      <c r="BK75" s="7">
        <v>3.4098399680065996</v>
      </c>
      <c r="BL75" s="72">
        <v>3.3889862493902161</v>
      </c>
      <c r="BM75" s="86">
        <v>13.248224213878144</v>
      </c>
      <c r="BN75" s="7">
        <v>3.2769017020068234</v>
      </c>
      <c r="BO75" s="7">
        <v>3.1416716127268209</v>
      </c>
      <c r="BP75" s="72">
        <v>3.2398979058396593</v>
      </c>
      <c r="BQ75" s="86">
        <v>0.51590890590178917</v>
      </c>
      <c r="BR75" s="86">
        <v>0.28028355840262792</v>
      </c>
      <c r="BS75" s="86">
        <v>1.3936927644397423</v>
      </c>
      <c r="BT75" s="86">
        <v>0.64103195930445944</v>
      </c>
      <c r="BU75" s="86">
        <v>0.72405534029933549</v>
      </c>
      <c r="BV75" s="72">
        <v>0.51672415797802418</v>
      </c>
      <c r="BW75" s="7">
        <v>3.7023654662561527</v>
      </c>
      <c r="BX75" s="7">
        <v>3.7732952120472034</v>
      </c>
      <c r="BY75" s="7">
        <v>3.5251890231235969</v>
      </c>
      <c r="BZ75" s="72">
        <v>3.6928624923079196</v>
      </c>
      <c r="CA75" s="86">
        <v>2.6706720373504549</v>
      </c>
      <c r="CB75" s="86">
        <v>2.2237746141127084</v>
      </c>
      <c r="CC75" s="86">
        <v>2.0239305682459583</v>
      </c>
      <c r="CD75" s="86">
        <v>2.5180623096278945</v>
      </c>
      <c r="CE75" s="86">
        <v>0</v>
      </c>
      <c r="CF75" s="86">
        <v>2.5736025038696977</v>
      </c>
      <c r="CG75" s="86">
        <v>0</v>
      </c>
      <c r="CH75" s="72">
        <v>2.4063469060708638</v>
      </c>
      <c r="CI75" s="7">
        <v>3.2174142394288832</v>
      </c>
      <c r="CJ75" s="7">
        <v>3.2559971509045109</v>
      </c>
      <c r="CK75" s="72">
        <v>3.2444956910354548</v>
      </c>
      <c r="CL75" s="86">
        <v>0</v>
      </c>
      <c r="CM75" s="86">
        <v>0</v>
      </c>
      <c r="CN75" s="86">
        <v>2.9041459533561054</v>
      </c>
      <c r="CO75" s="86">
        <v>0</v>
      </c>
      <c r="CP75" s="86">
        <v>2.8495299819365476</v>
      </c>
      <c r="CQ75" s="64">
        <v>2.8543910893403828</v>
      </c>
    </row>
    <row r="76" spans="1:95" x14ac:dyDescent="0.25">
      <c r="A76" s="97" t="s">
        <v>631</v>
      </c>
      <c r="B76" s="97">
        <v>59</v>
      </c>
      <c r="C76" s="97">
        <v>73</v>
      </c>
      <c r="D76" s="104" t="s">
        <v>246</v>
      </c>
      <c r="E76" s="40">
        <v>0.64250000000000007</v>
      </c>
      <c r="F76" s="40">
        <v>0.75586854460093889</v>
      </c>
      <c r="G76" s="40">
        <v>0.67487684729064046</v>
      </c>
      <c r="H76" s="40">
        <v>0.5</v>
      </c>
      <c r="I76" s="40">
        <v>0.8600000000000001</v>
      </c>
      <c r="J76" s="40">
        <v>0.74128686327077742</v>
      </c>
      <c r="K76" s="53">
        <v>0.71848632063410889</v>
      </c>
      <c r="L76" s="4">
        <v>0.71833220031724443</v>
      </c>
      <c r="M76" s="4">
        <v>0.69840166782487845</v>
      </c>
      <c r="N76" s="4">
        <v>0.69283865401207945</v>
      </c>
      <c r="O76" s="4">
        <v>0.69565217391304346</v>
      </c>
      <c r="P76" s="4">
        <v>0.74</v>
      </c>
      <c r="Q76" s="4">
        <v>0.63414634146341464</v>
      </c>
      <c r="R76" s="53">
        <v>0.70617752007136481</v>
      </c>
      <c r="S76" s="40">
        <v>0.95</v>
      </c>
      <c r="T76" s="40">
        <v>0.77644710578842324</v>
      </c>
      <c r="U76" s="40">
        <v>0.5</v>
      </c>
      <c r="V76" s="40">
        <v>0.6785714285714286</v>
      </c>
      <c r="W76" s="40">
        <v>0.66</v>
      </c>
      <c r="X76" s="40">
        <v>0.75294117647058822</v>
      </c>
      <c r="Y76" s="53">
        <v>0.74759358288770061</v>
      </c>
      <c r="Z76" s="4">
        <v>0.81637396694214881</v>
      </c>
      <c r="AA76" s="4">
        <v>0.94117647058823539</v>
      </c>
      <c r="AB76" s="4">
        <v>0.75235404896421842</v>
      </c>
      <c r="AC76" s="4">
        <v>0.83185840707964609</v>
      </c>
      <c r="AD76" s="4">
        <v>0.75301204819277112</v>
      </c>
      <c r="AE76" s="4">
        <v>0.74002574002573995</v>
      </c>
      <c r="AF76" s="4">
        <v>0.80310400741255494</v>
      </c>
      <c r="AG76" s="4">
        <v>0.77636968766001024</v>
      </c>
      <c r="AH76" s="4">
        <v>0.72722540343571063</v>
      </c>
      <c r="AI76" s="4">
        <v>0.74510796221322528</v>
      </c>
      <c r="AJ76" s="4">
        <v>0.77692307692307694</v>
      </c>
      <c r="AK76" s="4">
        <v>0.70842824601366738</v>
      </c>
      <c r="AL76" s="4">
        <v>0.70588235294117641</v>
      </c>
      <c r="AM76" s="4">
        <v>0.71212121212121215</v>
      </c>
      <c r="AN76" s="4">
        <v>0.67575757575757578</v>
      </c>
      <c r="AO76" s="4">
        <v>0.70694864048338368</v>
      </c>
      <c r="AP76" s="4">
        <v>0.70394736842105265</v>
      </c>
      <c r="AQ76" s="4">
        <v>0.81278538812785384</v>
      </c>
      <c r="AR76" s="45"/>
      <c r="AS76" s="4">
        <v>0.66666666666666663</v>
      </c>
      <c r="AT76" s="4">
        <v>0.57009345794392519</v>
      </c>
      <c r="AU76" s="4">
        <v>0.632715619339557</v>
      </c>
      <c r="AV76" s="4">
        <v>0</v>
      </c>
      <c r="AW76" s="53">
        <v>0.73882200647249185</v>
      </c>
      <c r="AX76" s="40">
        <v>0.7195121951219513</v>
      </c>
      <c r="AY76" s="4">
        <v>0.75630252100840345</v>
      </c>
      <c r="AZ76" s="4">
        <v>0.75106382978723407</v>
      </c>
      <c r="BA76" s="4">
        <v>0.75892857142857151</v>
      </c>
      <c r="BB76" s="4">
        <v>0.7592592592592593</v>
      </c>
      <c r="BC76" s="4">
        <v>0.73834196891191706</v>
      </c>
      <c r="BD76" s="4">
        <v>0.81111111111111112</v>
      </c>
      <c r="BE76" s="4">
        <v>0.78400000000000003</v>
      </c>
      <c r="BF76" s="53">
        <v>0.75733715103793842</v>
      </c>
      <c r="BG76" s="4">
        <v>0.69473684210526321</v>
      </c>
      <c r="BH76" s="4">
        <v>0.80952380952380953</v>
      </c>
      <c r="BI76" s="4">
        <v>0.84615384615384615</v>
      </c>
      <c r="BJ76" s="4">
        <v>0.68488745980707388</v>
      </c>
      <c r="BK76" s="4">
        <v>0.75206611570247939</v>
      </c>
      <c r="BL76" s="53">
        <v>0.7048997772828508</v>
      </c>
      <c r="BM76" s="40">
        <v>0.75276752767527677</v>
      </c>
      <c r="BN76" s="4">
        <v>0.70907317073170739</v>
      </c>
      <c r="BO76" s="4">
        <v>0.62029904848210238</v>
      </c>
      <c r="BP76" s="53">
        <v>0.68235133660665581</v>
      </c>
      <c r="BQ76" s="40">
        <v>0.81560283687943258</v>
      </c>
      <c r="BR76" s="40">
        <v>0.77333333333333332</v>
      </c>
      <c r="BS76" s="40">
        <v>0.83333333333333337</v>
      </c>
      <c r="BT76" s="40">
        <v>0.85</v>
      </c>
      <c r="BU76" s="40">
        <v>0.90526315789473677</v>
      </c>
      <c r="BV76" s="53">
        <v>0.8238021638330757</v>
      </c>
      <c r="BW76" s="4">
        <v>0.72779369627507162</v>
      </c>
      <c r="BX76" s="4">
        <v>0.77631578947368418</v>
      </c>
      <c r="BY76" s="4">
        <v>0.62831858407079644</v>
      </c>
      <c r="BZ76" s="53">
        <v>0.72149837133550487</v>
      </c>
      <c r="CA76" s="40">
        <v>0.89583333333333326</v>
      </c>
      <c r="CB76" s="40">
        <v>0.7232142857142857</v>
      </c>
      <c r="CC76" s="40">
        <v>0.80508474576271194</v>
      </c>
      <c r="CD76" s="40">
        <v>0.8</v>
      </c>
      <c r="CE76" s="40">
        <v>0</v>
      </c>
      <c r="CF76" s="40">
        <v>0.78595317725752512</v>
      </c>
      <c r="CG76" s="40">
        <v>0</v>
      </c>
      <c r="CH76" s="53">
        <v>0.78694158075601373</v>
      </c>
      <c r="CI76" s="4">
        <v>0.70149253731343275</v>
      </c>
      <c r="CJ76" s="4">
        <v>0.69601677148846963</v>
      </c>
      <c r="CK76" s="53">
        <v>0.69764011799410031</v>
      </c>
      <c r="CL76" s="40">
        <v>0</v>
      </c>
      <c r="CM76" s="40">
        <v>0</v>
      </c>
      <c r="CN76" s="40">
        <v>0.73913043478260865</v>
      </c>
      <c r="CO76" s="40">
        <v>0</v>
      </c>
      <c r="CP76" s="40">
        <v>0.68910891089108917</v>
      </c>
      <c r="CQ76" s="59">
        <v>0.69328493647912892</v>
      </c>
    </row>
    <row r="77" spans="1:95" ht="15" customHeight="1" x14ac:dyDescent="0.25">
      <c r="A77" s="97" t="s">
        <v>632</v>
      </c>
      <c r="B77" s="97">
        <v>60</v>
      </c>
      <c r="C77" s="97">
        <v>74</v>
      </c>
      <c r="D77" s="103" t="s">
        <v>248</v>
      </c>
      <c r="E77" s="39">
        <v>1.4012738853503185E-2</v>
      </c>
      <c r="F77" s="39">
        <v>4.1567695961995249E-3</v>
      </c>
      <c r="G77" s="39">
        <v>1.652892561983471E-3</v>
      </c>
      <c r="H77" s="39">
        <v>0</v>
      </c>
      <c r="I77" s="39">
        <v>0.04</v>
      </c>
      <c r="J77" s="39">
        <v>6.8027210884353739E-3</v>
      </c>
      <c r="K77" s="52">
        <v>6.7340067340067337E-3</v>
      </c>
      <c r="L77" s="3">
        <v>6.181318681318681E-3</v>
      </c>
      <c r="M77" s="3">
        <v>5.6179775280898875E-3</v>
      </c>
      <c r="N77" s="3">
        <v>9.1463414634146336E-3</v>
      </c>
      <c r="O77" s="3">
        <v>1.7452006980802793E-3</v>
      </c>
      <c r="P77" s="3">
        <v>1.020408163265306E-2</v>
      </c>
      <c r="Q77" s="3">
        <v>0</v>
      </c>
      <c r="R77" s="52">
        <v>6.5315315315315316E-3</v>
      </c>
      <c r="S77" s="39">
        <v>0</v>
      </c>
      <c r="T77" s="39">
        <v>1.0101010101010102E-2</v>
      </c>
      <c r="U77" s="39">
        <v>0</v>
      </c>
      <c r="V77" s="39">
        <v>1.4492753623188406E-2</v>
      </c>
      <c r="W77" s="39">
        <v>0</v>
      </c>
      <c r="X77" s="39">
        <v>1.1834319526627219E-2</v>
      </c>
      <c r="Y77" s="52">
        <v>9.7508125677139759E-3</v>
      </c>
      <c r="Z77" s="3">
        <v>1.5669887699138157E-3</v>
      </c>
      <c r="AA77" s="3">
        <v>0</v>
      </c>
      <c r="AB77" s="3">
        <v>2.8653295128939827E-3</v>
      </c>
      <c r="AC77" s="3">
        <v>0</v>
      </c>
      <c r="AD77" s="3">
        <v>6.0975609756097563E-3</v>
      </c>
      <c r="AE77" s="3">
        <v>1.3063357282821686E-3</v>
      </c>
      <c r="AF77" s="3">
        <v>1.6412661195779601E-3</v>
      </c>
      <c r="AG77" s="3">
        <v>2.4560496380558426E-3</v>
      </c>
      <c r="AH77" s="3">
        <v>2.631578947368421E-3</v>
      </c>
      <c r="AI77" s="3">
        <v>3.5659704533876719E-3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2.3730422401518746E-3</v>
      </c>
      <c r="AQ77" s="3">
        <v>4.6296296296296294E-3</v>
      </c>
      <c r="AR77" s="44"/>
      <c r="AS77" s="3">
        <v>0</v>
      </c>
      <c r="AT77" s="3">
        <v>0</v>
      </c>
      <c r="AU77" s="3">
        <v>2.5420138398531281E-3</v>
      </c>
      <c r="AV77" s="3">
        <v>0</v>
      </c>
      <c r="AW77" s="52">
        <v>2.3037252284091206E-3</v>
      </c>
      <c r="AX77" s="39">
        <v>1.2345679012345678E-2</v>
      </c>
      <c r="AY77" s="3">
        <v>2.8328611898016999E-3</v>
      </c>
      <c r="AZ77" s="3">
        <v>2.1551724137931034E-3</v>
      </c>
      <c r="BA77" s="3">
        <v>4.4943820224719105E-3</v>
      </c>
      <c r="BB77" s="3">
        <v>5.4945054945054949E-3</v>
      </c>
      <c r="BC77" s="3">
        <v>0</v>
      </c>
      <c r="BD77" s="3">
        <v>0</v>
      </c>
      <c r="BE77" s="3">
        <v>0</v>
      </c>
      <c r="BF77" s="52">
        <v>3.2526201662450307E-3</v>
      </c>
      <c r="BG77" s="3">
        <v>0</v>
      </c>
      <c r="BH77" s="3">
        <v>0</v>
      </c>
      <c r="BI77" s="3">
        <v>0</v>
      </c>
      <c r="BJ77" s="3">
        <v>1.3136288998357963E-2</v>
      </c>
      <c r="BK77" s="3">
        <v>0</v>
      </c>
      <c r="BL77" s="52">
        <v>9.1012514220705342E-3</v>
      </c>
      <c r="BM77" s="39">
        <v>1.2547051442910916E-2</v>
      </c>
      <c r="BN77" s="3">
        <v>6.4858490566037739E-3</v>
      </c>
      <c r="BO77" s="3">
        <v>2.7409776153494748E-3</v>
      </c>
      <c r="BP77" s="52">
        <v>5.3593513810636251E-3</v>
      </c>
      <c r="BQ77" s="39">
        <v>0</v>
      </c>
      <c r="BR77" s="39">
        <v>4.5454545454545452E-3</v>
      </c>
      <c r="BS77" s="39">
        <v>0</v>
      </c>
      <c r="BT77" s="39">
        <v>0</v>
      </c>
      <c r="BU77" s="39">
        <v>1.0638297872340425E-2</v>
      </c>
      <c r="BV77" s="52">
        <v>3.1201248049921998E-3</v>
      </c>
      <c r="BW77" s="3">
        <v>1.7441860465116279E-2</v>
      </c>
      <c r="BX77" s="3">
        <v>1.3245033112582781E-2</v>
      </c>
      <c r="BY77" s="3">
        <v>0</v>
      </c>
      <c r="BZ77" s="52">
        <v>1.3179571663920923E-2</v>
      </c>
      <c r="CA77" s="39">
        <v>0</v>
      </c>
      <c r="CB77" s="39">
        <v>9.1743119266055051E-3</v>
      </c>
      <c r="CC77" s="39">
        <v>8.6956521739130436E-3</v>
      </c>
      <c r="CD77" s="39">
        <v>0</v>
      </c>
      <c r="CE77" s="39">
        <v>0</v>
      </c>
      <c r="CF77" s="39">
        <v>0</v>
      </c>
      <c r="CG77" s="39">
        <v>0</v>
      </c>
      <c r="CH77" s="52">
        <v>3.4782608695652175E-3</v>
      </c>
      <c r="CI77" s="3">
        <v>0.01</v>
      </c>
      <c r="CJ77" s="3">
        <v>1.2605042016806723E-2</v>
      </c>
      <c r="CK77" s="52">
        <v>1.1834319526627219E-2</v>
      </c>
      <c r="CL77" s="39">
        <v>0</v>
      </c>
      <c r="CM77" s="39">
        <v>0</v>
      </c>
      <c r="CN77" s="39">
        <v>0</v>
      </c>
      <c r="CO77" s="39">
        <v>0</v>
      </c>
      <c r="CP77" s="39">
        <v>1.996007984031936E-3</v>
      </c>
      <c r="CQ77" s="58">
        <v>1.8281535648994515E-3</v>
      </c>
    </row>
    <row r="78" spans="1:95" x14ac:dyDescent="0.25">
      <c r="A78" s="97" t="s">
        <v>587</v>
      </c>
      <c r="C78" s="97">
        <v>75</v>
      </c>
      <c r="D78" s="103"/>
      <c r="E78" s="39"/>
      <c r="F78" s="39"/>
      <c r="G78" s="39"/>
      <c r="H78" s="39"/>
      <c r="I78" s="39"/>
      <c r="J78" s="39"/>
      <c r="K78" s="52"/>
      <c r="L78" s="3"/>
      <c r="M78" s="3"/>
      <c r="N78" s="3"/>
      <c r="O78" s="3"/>
      <c r="P78" s="3"/>
      <c r="Q78" s="3"/>
      <c r="R78" s="52"/>
      <c r="S78" s="39"/>
      <c r="T78" s="39"/>
      <c r="U78" s="39"/>
      <c r="V78" s="39"/>
      <c r="W78" s="39"/>
      <c r="X78" s="39"/>
      <c r="Y78" s="52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44"/>
      <c r="AS78" s="3"/>
      <c r="AT78" s="3"/>
      <c r="AU78" s="3"/>
      <c r="AV78" s="3"/>
      <c r="AW78" s="52"/>
      <c r="AX78" s="39"/>
      <c r="AY78" s="3"/>
      <c r="AZ78" s="3"/>
      <c r="BA78" s="3"/>
      <c r="BB78" s="3"/>
      <c r="BC78" s="3"/>
      <c r="BD78" s="3"/>
      <c r="BE78" s="3"/>
      <c r="BF78" s="52"/>
      <c r="BG78" s="3"/>
      <c r="BH78" s="3"/>
      <c r="BI78" s="3"/>
      <c r="BJ78" s="3"/>
      <c r="BK78" s="3"/>
      <c r="BL78" s="52"/>
      <c r="BM78" s="39"/>
      <c r="BN78" s="3"/>
      <c r="BO78" s="3"/>
      <c r="BP78" s="52"/>
      <c r="BQ78" s="39"/>
      <c r="BR78" s="39"/>
      <c r="BS78" s="39"/>
      <c r="BT78" s="39"/>
      <c r="BU78" s="39"/>
      <c r="BV78" s="52"/>
      <c r="BW78" s="3"/>
      <c r="BX78" s="3"/>
      <c r="BY78" s="3"/>
      <c r="BZ78" s="52"/>
      <c r="CA78" s="39"/>
      <c r="CB78" s="39"/>
      <c r="CC78" s="39"/>
      <c r="CD78" s="39"/>
      <c r="CE78" s="39"/>
      <c r="CF78" s="39"/>
      <c r="CG78" s="39"/>
      <c r="CH78" s="52"/>
      <c r="CI78" s="3"/>
      <c r="CJ78" s="3"/>
      <c r="CK78" s="52"/>
      <c r="CL78" s="39"/>
      <c r="CM78" s="39"/>
      <c r="CN78" s="39"/>
      <c r="CO78" s="39"/>
      <c r="CP78" s="39"/>
      <c r="CQ78" s="58"/>
    </row>
    <row r="79" spans="1:95" x14ac:dyDescent="0.25">
      <c r="A79" s="97" t="s">
        <v>633</v>
      </c>
      <c r="B79" s="97">
        <v>61</v>
      </c>
      <c r="C79" s="97">
        <v>76</v>
      </c>
      <c r="D79" s="104" t="s">
        <v>123</v>
      </c>
      <c r="E79" s="87">
        <v>4.4728831458166649</v>
      </c>
      <c r="F79" s="87">
        <v>3.9534750472471583</v>
      </c>
      <c r="G79" s="87">
        <v>4.1835169431269419</v>
      </c>
      <c r="H79" s="87">
        <v>0</v>
      </c>
      <c r="I79" s="87">
        <v>1.6820857863751051</v>
      </c>
      <c r="J79" s="87">
        <v>3.9703546849659825</v>
      </c>
      <c r="K79" s="74">
        <v>3.9151145170542088</v>
      </c>
      <c r="L79" s="8">
        <v>10.077315403289431</v>
      </c>
      <c r="M79" s="8">
        <v>10.167439983943252</v>
      </c>
      <c r="N79" s="8">
        <v>9.1969171707072999</v>
      </c>
      <c r="O79" s="8">
        <v>11.680327868613109</v>
      </c>
      <c r="P79" s="8">
        <v>5.8809115412600788</v>
      </c>
      <c r="Q79" s="8">
        <v>0</v>
      </c>
      <c r="R79" s="74">
        <v>9.787234777995149</v>
      </c>
      <c r="S79" s="87">
        <v>0</v>
      </c>
      <c r="T79" s="87">
        <v>5.3659263674059945</v>
      </c>
      <c r="U79" s="87">
        <v>0</v>
      </c>
      <c r="V79" s="87">
        <v>5.4570259208731242</v>
      </c>
      <c r="W79" s="87">
        <v>9.2414324218830739</v>
      </c>
      <c r="X79" s="87">
        <v>0</v>
      </c>
      <c r="Y79" s="74">
        <v>4.3710539095799694</v>
      </c>
      <c r="Z79" s="8">
        <v>3.2253559353851022</v>
      </c>
      <c r="AA79" s="8">
        <v>0</v>
      </c>
      <c r="AB79" s="8">
        <v>1.9217218627767489</v>
      </c>
      <c r="AC79" s="8">
        <v>3.8298890926727878</v>
      </c>
      <c r="AD79" s="8">
        <v>0</v>
      </c>
      <c r="AE79" s="8">
        <v>6.6726457399581891</v>
      </c>
      <c r="AF79" s="8">
        <v>3.6868528396611233</v>
      </c>
      <c r="AG79" s="8">
        <v>6.147138460922104</v>
      </c>
      <c r="AH79" s="8">
        <v>1.8478595626732368</v>
      </c>
      <c r="AI79" s="8">
        <v>5.3687550938267119</v>
      </c>
      <c r="AJ79" s="8">
        <v>4.9550643673058543</v>
      </c>
      <c r="AK79" s="8">
        <v>0.84352593842260648</v>
      </c>
      <c r="AL79" s="8">
        <v>5.3715308862064184</v>
      </c>
      <c r="AM79" s="8">
        <v>1.0797192729851368</v>
      </c>
      <c r="AN79" s="8">
        <v>4.8287795258970867</v>
      </c>
      <c r="AO79" s="8">
        <v>6.0777078359018883</v>
      </c>
      <c r="AP79" s="8">
        <v>5.8275412025374083</v>
      </c>
      <c r="AQ79" s="8">
        <v>0</v>
      </c>
      <c r="AR79" s="114"/>
      <c r="AS79" s="8">
        <v>2.2140221402050626</v>
      </c>
      <c r="AT79" s="8">
        <v>3.5647976235741492</v>
      </c>
      <c r="AU79" s="8">
        <v>10.440271932833284</v>
      </c>
      <c r="AV79" s="8">
        <v>0</v>
      </c>
      <c r="AW79" s="74">
        <v>5.06417050672413</v>
      </c>
      <c r="AX79" s="87">
        <v>1.7079419299743808</v>
      </c>
      <c r="AY79" s="8">
        <v>4.2065201062488162</v>
      </c>
      <c r="AZ79" s="8">
        <v>3.2246919267534264</v>
      </c>
      <c r="BA79" s="8">
        <v>1.9529660671827982</v>
      </c>
      <c r="BB79" s="8">
        <v>2.1303876122073606</v>
      </c>
      <c r="BC79" s="8">
        <v>2.2854966193260546</v>
      </c>
      <c r="BD79" s="8">
        <v>6.9150979639409531</v>
      </c>
      <c r="BE79" s="8">
        <v>1.7510579308434326</v>
      </c>
      <c r="BF79" s="74">
        <v>2.7210531771549298</v>
      </c>
      <c r="BG79" s="8">
        <v>2.5990903183885639</v>
      </c>
      <c r="BH79" s="8">
        <v>8.0026675557452123</v>
      </c>
      <c r="BI79" s="8">
        <v>0</v>
      </c>
      <c r="BJ79" s="8">
        <v>6.4136825225192435</v>
      </c>
      <c r="BK79" s="8">
        <v>1.2070006035003018</v>
      </c>
      <c r="BL79" s="74">
        <v>3.7832105700133378</v>
      </c>
      <c r="BM79" s="87">
        <v>7.9198829235607322</v>
      </c>
      <c r="BN79" s="8">
        <v>7.022780143089145</v>
      </c>
      <c r="BO79" s="8">
        <v>4.5873472621877474</v>
      </c>
      <c r="BP79" s="74">
        <v>6.4597303303621789</v>
      </c>
      <c r="BQ79" s="87">
        <v>0</v>
      </c>
      <c r="BR79" s="87">
        <v>0</v>
      </c>
      <c r="BS79" s="87">
        <v>0</v>
      </c>
      <c r="BT79" s="87">
        <v>1.117734724287937</v>
      </c>
      <c r="BU79" s="87">
        <v>0</v>
      </c>
      <c r="BV79" s="74">
        <v>0.26786910129892599</v>
      </c>
      <c r="BW79" s="8">
        <v>9.3889367032122344</v>
      </c>
      <c r="BX79" s="8">
        <v>4.5283018866557496</v>
      </c>
      <c r="BY79" s="8">
        <v>7.7021822849411947</v>
      </c>
      <c r="BZ79" s="74">
        <v>7.0961828449695785</v>
      </c>
      <c r="CA79" s="87">
        <v>0</v>
      </c>
      <c r="CB79" s="87">
        <v>4.9679155454768607</v>
      </c>
      <c r="CC79" s="87">
        <v>1.0545742156604272</v>
      </c>
      <c r="CD79" s="87">
        <v>0</v>
      </c>
      <c r="CE79" s="87">
        <v>0</v>
      </c>
      <c r="CF79" s="87">
        <v>3.3383673794346769</v>
      </c>
      <c r="CG79" s="87">
        <v>0</v>
      </c>
      <c r="CH79" s="74">
        <v>2.4903498941805955</v>
      </c>
      <c r="CI79" s="8">
        <v>4.4274316285055333</v>
      </c>
      <c r="CJ79" s="8">
        <v>4.1812613472037361</v>
      </c>
      <c r="CK79" s="74">
        <v>4.290311047586008</v>
      </c>
      <c r="CL79" s="87">
        <v>0</v>
      </c>
      <c r="CM79" s="87">
        <v>0</v>
      </c>
      <c r="CN79" s="87">
        <v>7.7369439071566735</v>
      </c>
      <c r="CO79" s="87">
        <v>0</v>
      </c>
      <c r="CP79" s="87">
        <v>2.1835763861810809</v>
      </c>
      <c r="CQ79" s="63">
        <v>2.2868904007792685</v>
      </c>
    </row>
    <row r="80" spans="1:95" x14ac:dyDescent="0.25">
      <c r="A80" s="97" t="s">
        <v>587</v>
      </c>
      <c r="C80" s="97">
        <v>77</v>
      </c>
      <c r="D80" s="103"/>
      <c r="E80" s="48"/>
      <c r="F80" s="48"/>
      <c r="G80" s="48"/>
      <c r="H80" s="48"/>
      <c r="I80" s="48"/>
      <c r="J80" s="48"/>
      <c r="K80" s="71"/>
      <c r="L80" s="11"/>
      <c r="M80" s="11"/>
      <c r="N80" s="11"/>
      <c r="O80" s="11"/>
      <c r="P80" s="11"/>
      <c r="Q80" s="12"/>
      <c r="R80" s="71"/>
      <c r="S80" s="48"/>
      <c r="T80" s="48"/>
      <c r="U80" s="48"/>
      <c r="V80" s="48"/>
      <c r="W80" s="48"/>
      <c r="X80" s="96"/>
      <c r="Y80" s="7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2"/>
      <c r="AK80" s="12"/>
      <c r="AL80" s="12"/>
      <c r="AM80" s="12"/>
      <c r="AN80" s="12"/>
      <c r="AO80" s="12"/>
      <c r="AP80" s="12"/>
      <c r="AQ80" s="12"/>
      <c r="AR80" s="117"/>
      <c r="AS80" s="12"/>
      <c r="AT80" s="12"/>
      <c r="AU80" s="12"/>
      <c r="AV80" s="12"/>
      <c r="AW80" s="71"/>
      <c r="AX80" s="96"/>
      <c r="AY80" s="12"/>
      <c r="AZ80" s="11"/>
      <c r="BA80" s="11"/>
      <c r="BB80" s="11"/>
      <c r="BC80" s="11"/>
      <c r="BD80" s="11"/>
      <c r="BE80" s="11"/>
      <c r="BF80" s="71"/>
      <c r="BG80" s="12"/>
      <c r="BH80" s="11"/>
      <c r="BI80" s="11"/>
      <c r="BJ80" s="11"/>
      <c r="BK80" s="11"/>
      <c r="BL80" s="71"/>
      <c r="BM80" s="48"/>
      <c r="BN80" s="11"/>
      <c r="BO80" s="11"/>
      <c r="BP80" s="71"/>
      <c r="BQ80" s="48"/>
      <c r="BR80" s="48"/>
      <c r="BS80" s="48"/>
      <c r="BT80" s="48"/>
      <c r="BU80" s="48"/>
      <c r="BV80" s="71"/>
      <c r="BW80" s="11"/>
      <c r="BX80" s="11"/>
      <c r="BY80" s="11"/>
      <c r="BZ80" s="71"/>
      <c r="CA80" s="96"/>
      <c r="CB80" s="96"/>
      <c r="CC80" s="48"/>
      <c r="CD80" s="48"/>
      <c r="CE80" s="48"/>
      <c r="CF80" s="48"/>
      <c r="CG80" s="48"/>
      <c r="CH80" s="71"/>
      <c r="CI80" s="11"/>
      <c r="CJ80" s="12"/>
      <c r="CK80" s="71"/>
      <c r="CL80" s="96"/>
      <c r="CM80" s="96"/>
      <c r="CN80" s="96"/>
      <c r="CO80" s="96"/>
      <c r="CP80" s="96"/>
      <c r="CQ80" s="66"/>
    </row>
    <row r="81" spans="1:95" x14ac:dyDescent="0.25">
      <c r="A81" s="97" t="s">
        <v>634</v>
      </c>
      <c r="B81" s="97">
        <v>62</v>
      </c>
      <c r="C81" s="97">
        <v>78</v>
      </c>
      <c r="D81" s="103" t="s">
        <v>124</v>
      </c>
      <c r="E81" s="39">
        <v>2.038216560509554E-2</v>
      </c>
      <c r="F81" s="39">
        <v>3.3847980997624705E-2</v>
      </c>
      <c r="G81" s="39">
        <v>3.4710743801652892E-2</v>
      </c>
      <c r="H81" s="39">
        <v>0</v>
      </c>
      <c r="I81" s="39">
        <v>0.1</v>
      </c>
      <c r="J81" s="39">
        <v>3.8095238095238099E-2</v>
      </c>
      <c r="K81" s="52">
        <v>3.2893032893032893E-2</v>
      </c>
      <c r="L81" s="3">
        <v>3.891941391941392E-2</v>
      </c>
      <c r="M81" s="3">
        <v>3.6516853932584269E-2</v>
      </c>
      <c r="N81" s="3">
        <v>3.6149825783972127E-2</v>
      </c>
      <c r="O81" s="3">
        <v>4.712041884816754E-2</v>
      </c>
      <c r="P81" s="3">
        <v>6.1224489795918366E-2</v>
      </c>
      <c r="Q81" s="3">
        <v>3.3057851239669422E-2</v>
      </c>
      <c r="R81" s="52">
        <v>3.8513513513513516E-2</v>
      </c>
      <c r="S81" s="39">
        <v>0</v>
      </c>
      <c r="T81" s="39">
        <v>4.0404040404040404E-3</v>
      </c>
      <c r="U81" s="39">
        <v>0</v>
      </c>
      <c r="V81" s="39">
        <v>0</v>
      </c>
      <c r="W81" s="39">
        <v>0</v>
      </c>
      <c r="X81" s="39">
        <v>5.9171597633136093E-3</v>
      </c>
      <c r="Y81" s="52">
        <v>3.2502708559046588E-3</v>
      </c>
      <c r="Z81" s="3">
        <v>4.3092191172629926E-2</v>
      </c>
      <c r="AA81" s="3">
        <v>0.125</v>
      </c>
      <c r="AB81" s="3">
        <v>3.151862464183381E-2</v>
      </c>
      <c r="AC81" s="3">
        <v>3.5714285714285712E-2</v>
      </c>
      <c r="AD81" s="3">
        <v>3.6585365853658534E-2</v>
      </c>
      <c r="AE81" s="3">
        <v>3.0045721750489876E-2</v>
      </c>
      <c r="AF81" s="3">
        <v>3.3294255568581475E-2</v>
      </c>
      <c r="AG81" s="3">
        <v>3.6452947259565667E-2</v>
      </c>
      <c r="AH81" s="3">
        <v>3.8947368421052633E-2</v>
      </c>
      <c r="AI81" s="3">
        <v>4.2791645440652067E-2</v>
      </c>
      <c r="AJ81" s="3">
        <v>2.5906735751295335E-2</v>
      </c>
      <c r="AK81" s="3">
        <v>3.0023094688221709E-2</v>
      </c>
      <c r="AL81" s="3">
        <v>0</v>
      </c>
      <c r="AM81" s="3">
        <v>3.6649214659685861E-2</v>
      </c>
      <c r="AN81" s="3">
        <v>2.6033690658499236E-2</v>
      </c>
      <c r="AO81" s="3">
        <v>5.2307692307692305E-2</v>
      </c>
      <c r="AP81" s="3">
        <v>3.0849549121974372E-2</v>
      </c>
      <c r="AQ81" s="3">
        <v>6.4814814814814811E-2</v>
      </c>
      <c r="AR81" s="44"/>
      <c r="AS81" s="3">
        <v>6.6666666666666666E-2</v>
      </c>
      <c r="AT81" s="3">
        <v>3.3175355450236969E-2</v>
      </c>
      <c r="AU81" s="3">
        <v>3.7847761615591016E-2</v>
      </c>
      <c r="AV81" s="3">
        <v>0</v>
      </c>
      <c r="AW81" s="52">
        <v>3.7435534961648212E-2</v>
      </c>
      <c r="AX81" s="39">
        <v>1.2345679012345678E-2</v>
      </c>
      <c r="AY81" s="3">
        <v>3.6827195467422094E-2</v>
      </c>
      <c r="AZ81" s="3">
        <v>5.1724137931034482E-2</v>
      </c>
      <c r="BA81" s="3">
        <v>4.2696629213483148E-2</v>
      </c>
      <c r="BB81" s="3">
        <v>3.5164835164835165E-2</v>
      </c>
      <c r="BC81" s="3">
        <v>3.1578947368421054E-2</v>
      </c>
      <c r="BD81" s="3">
        <v>1.1111111111111112E-2</v>
      </c>
      <c r="BE81" s="3">
        <v>1.6E-2</v>
      </c>
      <c r="BF81" s="52">
        <v>3.7224430791470905E-2</v>
      </c>
      <c r="BG81" s="3">
        <v>3.1914893617021274E-2</v>
      </c>
      <c r="BH81" s="3">
        <v>4.7619047619047616E-2</v>
      </c>
      <c r="BI81" s="3">
        <v>2.7027027027027029E-2</v>
      </c>
      <c r="BJ81" s="3">
        <v>3.1198686371100164E-2</v>
      </c>
      <c r="BK81" s="3">
        <v>4.2372881355932202E-2</v>
      </c>
      <c r="BL81" s="52">
        <v>3.2992036405005691E-2</v>
      </c>
      <c r="BM81" s="39">
        <v>3.5131744040150563E-2</v>
      </c>
      <c r="BN81" s="3">
        <v>3.7146226415094338E-2</v>
      </c>
      <c r="BO81" s="3">
        <v>2.8323435358611239E-2</v>
      </c>
      <c r="BP81" s="52">
        <v>3.449223581146077E-2</v>
      </c>
      <c r="BQ81" s="39">
        <v>6.3829787234042548E-2</v>
      </c>
      <c r="BR81" s="39">
        <v>0.05</v>
      </c>
      <c r="BS81" s="39">
        <v>0.16666666666666666</v>
      </c>
      <c r="BT81" s="39">
        <v>4.4444444444444446E-2</v>
      </c>
      <c r="BU81" s="39">
        <v>2.1276595744680851E-2</v>
      </c>
      <c r="BV81" s="52">
        <v>4.8361934477379097E-2</v>
      </c>
      <c r="BW81" s="3">
        <v>6.1046511627906974E-2</v>
      </c>
      <c r="BX81" s="3">
        <v>9.2715231788079472E-2</v>
      </c>
      <c r="BY81" s="3">
        <v>3.5714285714285712E-2</v>
      </c>
      <c r="BZ81" s="52">
        <v>6.4250411861614495E-2</v>
      </c>
      <c r="CA81" s="39">
        <v>0</v>
      </c>
      <c r="CB81" s="39">
        <v>9.1743119266055051E-3</v>
      </c>
      <c r="CC81" s="39">
        <v>0</v>
      </c>
      <c r="CD81" s="39">
        <v>0</v>
      </c>
      <c r="CE81" s="39">
        <v>0</v>
      </c>
      <c r="CF81" s="39">
        <v>0</v>
      </c>
      <c r="CG81" s="39">
        <v>0</v>
      </c>
      <c r="CH81" s="52">
        <v>1.7391304347826088E-3</v>
      </c>
      <c r="CI81" s="3">
        <v>0.04</v>
      </c>
      <c r="CJ81" s="3">
        <v>5.0420168067226892E-2</v>
      </c>
      <c r="CK81" s="52">
        <v>4.7337278106508875E-2</v>
      </c>
      <c r="CL81" s="39">
        <v>0</v>
      </c>
      <c r="CM81" s="39">
        <v>0</v>
      </c>
      <c r="CN81" s="39">
        <v>0.10869565217391304</v>
      </c>
      <c r="CO81" s="39">
        <v>0</v>
      </c>
      <c r="CP81" s="39">
        <v>2.9940119760479042E-2</v>
      </c>
      <c r="CQ81" s="58">
        <v>3.6563071297989032E-2</v>
      </c>
    </row>
    <row r="82" spans="1:95" x14ac:dyDescent="0.25">
      <c r="A82" s="97" t="s">
        <v>587</v>
      </c>
      <c r="C82" s="97">
        <v>79</v>
      </c>
      <c r="D82" s="103"/>
      <c r="E82" s="48"/>
      <c r="F82" s="48"/>
      <c r="G82" s="48"/>
      <c r="H82" s="48"/>
      <c r="I82" s="48"/>
      <c r="J82" s="48"/>
      <c r="K82" s="73"/>
      <c r="L82" s="11"/>
      <c r="M82" s="11"/>
      <c r="N82" s="11"/>
      <c r="O82" s="11"/>
      <c r="P82" s="11"/>
      <c r="Q82" s="11"/>
      <c r="R82" s="73"/>
      <c r="S82" s="48"/>
      <c r="T82" s="48"/>
      <c r="U82" s="48"/>
      <c r="V82" s="48"/>
      <c r="W82" s="48"/>
      <c r="X82" s="48"/>
      <c r="Y82" s="73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49"/>
      <c r="AS82" s="11"/>
      <c r="AT82" s="11"/>
      <c r="AU82" s="11"/>
      <c r="AV82" s="11"/>
      <c r="AW82" s="73"/>
      <c r="AX82" s="48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48"/>
      <c r="BN82" s="11"/>
      <c r="BO82" s="11"/>
      <c r="BP82" s="73"/>
      <c r="BQ82" s="48"/>
      <c r="BR82" s="48"/>
      <c r="BS82" s="48"/>
      <c r="BT82" s="48"/>
      <c r="BU82" s="48"/>
      <c r="BV82" s="73"/>
      <c r="BW82" s="11"/>
      <c r="BX82" s="11"/>
      <c r="BY82" s="11"/>
      <c r="BZ82" s="73"/>
      <c r="CA82" s="48"/>
      <c r="CB82" s="48"/>
      <c r="CC82" s="48"/>
      <c r="CD82" s="48"/>
      <c r="CE82" s="48"/>
      <c r="CF82" s="48"/>
      <c r="CG82" s="48"/>
      <c r="CH82" s="73"/>
      <c r="CI82" s="11"/>
      <c r="CJ82" s="11"/>
      <c r="CK82" s="73"/>
      <c r="CL82" s="48"/>
      <c r="CM82" s="48"/>
      <c r="CN82" s="48"/>
      <c r="CO82" s="48"/>
      <c r="CP82" s="48"/>
      <c r="CQ82" s="67"/>
    </row>
    <row r="83" spans="1:95" x14ac:dyDescent="0.25">
      <c r="A83" s="97" t="s">
        <v>635</v>
      </c>
      <c r="B83" s="97">
        <v>63</v>
      </c>
      <c r="C83" s="97">
        <v>80</v>
      </c>
      <c r="D83" s="103" t="s">
        <v>125</v>
      </c>
      <c r="E83" s="39">
        <v>0.11974522292993631</v>
      </c>
      <c r="F83" s="39">
        <v>0.14429928741092637</v>
      </c>
      <c r="G83" s="39">
        <v>0.13057851239669421</v>
      </c>
      <c r="H83" s="39">
        <v>0</v>
      </c>
      <c r="I83" s="39">
        <v>0.24</v>
      </c>
      <c r="J83" s="39">
        <v>0.14965986394557823</v>
      </c>
      <c r="K83" s="52">
        <v>0.13934213934213935</v>
      </c>
      <c r="L83" s="3">
        <v>0.14445970695970695</v>
      </c>
      <c r="M83" s="3">
        <v>0.13904494382022473</v>
      </c>
      <c r="N83" s="3">
        <v>0.1480836236933798</v>
      </c>
      <c r="O83" s="3">
        <v>0.13438045375218149</v>
      </c>
      <c r="P83" s="3">
        <v>0.23469387755102042</v>
      </c>
      <c r="Q83" s="3">
        <v>8.2644628099173556E-2</v>
      </c>
      <c r="R83" s="52">
        <v>0.14403153153153153</v>
      </c>
      <c r="S83" s="39">
        <v>0</v>
      </c>
      <c r="T83" s="39">
        <v>1.2121212121212121E-2</v>
      </c>
      <c r="U83" s="39">
        <v>0</v>
      </c>
      <c r="V83" s="39">
        <v>7.246376811594203E-3</v>
      </c>
      <c r="W83" s="39">
        <v>0</v>
      </c>
      <c r="X83" s="39">
        <v>5.9171597633136093E-3</v>
      </c>
      <c r="Y83" s="52">
        <v>8.6673889490790895E-3</v>
      </c>
      <c r="Z83" s="3">
        <v>0.164272656045965</v>
      </c>
      <c r="AA83" s="3">
        <v>0.1875</v>
      </c>
      <c r="AB83" s="3">
        <v>0.12798471824259791</v>
      </c>
      <c r="AC83" s="3">
        <v>0.1875</v>
      </c>
      <c r="AD83" s="3">
        <v>0.1402439024390244</v>
      </c>
      <c r="AE83" s="3">
        <v>0.14892227302416722</v>
      </c>
      <c r="AF83" s="3">
        <v>0.13341148886283705</v>
      </c>
      <c r="AG83" s="3">
        <v>0.14322647362978283</v>
      </c>
      <c r="AH83" s="3">
        <v>0.12578947368421053</v>
      </c>
      <c r="AI83" s="3">
        <v>0.1327899473594838</v>
      </c>
      <c r="AJ83" s="3">
        <v>0.14507772020725387</v>
      </c>
      <c r="AK83" s="3">
        <v>0.13856812933025403</v>
      </c>
      <c r="AL83" s="3">
        <v>0.23529411764705882</v>
      </c>
      <c r="AM83" s="3">
        <v>0.11518324607329843</v>
      </c>
      <c r="AN83" s="3">
        <v>0.13629402756508421</v>
      </c>
      <c r="AO83" s="3">
        <v>0.15692307692307692</v>
      </c>
      <c r="AP83" s="3">
        <v>0.12719506407214048</v>
      </c>
      <c r="AQ83" s="3">
        <v>0.21296296296296297</v>
      </c>
      <c r="AR83" s="44"/>
      <c r="AS83" s="3">
        <v>0.15555555555555556</v>
      </c>
      <c r="AT83" s="3">
        <v>0.10900473933649289</v>
      </c>
      <c r="AU83" s="3">
        <v>0.16099420985736479</v>
      </c>
      <c r="AV83" s="3">
        <v>0</v>
      </c>
      <c r="AW83" s="52">
        <v>0.14421843503756643</v>
      </c>
      <c r="AX83" s="39">
        <v>0.14814814814814814</v>
      </c>
      <c r="AY83" s="3">
        <v>0.12747875354107649</v>
      </c>
      <c r="AZ83" s="3">
        <v>0.14655172413793102</v>
      </c>
      <c r="BA83" s="3">
        <v>0.16853932584269662</v>
      </c>
      <c r="BB83" s="3">
        <v>0.15824175824175823</v>
      </c>
      <c r="BC83" s="3">
        <v>0.1</v>
      </c>
      <c r="BD83" s="3">
        <v>0.14444444444444443</v>
      </c>
      <c r="BE83" s="3">
        <v>0.12</v>
      </c>
      <c r="BF83" s="52">
        <v>0.14383809179616913</v>
      </c>
      <c r="BG83" s="3">
        <v>0.14893617021276595</v>
      </c>
      <c r="BH83" s="3">
        <v>0.19047619047619047</v>
      </c>
      <c r="BI83" s="3">
        <v>0.21621621621621623</v>
      </c>
      <c r="BJ83" s="3">
        <v>0.15927750410509031</v>
      </c>
      <c r="BK83" s="3">
        <v>0.17796610169491525</v>
      </c>
      <c r="BL83" s="52">
        <v>0.16382252559726962</v>
      </c>
      <c r="BM83" s="39">
        <v>0.15307402760351319</v>
      </c>
      <c r="BN83" s="3">
        <v>0.12558962264150944</v>
      </c>
      <c r="BO83" s="3">
        <v>0.11831886706258565</v>
      </c>
      <c r="BP83" s="52">
        <v>0.1234025010306445</v>
      </c>
      <c r="BQ83" s="39">
        <v>0.21276595744680851</v>
      </c>
      <c r="BR83" s="39">
        <v>0.14545454545454545</v>
      </c>
      <c r="BS83" s="39">
        <v>0.16666666666666666</v>
      </c>
      <c r="BT83" s="39">
        <v>0.12777777777777777</v>
      </c>
      <c r="BU83" s="39">
        <v>0.11702127659574468</v>
      </c>
      <c r="BV83" s="52">
        <v>0.15132605304212168</v>
      </c>
      <c r="BW83" s="3">
        <v>0.11627906976744186</v>
      </c>
      <c r="BX83" s="3">
        <v>0.13907284768211919</v>
      </c>
      <c r="BY83" s="3">
        <v>9.8214285714285712E-2</v>
      </c>
      <c r="BZ83" s="52">
        <v>0.1186161449752883</v>
      </c>
      <c r="CA83" s="39">
        <v>0</v>
      </c>
      <c r="CB83" s="39">
        <v>4.5871559633027525E-2</v>
      </c>
      <c r="CC83" s="39">
        <v>0</v>
      </c>
      <c r="CD83" s="39">
        <v>0</v>
      </c>
      <c r="CE83" s="39">
        <v>0</v>
      </c>
      <c r="CF83" s="39">
        <v>3.3557046979865771E-3</v>
      </c>
      <c r="CG83" s="39">
        <v>0</v>
      </c>
      <c r="CH83" s="52">
        <v>1.0434782608695653E-2</v>
      </c>
      <c r="CI83" s="3">
        <v>0.14499999999999999</v>
      </c>
      <c r="CJ83" s="3">
        <v>0.12815126050420167</v>
      </c>
      <c r="CK83" s="52">
        <v>0.13313609467455623</v>
      </c>
      <c r="CL83" s="39">
        <v>0</v>
      </c>
      <c r="CM83" s="39">
        <v>0</v>
      </c>
      <c r="CN83" s="39">
        <v>0.28260869565217389</v>
      </c>
      <c r="CO83" s="39">
        <v>0</v>
      </c>
      <c r="CP83" s="39">
        <v>0.10179640718562874</v>
      </c>
      <c r="CQ83" s="58">
        <v>0.1170018281535649</v>
      </c>
    </row>
    <row r="84" spans="1:95" x14ac:dyDescent="0.25">
      <c r="A84" s="97" t="s">
        <v>636</v>
      </c>
      <c r="B84" s="97">
        <v>64</v>
      </c>
      <c r="C84" s="97">
        <v>81</v>
      </c>
      <c r="D84" s="104" t="s">
        <v>383</v>
      </c>
      <c r="E84" s="40">
        <v>0.34648105181747874</v>
      </c>
      <c r="F84" s="40">
        <v>0.73625681339856275</v>
      </c>
      <c r="G84" s="40">
        <v>0.60947503200712183</v>
      </c>
      <c r="H84" s="40">
        <v>0</v>
      </c>
      <c r="I84" s="40">
        <v>0.79840848806577824</v>
      </c>
      <c r="J84" s="40">
        <v>0.72744109476732655</v>
      </c>
      <c r="K84" s="53">
        <v>0.64651144832289631</v>
      </c>
      <c r="L84" s="4">
        <v>0.19314328895390781</v>
      </c>
      <c r="M84" s="4">
        <v>0.22183155606136182</v>
      </c>
      <c r="N84" s="4">
        <v>0.18558235544640667</v>
      </c>
      <c r="O84" s="4">
        <v>0.162392487960136</v>
      </c>
      <c r="P84" s="4">
        <v>0.29470118557876918</v>
      </c>
      <c r="Q84" s="4">
        <v>0.20356727413647319</v>
      </c>
      <c r="R84" s="53">
        <v>0.19497607068302658</v>
      </c>
      <c r="S84" s="40">
        <v>0</v>
      </c>
      <c r="T84" s="40">
        <v>6.3110443276680847E-2</v>
      </c>
      <c r="U84" s="40">
        <v>0</v>
      </c>
      <c r="V84" s="40">
        <v>0</v>
      </c>
      <c r="W84" s="40">
        <v>0</v>
      </c>
      <c r="X84" s="40">
        <v>0</v>
      </c>
      <c r="Y84" s="53">
        <v>4.0172166427961613E-2</v>
      </c>
      <c r="Z84" s="4">
        <v>9.0598315213060818E-2</v>
      </c>
      <c r="AA84" s="4">
        <v>7.1550255537602053E-2</v>
      </c>
      <c r="AB84" s="4">
        <v>3.0646099120347929E-2</v>
      </c>
      <c r="AC84" s="4">
        <v>8.8284102225455366E-2</v>
      </c>
      <c r="AD84" s="4">
        <v>2.7830696595939952E-2</v>
      </c>
      <c r="AE84" s="4">
        <v>0.10456458909339385</v>
      </c>
      <c r="AF84" s="4">
        <v>9.9368806289481137E-2</v>
      </c>
      <c r="AG84" s="4">
        <v>9.6487327699412928E-2</v>
      </c>
      <c r="AH84" s="4">
        <v>4.0445993396307542E-2</v>
      </c>
      <c r="AI84" s="4">
        <v>0.11390536825680525</v>
      </c>
      <c r="AJ84" s="4">
        <v>8.9398687400330384E-2</v>
      </c>
      <c r="AK84" s="4">
        <v>2.7186665587698746E-2</v>
      </c>
      <c r="AL84" s="4">
        <v>0.12970969734275764</v>
      </c>
      <c r="AM84" s="4">
        <v>4.1453785415217673E-2</v>
      </c>
      <c r="AN84" s="4">
        <v>7.2311428465770808E-2</v>
      </c>
      <c r="AO84" s="4">
        <v>7.1943006189341366E-2</v>
      </c>
      <c r="AP84" s="4">
        <v>5.9590403200760998E-2</v>
      </c>
      <c r="AQ84" s="4">
        <v>0.11061946902654868</v>
      </c>
      <c r="AR84" s="45"/>
      <c r="AS84" s="4">
        <v>9.0889417873935407E-3</v>
      </c>
      <c r="AT84" s="4">
        <v>3.6460594034486656E-2</v>
      </c>
      <c r="AU84" s="4">
        <v>4.3942893854920353E-2</v>
      </c>
      <c r="AV84" s="4">
        <v>0</v>
      </c>
      <c r="AW84" s="53">
        <v>8.0205234471525874E-2</v>
      </c>
      <c r="AX84" s="40">
        <v>0.57765042980108205</v>
      </c>
      <c r="AY84" s="4">
        <v>0.71844278410477658</v>
      </c>
      <c r="AZ84" s="4">
        <v>0.66396432914829862</v>
      </c>
      <c r="BA84" s="4">
        <v>0.6502240163220504</v>
      </c>
      <c r="BB84" s="4">
        <v>0.65693134113057794</v>
      </c>
      <c r="BC84" s="4">
        <v>0.61459887525094226</v>
      </c>
      <c r="BD84" s="4">
        <v>0.63715493658357336</v>
      </c>
      <c r="BE84" s="4">
        <v>0.58533629570256784</v>
      </c>
      <c r="BF84" s="53">
        <v>0.65518560455518549</v>
      </c>
      <c r="BG84" s="4">
        <v>0.4468085106359212</v>
      </c>
      <c r="BH84" s="4">
        <v>0.45215311004243836</v>
      </c>
      <c r="BI84" s="4">
        <v>0.58333333333527781</v>
      </c>
      <c r="BJ84" s="4">
        <v>0.48884578079534435</v>
      </c>
      <c r="BK84" s="4">
        <v>0.52296387019039714</v>
      </c>
      <c r="BL84" s="53">
        <v>0.49500282858917871</v>
      </c>
      <c r="BM84" s="40">
        <v>0.24760095634102067</v>
      </c>
      <c r="BN84" s="4">
        <v>0.44180161943599316</v>
      </c>
      <c r="BO84" s="4">
        <v>0.2623157894712298</v>
      </c>
      <c r="BP84" s="53">
        <v>0.37595047516628</v>
      </c>
      <c r="BQ84" s="40">
        <v>0.76986887879007049</v>
      </c>
      <c r="BR84" s="40">
        <v>0.8050587886445203</v>
      </c>
      <c r="BS84" s="40">
        <v>0.7142857142857143</v>
      </c>
      <c r="BT84" s="40">
        <v>0.781123481783353</v>
      </c>
      <c r="BU84" s="40">
        <v>0.8466076696177679</v>
      </c>
      <c r="BV84" s="53">
        <v>0.79468202672291544</v>
      </c>
      <c r="BW84" s="4">
        <v>0.19742183605128208</v>
      </c>
      <c r="BX84" s="4">
        <v>0.32600258732774479</v>
      </c>
      <c r="BY84" s="4">
        <v>0.25989124319490292</v>
      </c>
      <c r="BZ84" s="53">
        <v>0.24404694086762213</v>
      </c>
      <c r="CA84" s="40">
        <v>0.22702702702506355</v>
      </c>
      <c r="CB84" s="40">
        <v>0</v>
      </c>
      <c r="CC84" s="40">
        <v>0.15384615384615385</v>
      </c>
      <c r="CD84" s="40">
        <v>0</v>
      </c>
      <c r="CE84" s="40">
        <v>0</v>
      </c>
      <c r="CF84" s="40">
        <v>0</v>
      </c>
      <c r="CG84" s="40">
        <v>0</v>
      </c>
      <c r="CH84" s="53">
        <v>4.7085201793711409E-2</v>
      </c>
      <c r="CI84" s="4">
        <v>0.17536534446764093</v>
      </c>
      <c r="CJ84" s="4">
        <v>0.23746493688556289</v>
      </c>
      <c r="CK84" s="53">
        <v>0.21846387832646458</v>
      </c>
      <c r="CL84" s="40">
        <v>0</v>
      </c>
      <c r="CM84" s="40">
        <v>0</v>
      </c>
      <c r="CN84" s="40">
        <v>0.70041691483359347</v>
      </c>
      <c r="CO84" s="40">
        <v>0</v>
      </c>
      <c r="CP84" s="40">
        <v>0.54092810197602814</v>
      </c>
      <c r="CQ84" s="59">
        <v>0.53663309352968913</v>
      </c>
    </row>
    <row r="85" spans="1:95" x14ac:dyDescent="0.25">
      <c r="A85" s="97" t="s">
        <v>637</v>
      </c>
      <c r="B85" s="97">
        <v>65</v>
      </c>
      <c r="C85" s="97">
        <v>82</v>
      </c>
      <c r="D85" s="103" t="s">
        <v>254</v>
      </c>
      <c r="E85" s="39">
        <v>0.22165605095541402</v>
      </c>
      <c r="F85" s="39">
        <v>0.2998812351543943</v>
      </c>
      <c r="G85" s="39">
        <v>0.33884297520661155</v>
      </c>
      <c r="H85" s="39">
        <v>0</v>
      </c>
      <c r="I85" s="39">
        <v>0.2</v>
      </c>
      <c r="J85" s="39">
        <v>0.32380952380952382</v>
      </c>
      <c r="K85" s="52">
        <v>0.2931882931882932</v>
      </c>
      <c r="L85" s="3">
        <v>0.32760989010989011</v>
      </c>
      <c r="M85" s="3">
        <v>0.2928370786516854</v>
      </c>
      <c r="N85" s="3">
        <v>0.33754355400696862</v>
      </c>
      <c r="O85" s="3">
        <v>0.24432809773123909</v>
      </c>
      <c r="P85" s="3">
        <v>0.30612244897959184</v>
      </c>
      <c r="Q85" s="3">
        <v>9.9173553719008267E-2</v>
      </c>
      <c r="R85" s="52">
        <v>0.3158783783783784</v>
      </c>
      <c r="S85" s="39">
        <v>0.15789473684210525</v>
      </c>
      <c r="T85" s="39">
        <v>0.33737373737373738</v>
      </c>
      <c r="U85" s="39">
        <v>0</v>
      </c>
      <c r="V85" s="39">
        <v>0.2608695652173913</v>
      </c>
      <c r="W85" s="39">
        <v>0.25510204081632654</v>
      </c>
      <c r="X85" s="39">
        <v>0.26627218934911245</v>
      </c>
      <c r="Y85" s="52">
        <v>0.29902491874322862</v>
      </c>
      <c r="Z85" s="3">
        <v>0.23165317315225908</v>
      </c>
      <c r="AA85" s="3">
        <v>0.125</v>
      </c>
      <c r="AB85" s="3">
        <v>4.3935052531041068E-2</v>
      </c>
      <c r="AC85" s="3">
        <v>0.25</v>
      </c>
      <c r="AD85" s="3">
        <v>6.0975609756097563E-3</v>
      </c>
      <c r="AE85" s="3">
        <v>0.28543435662965383</v>
      </c>
      <c r="AF85" s="3">
        <v>0.2246189917936694</v>
      </c>
      <c r="AG85" s="3">
        <v>0.24948293691830403</v>
      </c>
      <c r="AH85" s="3">
        <v>1.9473684210526317E-2</v>
      </c>
      <c r="AI85" s="3">
        <v>0.25012735608762099</v>
      </c>
      <c r="AJ85" s="3">
        <v>0.24352331606217617</v>
      </c>
      <c r="AK85" s="3">
        <v>1.6166281755196306E-2</v>
      </c>
      <c r="AL85" s="3">
        <v>0.41176470588235292</v>
      </c>
      <c r="AM85" s="3">
        <v>3.1413612565445025E-2</v>
      </c>
      <c r="AN85" s="3">
        <v>0.21439509954058192</v>
      </c>
      <c r="AO85" s="3">
        <v>0.16307692307692306</v>
      </c>
      <c r="AP85" s="3">
        <v>0.22211675367821548</v>
      </c>
      <c r="AQ85" s="3">
        <v>0.24537037037037038</v>
      </c>
      <c r="AR85" s="44"/>
      <c r="AS85" s="3">
        <v>0.34444444444444444</v>
      </c>
      <c r="AT85" s="3">
        <v>0.18483412322274881</v>
      </c>
      <c r="AU85" s="3">
        <v>0.27651461657957915</v>
      </c>
      <c r="AV85" s="3">
        <v>0</v>
      </c>
      <c r="AW85" s="52">
        <v>0.22657661195319248</v>
      </c>
      <c r="AX85" s="39">
        <v>0.30864197530864196</v>
      </c>
      <c r="AY85" s="3">
        <v>0.16997167138810199</v>
      </c>
      <c r="AZ85" s="3">
        <v>0.18534482758620691</v>
      </c>
      <c r="BA85" s="3">
        <v>0.15505617977528091</v>
      </c>
      <c r="BB85" s="3">
        <v>0.16153846153846155</v>
      </c>
      <c r="BC85" s="3">
        <v>0.15263157894736842</v>
      </c>
      <c r="BD85" s="3">
        <v>0.14444444444444443</v>
      </c>
      <c r="BE85" s="3">
        <v>0.192</v>
      </c>
      <c r="BF85" s="52">
        <v>0.16516082399710877</v>
      </c>
      <c r="BG85" s="3">
        <v>9.5744680851063829E-2</v>
      </c>
      <c r="BH85" s="3">
        <v>0.2857142857142857</v>
      </c>
      <c r="BI85" s="3">
        <v>0.10810810810810811</v>
      </c>
      <c r="BJ85" s="3">
        <v>0.3760262725779967</v>
      </c>
      <c r="BK85" s="3">
        <v>0.23728813559322035</v>
      </c>
      <c r="BL85" s="52">
        <v>0.31399317406143346</v>
      </c>
      <c r="BM85" s="39">
        <v>0.33500627352572143</v>
      </c>
      <c r="BN85" s="3">
        <v>0.34060534591194969</v>
      </c>
      <c r="BO85" s="3">
        <v>0.38099588853357697</v>
      </c>
      <c r="BP85" s="52">
        <v>0.35275525628693144</v>
      </c>
      <c r="BQ85" s="39">
        <v>2.8368794326241134E-2</v>
      </c>
      <c r="BR85" s="39">
        <v>7.2727272727272724E-2</v>
      </c>
      <c r="BS85" s="39">
        <v>0.5</v>
      </c>
      <c r="BT85" s="39">
        <v>0.3</v>
      </c>
      <c r="BU85" s="39">
        <v>0.25531914893617019</v>
      </c>
      <c r="BV85" s="52">
        <v>0.15756630265210608</v>
      </c>
      <c r="BW85" s="3">
        <v>0.37790697674418605</v>
      </c>
      <c r="BX85" s="3">
        <v>0.37086092715231789</v>
      </c>
      <c r="BY85" s="3">
        <v>0.17857142857142858</v>
      </c>
      <c r="BZ85" s="52">
        <v>0.33937397034596378</v>
      </c>
      <c r="CA85" s="39">
        <v>0.20833333333333334</v>
      </c>
      <c r="CB85" s="39">
        <v>0.22018348623853212</v>
      </c>
      <c r="CC85" s="39">
        <v>3.4782608695652174E-2</v>
      </c>
      <c r="CD85" s="39">
        <v>0.2</v>
      </c>
      <c r="CE85" s="39">
        <v>0</v>
      </c>
      <c r="CF85" s="39">
        <v>0.1912751677852349</v>
      </c>
      <c r="CG85" s="39">
        <v>0</v>
      </c>
      <c r="CH85" s="52">
        <v>0.16695652173913045</v>
      </c>
      <c r="CI85" s="3">
        <v>0.36499999999999999</v>
      </c>
      <c r="CJ85" s="3">
        <v>0.34453781512605042</v>
      </c>
      <c r="CK85" s="52">
        <v>0.35059171597633138</v>
      </c>
      <c r="CL85" s="39">
        <v>0</v>
      </c>
      <c r="CM85" s="39">
        <v>0</v>
      </c>
      <c r="CN85" s="39">
        <v>0.2608695652173913</v>
      </c>
      <c r="CO85" s="39">
        <v>0</v>
      </c>
      <c r="CP85" s="39">
        <v>0.36127744510978044</v>
      </c>
      <c r="CQ85" s="58">
        <v>0.35283363802559414</v>
      </c>
    </row>
    <row r="86" spans="1:95" ht="15.75" thickBot="1" x14ac:dyDescent="0.3">
      <c r="A86" s="97" t="s">
        <v>638</v>
      </c>
      <c r="B86" s="97">
        <v>66</v>
      </c>
      <c r="C86" s="97">
        <v>83</v>
      </c>
      <c r="D86" s="106" t="s">
        <v>255</v>
      </c>
      <c r="E86" s="42">
        <v>0.46751592356687899</v>
      </c>
      <c r="F86" s="42">
        <v>0.39370546318289784</v>
      </c>
      <c r="G86" s="42">
        <v>0.49256198347107438</v>
      </c>
      <c r="H86" s="42">
        <v>0</v>
      </c>
      <c r="I86" s="42">
        <v>0.2</v>
      </c>
      <c r="J86" s="42">
        <v>0.41360544217687073</v>
      </c>
      <c r="K86" s="55">
        <v>0.4252784252784253</v>
      </c>
      <c r="L86" s="6">
        <v>0.43360805860805862</v>
      </c>
      <c r="M86" s="6">
        <v>0.3862359550561798</v>
      </c>
      <c r="N86" s="6">
        <v>0.45165505226480834</v>
      </c>
      <c r="O86" s="6">
        <v>0.37347294938917974</v>
      </c>
      <c r="P86" s="6">
        <v>0.30612244897959184</v>
      </c>
      <c r="Q86" s="6">
        <v>0.1487603305785124</v>
      </c>
      <c r="R86" s="55">
        <v>0.42150900900900901</v>
      </c>
      <c r="S86" s="42">
        <v>0.15789473684210525</v>
      </c>
      <c r="T86" s="42">
        <v>0.36363636363636365</v>
      </c>
      <c r="U86" s="42">
        <v>0</v>
      </c>
      <c r="V86" s="42">
        <v>0.34057971014492755</v>
      </c>
      <c r="W86" s="42">
        <v>0.39795918367346939</v>
      </c>
      <c r="X86" s="42">
        <v>0.23668639053254437</v>
      </c>
      <c r="Y86" s="55">
        <v>0.33477789815817982</v>
      </c>
      <c r="Z86" s="6">
        <v>0.2622094541655785</v>
      </c>
      <c r="AA86" s="6">
        <v>0.1875</v>
      </c>
      <c r="AB86" s="6">
        <v>0.1041069723018147</v>
      </c>
      <c r="AC86" s="6">
        <v>0.2857142857142857</v>
      </c>
      <c r="AD86" s="6">
        <v>9.7560975609756101E-2</v>
      </c>
      <c r="AE86" s="6">
        <v>0.38798171129980408</v>
      </c>
      <c r="AF86" s="6">
        <v>0.2663540445486518</v>
      </c>
      <c r="AG86" s="6">
        <v>0.31282316442605995</v>
      </c>
      <c r="AH86" s="6">
        <v>0.1</v>
      </c>
      <c r="AI86" s="6">
        <v>0.29886228561725253</v>
      </c>
      <c r="AJ86" s="6">
        <v>0.29015544041450775</v>
      </c>
      <c r="AK86" s="6">
        <v>9.6997690531177835E-2</v>
      </c>
      <c r="AL86" s="6">
        <v>0.41176470588235292</v>
      </c>
      <c r="AM86" s="6">
        <v>0.14659685863874344</v>
      </c>
      <c r="AN86" s="6">
        <v>0.38744257274119448</v>
      </c>
      <c r="AO86" s="6">
        <v>0.27076923076923076</v>
      </c>
      <c r="AP86" s="6">
        <v>0.37446606549596584</v>
      </c>
      <c r="AQ86" s="6">
        <v>0.2638888888888889</v>
      </c>
      <c r="AR86" s="47"/>
      <c r="AS86" s="6">
        <v>0.56666666666666665</v>
      </c>
      <c r="AT86" s="6">
        <v>0.28436018957345971</v>
      </c>
      <c r="AU86" s="6">
        <v>0.41731393870922184</v>
      </c>
      <c r="AV86" s="6">
        <v>0</v>
      </c>
      <c r="AW86" s="55">
        <v>0.3064478127699678</v>
      </c>
      <c r="AX86" s="42">
        <v>0.41975308641975306</v>
      </c>
      <c r="AY86" s="6">
        <v>0.20396600566572237</v>
      </c>
      <c r="AZ86" s="6">
        <v>0.19181034482758622</v>
      </c>
      <c r="BA86" s="6">
        <v>0.2</v>
      </c>
      <c r="BB86" s="6">
        <v>0.1956043956043956</v>
      </c>
      <c r="BC86" s="6">
        <v>0.21052631578947367</v>
      </c>
      <c r="BD86" s="6">
        <v>0.15555555555555556</v>
      </c>
      <c r="BE86" s="6">
        <v>0.184</v>
      </c>
      <c r="BF86" s="55">
        <v>0.19696422117817131</v>
      </c>
      <c r="BG86" s="6">
        <v>6.3829787234042548E-2</v>
      </c>
      <c r="BH86" s="6">
        <v>0.42857142857142855</v>
      </c>
      <c r="BI86" s="6">
        <v>0.21621621621621623</v>
      </c>
      <c r="BJ86" s="6">
        <v>0.48275862068965519</v>
      </c>
      <c r="BK86" s="6">
        <v>0.28813559322033899</v>
      </c>
      <c r="BL86" s="55">
        <v>0.39931740614334471</v>
      </c>
      <c r="BM86" s="42">
        <v>0.41781681304893348</v>
      </c>
      <c r="BN86" s="6">
        <v>0.4644261006289308</v>
      </c>
      <c r="BO86" s="6">
        <v>0.52306989492919143</v>
      </c>
      <c r="BP86" s="55">
        <v>0.48206678576336404</v>
      </c>
      <c r="BQ86" s="42">
        <v>7.0921985815602842E-2</v>
      </c>
      <c r="BR86" s="42">
        <v>8.6363636363636365E-2</v>
      </c>
      <c r="BS86" s="42">
        <v>0.5</v>
      </c>
      <c r="BT86" s="42">
        <v>0.25555555555555554</v>
      </c>
      <c r="BU86" s="42">
        <v>0.30851063829787234</v>
      </c>
      <c r="BV86" s="55">
        <v>0.1669266770670827</v>
      </c>
      <c r="BW86" s="6">
        <v>0.44476744186046513</v>
      </c>
      <c r="BX86" s="6">
        <v>0.40397350993377484</v>
      </c>
      <c r="BY86" s="6">
        <v>0.20535714285714285</v>
      </c>
      <c r="BZ86" s="55">
        <v>0.39044481054365732</v>
      </c>
      <c r="CA86" s="42">
        <v>0.16666666666666666</v>
      </c>
      <c r="CB86" s="42">
        <v>0.31192660550458717</v>
      </c>
      <c r="CC86" s="42">
        <v>4.3478260869565216E-2</v>
      </c>
      <c r="CD86" s="42">
        <v>0.2</v>
      </c>
      <c r="CE86" s="42">
        <v>0</v>
      </c>
      <c r="CF86" s="42">
        <v>0.25503355704697989</v>
      </c>
      <c r="CG86" s="42">
        <v>0</v>
      </c>
      <c r="CH86" s="55">
        <v>0.21565217391304348</v>
      </c>
      <c r="CI86" s="6">
        <v>0.505</v>
      </c>
      <c r="CJ86" s="6">
        <v>0.47478991596638653</v>
      </c>
      <c r="CK86" s="55">
        <v>0.48372781065088755</v>
      </c>
      <c r="CL86" s="42">
        <v>0</v>
      </c>
      <c r="CM86" s="42">
        <v>0</v>
      </c>
      <c r="CN86" s="42">
        <v>0.36956521739130432</v>
      </c>
      <c r="CO86" s="42">
        <v>0</v>
      </c>
      <c r="CP86" s="42">
        <v>0.46706586826347307</v>
      </c>
      <c r="CQ86" s="61">
        <v>0.45886654478976235</v>
      </c>
    </row>
    <row r="87" spans="1:95" ht="15.75" thickTop="1" x14ac:dyDescent="0.25">
      <c r="A87" s="97" t="s">
        <v>587</v>
      </c>
      <c r="C87" s="97">
        <v>84</v>
      </c>
    </row>
    <row r="88" spans="1:95" ht="15.75" thickBot="1" x14ac:dyDescent="0.3">
      <c r="A88" s="97" t="s">
        <v>587</v>
      </c>
      <c r="C88" s="97">
        <v>85</v>
      </c>
    </row>
    <row r="89" spans="1:95" ht="17.25" thickTop="1" thickBot="1" x14ac:dyDescent="0.3">
      <c r="A89" s="97" t="s">
        <v>587</v>
      </c>
      <c r="C89" s="97">
        <v>86</v>
      </c>
      <c r="D89" s="100" t="s">
        <v>256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56"/>
    </row>
    <row r="90" spans="1:95" ht="24.75" customHeight="1" thickTop="1" x14ac:dyDescent="0.25">
      <c r="A90" s="97" t="s">
        <v>587</v>
      </c>
      <c r="C90" s="97">
        <v>87</v>
      </c>
      <c r="D90" s="101" t="s">
        <v>1</v>
      </c>
      <c r="E90" s="38" t="s">
        <v>8</v>
      </c>
      <c r="F90" s="38" t="s">
        <v>9</v>
      </c>
      <c r="G90" s="38" t="s">
        <v>10</v>
      </c>
      <c r="H90" s="38" t="s">
        <v>385</v>
      </c>
      <c r="I90" s="38" t="s">
        <v>11</v>
      </c>
      <c r="J90" s="38" t="s">
        <v>12</v>
      </c>
      <c r="K90" s="51" t="s">
        <v>13</v>
      </c>
      <c r="L90" s="43" t="s">
        <v>14</v>
      </c>
      <c r="M90" s="43" t="s">
        <v>15</v>
      </c>
      <c r="N90" s="43" t="s">
        <v>16</v>
      </c>
      <c r="O90" s="43" t="s">
        <v>17</v>
      </c>
      <c r="P90" s="43" t="s">
        <v>18</v>
      </c>
      <c r="Q90" s="43" t="s">
        <v>19</v>
      </c>
      <c r="R90" s="51" t="s">
        <v>20</v>
      </c>
      <c r="S90" s="38" t="s">
        <v>69</v>
      </c>
      <c r="T90" s="38" t="s">
        <v>70</v>
      </c>
      <c r="U90" s="38" t="s">
        <v>386</v>
      </c>
      <c r="V90" s="38" t="s">
        <v>71</v>
      </c>
      <c r="W90" s="38" t="s">
        <v>72</v>
      </c>
      <c r="X90" s="38" t="s">
        <v>73</v>
      </c>
      <c r="Y90" s="51" t="s">
        <v>74</v>
      </c>
      <c r="Z90" s="2" t="s">
        <v>21</v>
      </c>
      <c r="AA90" s="2" t="s">
        <v>390</v>
      </c>
      <c r="AB90" s="2" t="s">
        <v>22</v>
      </c>
      <c r="AC90" s="2" t="s">
        <v>23</v>
      </c>
      <c r="AD90" s="2" t="s">
        <v>24</v>
      </c>
      <c r="AE90" s="43" t="s">
        <v>25</v>
      </c>
      <c r="AF90" s="43" t="s">
        <v>26</v>
      </c>
      <c r="AG90" s="43" t="s">
        <v>27</v>
      </c>
      <c r="AH90" s="43" t="s">
        <v>28</v>
      </c>
      <c r="AI90" s="43" t="s">
        <v>29</v>
      </c>
      <c r="AJ90" s="43" t="s">
        <v>30</v>
      </c>
      <c r="AK90" s="43" t="s">
        <v>31</v>
      </c>
      <c r="AL90" s="43" t="s">
        <v>32</v>
      </c>
      <c r="AM90" s="43" t="s">
        <v>33</v>
      </c>
      <c r="AN90" s="43" t="s">
        <v>34</v>
      </c>
      <c r="AO90" s="43" t="s">
        <v>35</v>
      </c>
      <c r="AP90" s="43" t="s">
        <v>36</v>
      </c>
      <c r="AQ90" s="43" t="s">
        <v>37</v>
      </c>
      <c r="AR90" s="43" t="s">
        <v>368</v>
      </c>
      <c r="AS90" s="43" t="s">
        <v>391</v>
      </c>
      <c r="AT90" s="43" t="s">
        <v>38</v>
      </c>
      <c r="AU90" s="43" t="s">
        <v>39</v>
      </c>
      <c r="AV90" s="43" t="s">
        <v>369</v>
      </c>
      <c r="AW90" s="51" t="s">
        <v>40</v>
      </c>
      <c r="AX90" s="38" t="s">
        <v>75</v>
      </c>
      <c r="AY90" s="43" t="s">
        <v>41</v>
      </c>
      <c r="AZ90" s="2" t="s">
        <v>42</v>
      </c>
      <c r="BA90" s="2" t="s">
        <v>43</v>
      </c>
      <c r="BB90" s="2" t="s">
        <v>44</v>
      </c>
      <c r="BC90" s="2" t="s">
        <v>45</v>
      </c>
      <c r="BD90" s="2" t="s">
        <v>47</v>
      </c>
      <c r="BE90" s="2" t="s">
        <v>46</v>
      </c>
      <c r="BF90" s="51" t="s">
        <v>48</v>
      </c>
      <c r="BG90" s="2" t="s">
        <v>2</v>
      </c>
      <c r="BH90" s="43" t="s">
        <v>3</v>
      </c>
      <c r="BI90" s="43" t="s">
        <v>4</v>
      </c>
      <c r="BJ90" s="43" t="s">
        <v>5</v>
      </c>
      <c r="BK90" s="43" t="s">
        <v>6</v>
      </c>
      <c r="BL90" s="51" t="s">
        <v>7</v>
      </c>
      <c r="BM90" s="38" t="s">
        <v>370</v>
      </c>
      <c r="BN90" s="2" t="s">
        <v>49</v>
      </c>
      <c r="BO90" s="43" t="s">
        <v>50</v>
      </c>
      <c r="BP90" s="51" t="s">
        <v>51</v>
      </c>
      <c r="BQ90" s="38" t="s">
        <v>371</v>
      </c>
      <c r="BR90" s="38" t="s">
        <v>372</v>
      </c>
      <c r="BS90" s="38" t="s">
        <v>373</v>
      </c>
      <c r="BT90" s="38" t="s">
        <v>374</v>
      </c>
      <c r="BU90" s="38" t="s">
        <v>375</v>
      </c>
      <c r="BV90" s="51" t="s">
        <v>384</v>
      </c>
      <c r="BW90" s="43" t="s">
        <v>52</v>
      </c>
      <c r="BX90" s="43" t="s">
        <v>53</v>
      </c>
      <c r="BY90" s="43" t="s">
        <v>54</v>
      </c>
      <c r="BZ90" s="51" t="s">
        <v>55</v>
      </c>
      <c r="CA90" s="38" t="s">
        <v>387</v>
      </c>
      <c r="CB90" s="38" t="s">
        <v>56</v>
      </c>
      <c r="CC90" s="38" t="s">
        <v>57</v>
      </c>
      <c r="CD90" s="38" t="s">
        <v>388</v>
      </c>
      <c r="CE90" s="38" t="s">
        <v>58</v>
      </c>
      <c r="CF90" s="38" t="s">
        <v>59</v>
      </c>
      <c r="CG90" s="38" t="s">
        <v>389</v>
      </c>
      <c r="CH90" s="51" t="s">
        <v>60</v>
      </c>
      <c r="CI90" s="43" t="s">
        <v>61</v>
      </c>
      <c r="CJ90" s="43" t="s">
        <v>62</v>
      </c>
      <c r="CK90" s="51" t="s">
        <v>63</v>
      </c>
      <c r="CL90" s="38" t="s">
        <v>376</v>
      </c>
      <c r="CM90" s="38" t="s">
        <v>64</v>
      </c>
      <c r="CN90" s="38" t="s">
        <v>65</v>
      </c>
      <c r="CO90" s="38" t="s">
        <v>66</v>
      </c>
      <c r="CP90" s="38" t="s">
        <v>67</v>
      </c>
      <c r="CQ90" s="57" t="s">
        <v>68</v>
      </c>
    </row>
    <row r="91" spans="1:95" x14ac:dyDescent="0.25">
      <c r="A91" s="97" t="s">
        <v>639</v>
      </c>
      <c r="B91" s="97">
        <v>67</v>
      </c>
      <c r="C91" s="97">
        <v>88</v>
      </c>
      <c r="D91" s="105" t="s">
        <v>257</v>
      </c>
      <c r="E91" s="41">
        <v>0.13990957021284048</v>
      </c>
      <c r="F91" s="41">
        <v>0.39303647527792529</v>
      </c>
      <c r="G91" s="41">
        <v>0.19547829944275794</v>
      </c>
      <c r="H91" s="41">
        <v>7.5386486016675344E-2</v>
      </c>
      <c r="I91" s="41">
        <v>0.60591583655214476</v>
      </c>
      <c r="J91" s="41">
        <v>0.35252598072954516</v>
      </c>
      <c r="K91" s="54">
        <v>0.33204454725900862</v>
      </c>
      <c r="L91" s="5">
        <v>0.41511589857048214</v>
      </c>
      <c r="M91" s="5">
        <v>0.24074518770831529</v>
      </c>
      <c r="N91" s="5">
        <v>0.26038686646678916</v>
      </c>
      <c r="O91" s="5">
        <v>0.21021612202294376</v>
      </c>
      <c r="P91" s="5">
        <v>0.54700536163662172</v>
      </c>
      <c r="Q91" s="5">
        <v>0.13790131437136394</v>
      </c>
      <c r="R91" s="54">
        <v>0.34328251359296863</v>
      </c>
      <c r="S91" s="41">
        <v>0.59245187436676794</v>
      </c>
      <c r="T91" s="41">
        <v>0.36367017320320738</v>
      </c>
      <c r="U91" s="41">
        <v>6.6591739253347479E-2</v>
      </c>
      <c r="V91" s="41">
        <v>0.26685674487325617</v>
      </c>
      <c r="W91" s="41">
        <v>0.1928565536575105</v>
      </c>
      <c r="X91" s="41">
        <v>0.20464825060258915</v>
      </c>
      <c r="Y91" s="54">
        <v>0.30622250036253257</v>
      </c>
      <c r="Z91" s="5">
        <v>0.32472758980290356</v>
      </c>
      <c r="AA91" s="5">
        <v>0.2462508651894563</v>
      </c>
      <c r="AB91" s="5">
        <v>0.15952221712147222</v>
      </c>
      <c r="AC91" s="5">
        <v>0.31880198551700567</v>
      </c>
      <c r="AD91" s="5">
        <v>0.11825241793276829</v>
      </c>
      <c r="AE91" s="5">
        <v>0.13681405310869232</v>
      </c>
      <c r="AF91" s="5">
        <v>0.23184566277473628</v>
      </c>
      <c r="AG91" s="5">
        <v>0.17204823560803381</v>
      </c>
      <c r="AH91" s="5">
        <v>0.16160676274125818</v>
      </c>
      <c r="AI91" s="5">
        <v>0.1957845337577267</v>
      </c>
      <c r="AJ91" s="5">
        <v>0.36353628629425361</v>
      </c>
      <c r="AK91" s="5">
        <v>0.14793825749449249</v>
      </c>
      <c r="AL91" s="5">
        <v>0.28810494476212384</v>
      </c>
      <c r="AM91" s="5">
        <v>9.7148449058510278E-2</v>
      </c>
      <c r="AN91" s="5">
        <v>9.9272354716291492E-2</v>
      </c>
      <c r="AO91" s="5">
        <v>0.2013816925717769</v>
      </c>
      <c r="AP91" s="5">
        <v>0.14298464645285761</v>
      </c>
      <c r="AQ91" s="5">
        <v>0.35595505483194811</v>
      </c>
      <c r="AR91" s="46"/>
      <c r="AS91" s="5">
        <v>8.5207089136177597E-2</v>
      </c>
      <c r="AT91" s="5">
        <v>9.1734793178600407E-2</v>
      </c>
      <c r="AU91" s="5">
        <v>0.1330094228792893</v>
      </c>
      <c r="AV91" s="5">
        <v>0.125</v>
      </c>
      <c r="AW91" s="54">
        <v>0.20078471929840427</v>
      </c>
      <c r="AX91" s="41">
        <v>0.44767621440787297</v>
      </c>
      <c r="AY91" s="5">
        <v>0.39137346788090394</v>
      </c>
      <c r="AZ91" s="5">
        <v>0.36374557001552221</v>
      </c>
      <c r="BA91" s="5">
        <v>0.35885989334489982</v>
      </c>
      <c r="BB91" s="5">
        <v>0.36507162179970604</v>
      </c>
      <c r="BC91" s="5">
        <v>0.36329785013567106</v>
      </c>
      <c r="BD91" s="5">
        <v>0.39421355916796519</v>
      </c>
      <c r="BE91" s="5">
        <v>0.36394703491452679</v>
      </c>
      <c r="BF91" s="54">
        <v>0.36806721985605789</v>
      </c>
      <c r="BG91" s="5">
        <v>0.12714648746875715</v>
      </c>
      <c r="BH91" s="5">
        <v>0.5012423763315903</v>
      </c>
      <c r="BI91" s="5">
        <v>0.5003266359713856</v>
      </c>
      <c r="BJ91" s="5">
        <v>0.21075147890455201</v>
      </c>
      <c r="BK91" s="5">
        <v>0.42802829476440474</v>
      </c>
      <c r="BL91" s="54">
        <v>0.30014367319117224</v>
      </c>
      <c r="BM91" s="41">
        <v>0.31166428179653549</v>
      </c>
      <c r="BN91" s="5">
        <v>0.41075777226843369</v>
      </c>
      <c r="BO91" s="5">
        <v>0.19696950463009399</v>
      </c>
      <c r="BP91" s="54">
        <v>0.34878335026590268</v>
      </c>
      <c r="BQ91" s="41">
        <v>9.0048743859280425E-2</v>
      </c>
      <c r="BR91" s="41">
        <v>9.5440409672020082E-2</v>
      </c>
      <c r="BS91" s="41">
        <v>0.55617716558928909</v>
      </c>
      <c r="BT91" s="41">
        <v>0.35827226971799714</v>
      </c>
      <c r="BU91" s="41">
        <v>0.42990358780464677</v>
      </c>
      <c r="BV91" s="54">
        <v>0.22301945429256198</v>
      </c>
      <c r="BW91" s="5">
        <v>0.24532516873444571</v>
      </c>
      <c r="BX91" s="5">
        <v>0.46626065208488654</v>
      </c>
      <c r="BY91" s="5">
        <v>0.11193999135682892</v>
      </c>
      <c r="BZ91" s="54">
        <v>0.30030237052842346</v>
      </c>
      <c r="CA91" s="41">
        <v>0.43362590836780951</v>
      </c>
      <c r="CB91" s="41">
        <v>0.21357090349839616</v>
      </c>
      <c r="CC91" s="41">
        <v>8.088454553039888E-2</v>
      </c>
      <c r="CD91" s="41">
        <v>0.5308518610994839</v>
      </c>
      <c r="CE91" s="41">
        <v>0</v>
      </c>
      <c r="CF91" s="41">
        <v>0.28986556843447786</v>
      </c>
      <c r="CG91" s="41">
        <v>0.60614364003810872</v>
      </c>
      <c r="CH91" s="54">
        <v>0.26608670365699089</v>
      </c>
      <c r="CI91" s="5">
        <v>0.29391422085161595</v>
      </c>
      <c r="CJ91" s="5">
        <v>0.32304138440663166</v>
      </c>
      <c r="CK91" s="54">
        <v>0.3100621402028686</v>
      </c>
      <c r="CL91" s="41">
        <v>0.32608695652173914</v>
      </c>
      <c r="CM91" s="41">
        <v>0.88879373441167875</v>
      </c>
      <c r="CN91" s="41">
        <v>0.67390869666279829</v>
      </c>
      <c r="CO91" s="41">
        <v>0.23649149094178251</v>
      </c>
      <c r="CP91" s="41">
        <v>0.42128378822179696</v>
      </c>
      <c r="CQ91" s="60">
        <v>0.51597662391001775</v>
      </c>
    </row>
    <row r="92" spans="1:95" x14ac:dyDescent="0.25">
      <c r="A92" s="97" t="s">
        <v>587</v>
      </c>
      <c r="C92" s="97">
        <v>89</v>
      </c>
      <c r="D92" s="103"/>
      <c r="E92" s="39"/>
      <c r="F92" s="39"/>
      <c r="G92" s="39"/>
      <c r="H92" s="39"/>
      <c r="I92" s="39"/>
      <c r="J92" s="39"/>
      <c r="K92" s="52"/>
      <c r="L92" s="3"/>
      <c r="M92" s="3"/>
      <c r="N92" s="3"/>
      <c r="O92" s="3"/>
      <c r="P92" s="3"/>
      <c r="Q92" s="3"/>
      <c r="R92" s="52"/>
      <c r="S92" s="39"/>
      <c r="T92" s="39"/>
      <c r="U92" s="39"/>
      <c r="V92" s="39"/>
      <c r="W92" s="39"/>
      <c r="X92" s="39"/>
      <c r="Y92" s="52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44"/>
      <c r="AS92" s="3"/>
      <c r="AT92" s="3"/>
      <c r="AU92" s="3"/>
      <c r="AV92" s="3"/>
      <c r="AW92" s="52"/>
      <c r="AX92" s="39"/>
      <c r="AY92" s="3"/>
      <c r="AZ92" s="3"/>
      <c r="BA92" s="3"/>
      <c r="BB92" s="3"/>
      <c r="BC92" s="3"/>
      <c r="BD92" s="3"/>
      <c r="BE92" s="3"/>
      <c r="BF92" s="52"/>
      <c r="BG92" s="3"/>
      <c r="BH92" s="3"/>
      <c r="BI92" s="3"/>
      <c r="BJ92" s="3"/>
      <c r="BK92" s="3"/>
      <c r="BL92" s="52"/>
      <c r="BM92" s="39"/>
      <c r="BN92" s="3"/>
      <c r="BO92" s="3"/>
      <c r="BP92" s="52"/>
      <c r="BQ92" s="39"/>
      <c r="BR92" s="39"/>
      <c r="BS92" s="39"/>
      <c r="BT92" s="39"/>
      <c r="BU92" s="39"/>
      <c r="BV92" s="52"/>
      <c r="BW92" s="3"/>
      <c r="BX92" s="3"/>
      <c r="BY92" s="3"/>
      <c r="BZ92" s="52"/>
      <c r="CA92" s="39"/>
      <c r="CB92" s="39"/>
      <c r="CC92" s="39"/>
      <c r="CD92" s="39"/>
      <c r="CE92" s="39"/>
      <c r="CF92" s="39"/>
      <c r="CG92" s="39"/>
      <c r="CH92" s="52"/>
      <c r="CI92" s="3"/>
      <c r="CJ92" s="3"/>
      <c r="CK92" s="52"/>
      <c r="CL92" s="39"/>
      <c r="CM92" s="39"/>
      <c r="CN92" s="39"/>
      <c r="CO92" s="39"/>
      <c r="CP92" s="39"/>
      <c r="CQ92" s="58"/>
    </row>
    <row r="93" spans="1:95" x14ac:dyDescent="0.25">
      <c r="A93" s="97" t="s">
        <v>640</v>
      </c>
      <c r="B93" s="97">
        <v>68</v>
      </c>
      <c r="C93" s="97">
        <v>90</v>
      </c>
      <c r="D93" s="103" t="s">
        <v>126</v>
      </c>
      <c r="E93" s="39">
        <v>2.1581062684677917E-3</v>
      </c>
      <c r="F93" s="39">
        <v>1.0262223857367511E-2</v>
      </c>
      <c r="G93" s="39">
        <v>2.5921459364161847E-3</v>
      </c>
      <c r="H93" s="39">
        <v>3.126628452318916E-3</v>
      </c>
      <c r="I93" s="39">
        <v>2.4827200650538728E-2</v>
      </c>
      <c r="J93" s="39">
        <v>6.8320708051255435E-3</v>
      </c>
      <c r="K93" s="52">
        <v>8.1441191122526759E-3</v>
      </c>
      <c r="L93" s="3">
        <v>9.6839482350918639E-3</v>
      </c>
      <c r="M93" s="3">
        <v>3.6646272145188447E-3</v>
      </c>
      <c r="N93" s="3">
        <v>3.948820589110863E-3</v>
      </c>
      <c r="O93" s="3">
        <v>4.0059929532033798E-3</v>
      </c>
      <c r="P93" s="3">
        <v>2.0015076952016278E-2</v>
      </c>
      <c r="Q93" s="3">
        <v>2.3567119154815773E-3</v>
      </c>
      <c r="R93" s="52">
        <v>7.353591481862958E-3</v>
      </c>
      <c r="S93" s="39">
        <v>2.4822695035460994E-2</v>
      </c>
      <c r="T93" s="39">
        <v>5.9504834766190137E-3</v>
      </c>
      <c r="U93" s="39">
        <v>0</v>
      </c>
      <c r="V93" s="39">
        <v>4.3638183955323042E-3</v>
      </c>
      <c r="W93" s="39">
        <v>3.2170254887404106E-3</v>
      </c>
      <c r="X93" s="39">
        <v>2.7007326554751077E-3</v>
      </c>
      <c r="Y93" s="52">
        <v>5.5649159966499268E-3</v>
      </c>
      <c r="Z93" s="3">
        <v>4.7189367581204813E-3</v>
      </c>
      <c r="AA93" s="3">
        <v>3.2300238407515195E-3</v>
      </c>
      <c r="AB93" s="3">
        <v>1.8025109279262398E-3</v>
      </c>
      <c r="AC93" s="3">
        <v>4.5814327879147151E-3</v>
      </c>
      <c r="AD93" s="3">
        <v>1.0719900900216307E-3</v>
      </c>
      <c r="AE93" s="3">
        <v>8.9060180214002571E-4</v>
      </c>
      <c r="AF93" s="3">
        <v>2.3895430185030654E-3</v>
      </c>
      <c r="AG93" s="3">
        <v>1.4399982510275404E-3</v>
      </c>
      <c r="AH93" s="3">
        <v>1.3484564755227083E-3</v>
      </c>
      <c r="AI93" s="3">
        <v>1.2508413145891442E-3</v>
      </c>
      <c r="AJ93" s="3">
        <v>7.6914917894060648E-3</v>
      </c>
      <c r="AK93" s="3">
        <v>1.5039630349070931E-3</v>
      </c>
      <c r="AL93" s="3">
        <v>3.5178853234808273E-3</v>
      </c>
      <c r="AM93" s="3">
        <v>5.507384902300813E-4</v>
      </c>
      <c r="AN93" s="3">
        <v>3.1217721609734755E-4</v>
      </c>
      <c r="AO93" s="3">
        <v>2.8568525855775678E-3</v>
      </c>
      <c r="AP93" s="3">
        <v>1.4456393298320411E-3</v>
      </c>
      <c r="AQ93" s="3">
        <v>5.8433438622269495E-3</v>
      </c>
      <c r="AR93" s="44"/>
      <c r="AS93" s="3">
        <v>1.0356876675731584E-3</v>
      </c>
      <c r="AT93" s="3">
        <v>5.5764723890908672E-4</v>
      </c>
      <c r="AU93" s="3">
        <v>9.2056848058873274E-4</v>
      </c>
      <c r="AV93" s="3">
        <v>0</v>
      </c>
      <c r="AW93" s="52">
        <v>2.1325468737992022E-3</v>
      </c>
      <c r="AX93" s="39">
        <v>1.4136276589642881E-2</v>
      </c>
      <c r="AY93" s="3">
        <v>1.1494977213403321E-2</v>
      </c>
      <c r="AZ93" s="3">
        <v>9.89091913287715E-3</v>
      </c>
      <c r="BA93" s="3">
        <v>1.0447831626732554E-2</v>
      </c>
      <c r="BB93" s="3">
        <v>1.0291038696918333E-2</v>
      </c>
      <c r="BC93" s="3">
        <v>9.1950184372364858E-3</v>
      </c>
      <c r="BD93" s="3">
        <v>1.2572576068395807E-2</v>
      </c>
      <c r="BE93" s="3">
        <v>1.2271118297468938E-2</v>
      </c>
      <c r="BF93" s="52">
        <v>1.0425908060168328E-2</v>
      </c>
      <c r="BG93" s="3">
        <v>3.0834990271323098E-3</v>
      </c>
      <c r="BH93" s="3">
        <v>2.042014908488439E-2</v>
      </c>
      <c r="BI93" s="3">
        <v>1.6283998024418246E-2</v>
      </c>
      <c r="BJ93" s="3">
        <v>2.6671631186406257E-3</v>
      </c>
      <c r="BK93" s="3">
        <v>1.3066104863044726E-2</v>
      </c>
      <c r="BL93" s="52">
        <v>7.8847454612893213E-3</v>
      </c>
      <c r="BM93" s="39">
        <v>6.9712992370513276E-3</v>
      </c>
      <c r="BN93" s="3">
        <v>7.3417831250158824E-3</v>
      </c>
      <c r="BO93" s="3">
        <v>2.0923447649393726E-3</v>
      </c>
      <c r="BP93" s="52">
        <v>5.8200396177715543E-3</v>
      </c>
      <c r="BQ93" s="39">
        <v>1.3443113170542394E-3</v>
      </c>
      <c r="BR93" s="39">
        <v>1.2785765181090765E-3</v>
      </c>
      <c r="BS93" s="39">
        <v>2.0439076606228176E-2</v>
      </c>
      <c r="BT93" s="39">
        <v>5.5928722105029419E-3</v>
      </c>
      <c r="BU93" s="39">
        <v>8.2819661767662405E-3</v>
      </c>
      <c r="BV93" s="52">
        <v>4.2937335672792775E-3</v>
      </c>
      <c r="BW93" s="3">
        <v>4.5368680221476235E-3</v>
      </c>
      <c r="BX93" s="3">
        <v>1.4658206742898802E-2</v>
      </c>
      <c r="BY93" s="3">
        <v>2.6341242565498489E-3</v>
      </c>
      <c r="BZ93" s="52">
        <v>7.9475891075391891E-3</v>
      </c>
      <c r="CA93" s="39">
        <v>1.3370142490989414E-2</v>
      </c>
      <c r="CB93" s="39">
        <v>3.7172547446872491E-3</v>
      </c>
      <c r="CC93" s="39">
        <v>2.5142996558191956E-3</v>
      </c>
      <c r="CD93" s="39">
        <v>2.5306020484989318E-2</v>
      </c>
      <c r="CE93" s="39">
        <v>0</v>
      </c>
      <c r="CF93" s="39">
        <v>5.8037859776766676E-3</v>
      </c>
      <c r="CG93" s="39">
        <v>1.9325064898294348E-2</v>
      </c>
      <c r="CH93" s="52">
        <v>6.884121605234569E-3</v>
      </c>
      <c r="CI93" s="3">
        <v>1.3365127344963142E-2</v>
      </c>
      <c r="CJ93" s="3">
        <v>9.3232337410255207E-3</v>
      </c>
      <c r="CK93" s="52">
        <v>1.1124326526186213E-2</v>
      </c>
      <c r="CL93" s="39">
        <v>9.6618357478260863E-3</v>
      </c>
      <c r="CM93" s="39">
        <v>4.5782028747911908E-2</v>
      </c>
      <c r="CN93" s="39">
        <v>3.3020071294754164E-2</v>
      </c>
      <c r="CO93" s="39">
        <v>4.9462383900119918E-3</v>
      </c>
      <c r="CP93" s="39">
        <v>1.4895353029412667E-2</v>
      </c>
      <c r="CQ93" s="58">
        <v>2.1563872549115588E-2</v>
      </c>
    </row>
    <row r="94" spans="1:95" x14ac:dyDescent="0.25">
      <c r="A94" s="97" t="s">
        <v>641</v>
      </c>
      <c r="B94" s="97">
        <v>69</v>
      </c>
      <c r="C94" s="97">
        <v>91</v>
      </c>
      <c r="D94" s="103" t="s">
        <v>127</v>
      </c>
      <c r="E94" s="39">
        <v>0.72183935750595496</v>
      </c>
      <c r="F94" s="39">
        <v>0.85402497039561409</v>
      </c>
      <c r="G94" s="39">
        <v>0.6982936986837458</v>
      </c>
      <c r="H94" s="39">
        <v>0.6080137545971791</v>
      </c>
      <c r="I94" s="39">
        <v>0.89108044001100362</v>
      </c>
      <c r="J94" s="39">
        <v>0.85912689790639252</v>
      </c>
      <c r="K94" s="52">
        <v>0.8486111418159934</v>
      </c>
      <c r="L94" s="3">
        <v>0.89496544361008035</v>
      </c>
      <c r="M94" s="3">
        <v>0.83983716113440587</v>
      </c>
      <c r="N94" s="3">
        <v>0.78533164288738777</v>
      </c>
      <c r="O94" s="3">
        <v>0.60392574258458342</v>
      </c>
      <c r="P94" s="3">
        <v>0.92283791983006769</v>
      </c>
      <c r="Q94" s="3">
        <v>0.67216427169112603</v>
      </c>
      <c r="R94" s="52">
        <v>0.86537273456184449</v>
      </c>
      <c r="S94" s="39">
        <v>0.88699362120640524</v>
      </c>
      <c r="T94" s="39">
        <v>0.8437746222857192</v>
      </c>
      <c r="U94" s="39">
        <v>0</v>
      </c>
      <c r="V94" s="39">
        <v>0.82610505940224011</v>
      </c>
      <c r="W94" s="39">
        <v>0.58250887379764715</v>
      </c>
      <c r="X94" s="39">
        <v>0.97778975572170845</v>
      </c>
      <c r="Y94" s="52">
        <v>0.84941482763089871</v>
      </c>
      <c r="Z94" s="3">
        <v>0.83358913321945538</v>
      </c>
      <c r="AA94" s="3">
        <v>0.75984327285739151</v>
      </c>
      <c r="AB94" s="3">
        <v>0.76792579294875929</v>
      </c>
      <c r="AC94" s="3">
        <v>0.88556638091961726</v>
      </c>
      <c r="AD94" s="3">
        <v>0.65780937076499046</v>
      </c>
      <c r="AE94" s="3">
        <v>0.78514810035945626</v>
      </c>
      <c r="AF94" s="3">
        <v>0.80050892964450571</v>
      </c>
      <c r="AG94" s="3">
        <v>0.794502832312309</v>
      </c>
      <c r="AH94" s="3">
        <v>0.72390017336688461</v>
      </c>
      <c r="AI94" s="3">
        <v>0.79956977280555108</v>
      </c>
      <c r="AJ94" s="3">
        <v>0.85470799720894575</v>
      </c>
      <c r="AK94" s="3">
        <v>0.87761178556633346</v>
      </c>
      <c r="AL94" s="3">
        <v>0.99282342951941749</v>
      </c>
      <c r="AM94" s="3">
        <v>0.95742358760273116</v>
      </c>
      <c r="AN94" s="3">
        <v>0.81731356245882536</v>
      </c>
      <c r="AO94" s="3">
        <v>0.95683598369474887</v>
      </c>
      <c r="AP94" s="3">
        <v>0.84285523976724741</v>
      </c>
      <c r="AQ94" s="3">
        <v>0.81817360237493364</v>
      </c>
      <c r="AR94" s="44"/>
      <c r="AS94" s="3">
        <v>0.59242038503621686</v>
      </c>
      <c r="AT94" s="3">
        <v>0.63888152903421147</v>
      </c>
      <c r="AU94" s="3">
        <v>0.77417941741233254</v>
      </c>
      <c r="AV94" s="3">
        <v>0</v>
      </c>
      <c r="AW94" s="52">
        <v>0.81463494042368767</v>
      </c>
      <c r="AX94" s="39">
        <v>0.85963499236859631</v>
      </c>
      <c r="AY94" s="3">
        <v>0.89558979486691748</v>
      </c>
      <c r="AZ94" s="3">
        <v>0.86025546391427377</v>
      </c>
      <c r="BA94" s="3">
        <v>0.84456512515488613</v>
      </c>
      <c r="BB94" s="3">
        <v>0.87996170235210946</v>
      </c>
      <c r="BC94" s="3">
        <v>0.85020995159031953</v>
      </c>
      <c r="BD94" s="3">
        <v>0.84077276378055632</v>
      </c>
      <c r="BE94" s="3">
        <v>0.88796754287676438</v>
      </c>
      <c r="BF94" s="52">
        <v>0.86862117774960246</v>
      </c>
      <c r="BG94" s="3">
        <v>0.9370970781299004</v>
      </c>
      <c r="BH94" s="3">
        <v>0.88770672952203455</v>
      </c>
      <c r="BI94" s="3">
        <v>0.87698427668572143</v>
      </c>
      <c r="BJ94" s="3">
        <v>0.91762008240760462</v>
      </c>
      <c r="BK94" s="3">
        <v>0.81381468417822656</v>
      </c>
      <c r="BL94" s="52">
        <v>0.86390464793083022</v>
      </c>
      <c r="BM94" s="39">
        <v>0.86118156261585066</v>
      </c>
      <c r="BN94" s="3">
        <v>0.90046140810777764</v>
      </c>
      <c r="BO94" s="3">
        <v>0.64805193077399481</v>
      </c>
      <c r="BP94" s="52">
        <v>0.87415620979715936</v>
      </c>
      <c r="BQ94" s="39">
        <v>0.66518514106323023</v>
      </c>
      <c r="BR94" s="39">
        <v>0.45177226410666177</v>
      </c>
      <c r="BS94" s="39">
        <v>0.75978968798745439</v>
      </c>
      <c r="BT94" s="39">
        <v>0.75608468779534477</v>
      </c>
      <c r="BU94" s="39">
        <v>0.7553535533337391</v>
      </c>
      <c r="BV94" s="52">
        <v>0.72866936189614073</v>
      </c>
      <c r="BW94" s="3">
        <v>0.80704835823329446</v>
      </c>
      <c r="BX94" s="3">
        <v>0.82306455087960706</v>
      </c>
      <c r="BY94" s="3">
        <v>0.5102835167250086</v>
      </c>
      <c r="BZ94" s="52">
        <v>0.79732593175936939</v>
      </c>
      <c r="CA94" s="39">
        <v>0.74548354025711616</v>
      </c>
      <c r="CB94" s="39">
        <v>0.68431887108168898</v>
      </c>
      <c r="CC94" s="39">
        <v>0.50794367384501948</v>
      </c>
      <c r="CD94" s="39">
        <v>0.84434453137242671</v>
      </c>
      <c r="CE94" s="39">
        <v>0</v>
      </c>
      <c r="CF94" s="39">
        <v>0.85136749129757017</v>
      </c>
      <c r="CG94" s="39">
        <v>0.87756234468548444</v>
      </c>
      <c r="CH94" s="52">
        <v>0.78451142951541553</v>
      </c>
      <c r="CI94" s="3">
        <v>0.74966669840986566</v>
      </c>
      <c r="CJ94" s="3">
        <v>0.8349947828242068</v>
      </c>
      <c r="CK94" s="52">
        <v>0.78931304905749622</v>
      </c>
      <c r="CL94" s="39">
        <v>2.6776953604011449</v>
      </c>
      <c r="CM94" s="39">
        <v>0.90228225551615238</v>
      </c>
      <c r="CN94" s="39">
        <v>0.95767174246098274</v>
      </c>
      <c r="CO94" s="39">
        <v>0.84489119925205991</v>
      </c>
      <c r="CP94" s="39">
        <v>0.85637028526398928</v>
      </c>
      <c r="CQ94" s="58">
        <v>0.89301794798731615</v>
      </c>
    </row>
    <row r="95" spans="1:95" x14ac:dyDescent="0.25">
      <c r="A95" s="97" t="s">
        <v>587</v>
      </c>
      <c r="C95" s="97">
        <v>92</v>
      </c>
      <c r="D95" s="111"/>
      <c r="E95" s="92"/>
      <c r="F95" s="92"/>
      <c r="G95" s="92"/>
      <c r="H95" s="92"/>
      <c r="I95" s="92"/>
      <c r="J95" s="92"/>
      <c r="K95" s="78"/>
      <c r="L95" s="15"/>
      <c r="M95" s="15"/>
      <c r="N95" s="15"/>
      <c r="O95" s="15"/>
      <c r="P95" s="15"/>
      <c r="Q95" s="15"/>
      <c r="R95" s="78"/>
      <c r="S95" s="92"/>
      <c r="T95" s="92"/>
      <c r="U95" s="92"/>
      <c r="V95" s="92"/>
      <c r="W95" s="92"/>
      <c r="X95" s="92"/>
      <c r="Y95" s="78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20"/>
      <c r="AS95" s="15"/>
      <c r="AT95" s="15"/>
      <c r="AU95" s="15"/>
      <c r="AV95" s="15"/>
      <c r="AW95" s="78"/>
      <c r="AX95" s="92"/>
      <c r="AY95" s="15"/>
      <c r="AZ95" s="15"/>
      <c r="BA95" s="15"/>
      <c r="BB95" s="15"/>
      <c r="BC95" s="15"/>
      <c r="BD95" s="15"/>
      <c r="BE95" s="15"/>
      <c r="BF95" s="78"/>
      <c r="BG95" s="15"/>
      <c r="BH95" s="15"/>
      <c r="BI95" s="15"/>
      <c r="BJ95" s="15"/>
      <c r="BK95" s="15"/>
      <c r="BL95" s="78"/>
      <c r="BM95" s="92"/>
      <c r="BN95" s="15"/>
      <c r="BO95" s="15"/>
      <c r="BP95" s="78"/>
      <c r="BQ95" s="92"/>
      <c r="BR95" s="92"/>
      <c r="BS95" s="92"/>
      <c r="BT95" s="92"/>
      <c r="BU95" s="92"/>
      <c r="BV95" s="78"/>
      <c r="BW95" s="15"/>
      <c r="BX95" s="15"/>
      <c r="BY95" s="15"/>
      <c r="BZ95" s="78"/>
      <c r="CA95" s="92"/>
      <c r="CB95" s="92"/>
      <c r="CC95" s="92"/>
      <c r="CD95" s="92"/>
      <c r="CE95" s="92"/>
      <c r="CF95" s="92"/>
      <c r="CG95" s="92"/>
      <c r="CH95" s="78"/>
      <c r="CI95" s="15"/>
      <c r="CJ95" s="15"/>
      <c r="CK95" s="78"/>
      <c r="CL95" s="92"/>
      <c r="CM95" s="92"/>
      <c r="CN95" s="92"/>
      <c r="CO95" s="92"/>
      <c r="CP95" s="92"/>
      <c r="CQ95" s="82"/>
    </row>
    <row r="96" spans="1:95" x14ac:dyDescent="0.25">
      <c r="A96" s="97" t="s">
        <v>642</v>
      </c>
      <c r="B96" s="97">
        <v>70</v>
      </c>
      <c r="C96" s="97">
        <v>93</v>
      </c>
      <c r="D96" s="103" t="s">
        <v>128</v>
      </c>
      <c r="E96" s="39">
        <v>1.501877346690873E-2</v>
      </c>
      <c r="F96" s="39">
        <v>0.20722135008534151</v>
      </c>
      <c r="G96" s="39">
        <v>6.4171122994995569E-2</v>
      </c>
      <c r="H96" s="39">
        <v>0</v>
      </c>
      <c r="I96" s="39">
        <v>0.2865916069600819</v>
      </c>
      <c r="J96" s="39">
        <v>0.1636363636342385</v>
      </c>
      <c r="K96" s="52">
        <v>0.19860892522074874</v>
      </c>
      <c r="L96" s="3">
        <v>0.10182218662496818</v>
      </c>
      <c r="M96" s="3">
        <v>7.9470198676604681E-2</v>
      </c>
      <c r="N96" s="3">
        <v>6.034745504456171E-2</v>
      </c>
      <c r="O96" s="3">
        <v>5.4898970645137615E-2</v>
      </c>
      <c r="P96" s="3">
        <v>0.2640710960598549</v>
      </c>
      <c r="Q96" s="3">
        <v>0</v>
      </c>
      <c r="R96" s="52">
        <v>0.10010266940540571</v>
      </c>
      <c r="S96" s="39">
        <v>0.30612244897959184</v>
      </c>
      <c r="T96" s="39">
        <v>0.16483516483969327</v>
      </c>
      <c r="U96" s="39">
        <v>0</v>
      </c>
      <c r="V96" s="39">
        <v>0.23940149625696358</v>
      </c>
      <c r="W96" s="39">
        <v>0.15384615384615385</v>
      </c>
      <c r="X96" s="39">
        <v>0.16608996540022269</v>
      </c>
      <c r="Y96" s="52">
        <v>0.20346020761527278</v>
      </c>
      <c r="Z96" s="3">
        <v>0.32996380881068266</v>
      </c>
      <c r="AA96" s="3">
        <v>0</v>
      </c>
      <c r="AB96" s="3">
        <v>0.15083798882681565</v>
      </c>
      <c r="AC96" s="3">
        <v>0.4392386529988917</v>
      </c>
      <c r="AD96" s="3">
        <v>6.6666666666666666E-2</v>
      </c>
      <c r="AE96" s="3">
        <v>0.32967032967177878</v>
      </c>
      <c r="AF96" s="3">
        <v>0.26817588158467565</v>
      </c>
      <c r="AG96" s="3">
        <v>0.21827556574172602</v>
      </c>
      <c r="AH96" s="3">
        <v>0.2243797195253506</v>
      </c>
      <c r="AI96" s="3">
        <v>0.2236818746655517</v>
      </c>
      <c r="AJ96" s="3">
        <v>0.31090681153623823</v>
      </c>
      <c r="AK96" s="3">
        <v>9.8226466576252267E-2</v>
      </c>
      <c r="AL96" s="3">
        <v>0.11214953270986112</v>
      </c>
      <c r="AM96" s="3">
        <v>0</v>
      </c>
      <c r="AN96" s="3">
        <v>0.24161073824854737</v>
      </c>
      <c r="AO96" s="3">
        <v>0.25604551920487084</v>
      </c>
      <c r="AP96" s="3">
        <v>0.17574370709703879</v>
      </c>
      <c r="AQ96" s="3">
        <v>0.32251521298828634</v>
      </c>
      <c r="AR96" s="44"/>
      <c r="AS96" s="3">
        <v>0</v>
      </c>
      <c r="AT96" s="3">
        <v>0</v>
      </c>
      <c r="AU96" s="3">
        <v>2.0730503454879267E-2</v>
      </c>
      <c r="AV96" s="3">
        <v>0</v>
      </c>
      <c r="AW96" s="52">
        <v>0.26035466744224345</v>
      </c>
      <c r="AX96" s="39">
        <v>0.27093954842619261</v>
      </c>
      <c r="AY96" s="3">
        <v>0.13456267131687455</v>
      </c>
      <c r="AZ96" s="3">
        <v>0.15355979525217719</v>
      </c>
      <c r="BA96" s="3">
        <v>0.17886178861788618</v>
      </c>
      <c r="BB96" s="3">
        <v>0.19051939215327976</v>
      </c>
      <c r="BC96" s="3">
        <v>0.11622276029196395</v>
      </c>
      <c r="BD96" s="3">
        <v>0.20833333333333334</v>
      </c>
      <c r="BE96" s="3">
        <v>0.15384615384615385</v>
      </c>
      <c r="BF96" s="52">
        <v>0.16456942772732247</v>
      </c>
      <c r="BG96" s="3">
        <v>8.2758620688513668E-2</v>
      </c>
      <c r="BH96" s="3">
        <v>6.6371681416222891E-2</v>
      </c>
      <c r="BI96" s="3">
        <v>0.15264187866867851</v>
      </c>
      <c r="BJ96" s="3">
        <v>0.10256410256410256</v>
      </c>
      <c r="BK96" s="3">
        <v>0.17298451682163343</v>
      </c>
      <c r="BL96" s="52">
        <v>0.13274890419636379</v>
      </c>
      <c r="BM96" s="39">
        <v>8.3434099152558241E-2</v>
      </c>
      <c r="BN96" s="3">
        <v>0.12282221580517855</v>
      </c>
      <c r="BO96" s="3">
        <v>3.6403750689063388E-2</v>
      </c>
      <c r="BP96" s="52">
        <v>0.11381599747062476</v>
      </c>
      <c r="BQ96" s="39">
        <v>0.11970074812848179</v>
      </c>
      <c r="BR96" s="39">
        <v>6.25E-2</v>
      </c>
      <c r="BS96" s="39">
        <v>0.17786561264892436</v>
      </c>
      <c r="BT96" s="39">
        <v>0.18858560794044665</v>
      </c>
      <c r="BU96" s="39">
        <v>0.20610687022743429</v>
      </c>
      <c r="BV96" s="52">
        <v>0.17255841821429291</v>
      </c>
      <c r="BW96" s="3">
        <v>5.6140350877192984E-2</v>
      </c>
      <c r="BX96" s="3">
        <v>0.17061611374407584</v>
      </c>
      <c r="BY96" s="3">
        <v>0</v>
      </c>
      <c r="BZ96" s="52">
        <v>0.13175953884175873</v>
      </c>
      <c r="CA96" s="39">
        <v>0.1111111111111111</v>
      </c>
      <c r="CB96" s="39">
        <v>0</v>
      </c>
      <c r="CC96" s="39">
        <v>3.2345013476740216E-2</v>
      </c>
      <c r="CD96" s="39">
        <v>0.13030602171715575</v>
      </c>
      <c r="CE96" s="39">
        <v>0</v>
      </c>
      <c r="CF96" s="39">
        <v>6.210465784791018E-2</v>
      </c>
      <c r="CG96" s="39">
        <v>0.1791044776065939</v>
      </c>
      <c r="CH96" s="52">
        <v>8.2810539522380822E-2</v>
      </c>
      <c r="CI96" s="3">
        <v>1.3550572673099214E-2</v>
      </c>
      <c r="CJ96" s="3">
        <v>4.9070631970625056E-2</v>
      </c>
      <c r="CK96" s="52">
        <v>3.0054408843803816E-2</v>
      </c>
      <c r="CL96" s="39">
        <v>0</v>
      </c>
      <c r="CM96" s="39">
        <v>0.19053833605220227</v>
      </c>
      <c r="CN96" s="39">
        <v>0.13781582794017802</v>
      </c>
      <c r="CO96" s="39">
        <v>0</v>
      </c>
      <c r="CP96" s="39">
        <v>0.15051445369857711</v>
      </c>
      <c r="CQ96" s="58">
        <v>0.15936062000482062</v>
      </c>
    </row>
    <row r="97" spans="1:95" x14ac:dyDescent="0.25">
      <c r="A97" s="97" t="s">
        <v>643</v>
      </c>
      <c r="B97" s="97">
        <v>71</v>
      </c>
      <c r="C97" s="97">
        <v>94</v>
      </c>
      <c r="D97" s="103" t="s">
        <v>129</v>
      </c>
      <c r="E97" s="86">
        <v>7.0438047559801946</v>
      </c>
      <c r="F97" s="86">
        <v>4.0819631497672297</v>
      </c>
      <c r="G97" s="86">
        <v>3.5133689839760076</v>
      </c>
      <c r="H97" s="86">
        <v>1.3333333333333333</v>
      </c>
      <c r="I97" s="86">
        <v>5.1177072671443193</v>
      </c>
      <c r="J97" s="86">
        <v>4.2350649350099348</v>
      </c>
      <c r="K97" s="72">
        <v>4.3535563792253695</v>
      </c>
      <c r="L97" s="7">
        <v>5.1884261113855468</v>
      </c>
      <c r="M97" s="7">
        <v>3.4715928895569412</v>
      </c>
      <c r="N97" s="7">
        <v>4.1402011582087184</v>
      </c>
      <c r="O97" s="7">
        <v>6.9675943577120494</v>
      </c>
      <c r="P97" s="7">
        <v>5.1290732119317974</v>
      </c>
      <c r="Q97" s="7">
        <v>1.0285714285949388</v>
      </c>
      <c r="R97" s="72">
        <v>5.0416544441632469</v>
      </c>
      <c r="S97" s="86">
        <v>4.8163265306122449</v>
      </c>
      <c r="T97" s="86">
        <v>4.9450549451907984</v>
      </c>
      <c r="U97" s="86">
        <v>0</v>
      </c>
      <c r="V97" s="86">
        <v>3.5610972568223329</v>
      </c>
      <c r="W97" s="86">
        <v>5.5384615384615383</v>
      </c>
      <c r="X97" s="86">
        <v>0.95501730105128058</v>
      </c>
      <c r="Y97" s="72">
        <v>4.3598615917558456</v>
      </c>
      <c r="Z97" s="7">
        <v>5.1236740297017347</v>
      </c>
      <c r="AA97" s="7">
        <v>0.8571428571428571</v>
      </c>
      <c r="AB97" s="7">
        <v>0.5027932960893855</v>
      </c>
      <c r="AC97" s="7">
        <v>3.9882869692299368</v>
      </c>
      <c r="AD97" s="7">
        <v>0.2</v>
      </c>
      <c r="AE97" s="7">
        <v>3.1912087912228184</v>
      </c>
      <c r="AF97" s="7">
        <v>4.1480191554201129</v>
      </c>
      <c r="AG97" s="7">
        <v>3.3136637066932897</v>
      </c>
      <c r="AH97" s="7">
        <v>0.48759439050701187</v>
      </c>
      <c r="AI97" s="7">
        <v>3.3424462985738157</v>
      </c>
      <c r="AJ97" s="7">
        <v>4.1094860008701168</v>
      </c>
      <c r="AK97" s="7">
        <v>0.2783083219660481</v>
      </c>
      <c r="AL97" s="7">
        <v>3.588785046715556</v>
      </c>
      <c r="AM97" s="7">
        <v>0.39669421488914691</v>
      </c>
      <c r="AN97" s="7">
        <v>2.0134228187378946</v>
      </c>
      <c r="AO97" s="7">
        <v>4.0455192034369594</v>
      </c>
      <c r="AP97" s="7">
        <v>2.3340961098825463</v>
      </c>
      <c r="AQ97" s="7">
        <v>5.3062880325619943</v>
      </c>
      <c r="AR97" s="113"/>
      <c r="AS97" s="7">
        <v>8.2990654205297236</v>
      </c>
      <c r="AT97" s="7">
        <v>0.70588235294117652</v>
      </c>
      <c r="AU97" s="7">
        <v>7.8183613029830372</v>
      </c>
      <c r="AV97" s="7">
        <v>0</v>
      </c>
      <c r="AW97" s="72">
        <v>4.1853206236572209</v>
      </c>
      <c r="AX97" s="86">
        <v>5.6023306626190141</v>
      </c>
      <c r="AY97" s="7">
        <v>3.5105905805780155</v>
      </c>
      <c r="AZ97" s="7">
        <v>3.4816193578084542</v>
      </c>
      <c r="BA97" s="7">
        <v>3.6314363143631438</v>
      </c>
      <c r="BB97" s="7">
        <v>3.3939668859305692</v>
      </c>
      <c r="BC97" s="7">
        <v>3.7046004843063507</v>
      </c>
      <c r="BD97" s="7">
        <v>2.8854166666666665</v>
      </c>
      <c r="BE97" s="7">
        <v>3.5641025641025643</v>
      </c>
      <c r="BF97" s="72">
        <v>3.4879089615931722</v>
      </c>
      <c r="BG97" s="7">
        <v>1.4896551723932461</v>
      </c>
      <c r="BH97" s="7">
        <v>5.7477876106449015</v>
      </c>
      <c r="BI97" s="7">
        <v>4.356164383544594</v>
      </c>
      <c r="BJ97" s="7">
        <v>2.8888888888888888</v>
      </c>
      <c r="BK97" s="7">
        <v>4.1964762414136993</v>
      </c>
      <c r="BL97" s="72">
        <v>4.1678146525047044</v>
      </c>
      <c r="BM97" s="86">
        <v>2.3688029020269794</v>
      </c>
      <c r="BN97" s="7">
        <v>6.5292135912984888</v>
      </c>
      <c r="BO97" s="7">
        <v>5.2686155542717197</v>
      </c>
      <c r="BP97" s="72">
        <v>6.3978386456972407</v>
      </c>
      <c r="BQ97" s="86">
        <v>0.83790523689937246</v>
      </c>
      <c r="BR97" s="86">
        <v>0.4375</v>
      </c>
      <c r="BS97" s="86">
        <v>3.5454545454685591</v>
      </c>
      <c r="BT97" s="86">
        <v>3.176178660049628</v>
      </c>
      <c r="BU97" s="86">
        <v>3.3435114503561563</v>
      </c>
      <c r="BV97" s="72">
        <v>2.8759736369048818</v>
      </c>
      <c r="BW97" s="7">
        <v>2.6385964912280704</v>
      </c>
      <c r="BX97" s="7">
        <v>3.2748815165876777</v>
      </c>
      <c r="BY97" s="7">
        <v>0.89062500001391609</v>
      </c>
      <c r="BZ97" s="72">
        <v>2.9580016469974835</v>
      </c>
      <c r="CA97" s="86">
        <v>2.6333333333333333</v>
      </c>
      <c r="CB97" s="86">
        <v>4.2876404494767426</v>
      </c>
      <c r="CC97" s="86">
        <v>0.58221024258132381</v>
      </c>
      <c r="CD97" s="86">
        <v>3.7670286278232297</v>
      </c>
      <c r="CE97" s="86">
        <v>0</v>
      </c>
      <c r="CF97" s="86">
        <v>3.2570442782459561</v>
      </c>
      <c r="CG97" s="86">
        <v>4.2089552237549563</v>
      </c>
      <c r="CH97" s="72">
        <v>3.1392722709848</v>
      </c>
      <c r="CI97" s="7">
        <v>5.954508791779026</v>
      </c>
      <c r="CJ97" s="7">
        <v>6.4148698885235307</v>
      </c>
      <c r="CK97" s="72">
        <v>6.1684083254593212</v>
      </c>
      <c r="CL97" s="86">
        <v>0</v>
      </c>
      <c r="CM97" s="86">
        <v>3.5367047308319739</v>
      </c>
      <c r="CN97" s="86">
        <v>3.8012111088227285</v>
      </c>
      <c r="CO97" s="86">
        <v>5.6385542168286502</v>
      </c>
      <c r="CP97" s="86">
        <v>4.1203331699985482</v>
      </c>
      <c r="CQ97" s="64">
        <v>3.8769677888102865</v>
      </c>
    </row>
    <row r="98" spans="1:95" x14ac:dyDescent="0.25">
      <c r="A98" s="97" t="s">
        <v>644</v>
      </c>
      <c r="B98" s="97">
        <v>72</v>
      </c>
      <c r="C98" s="97">
        <v>95</v>
      </c>
      <c r="D98" s="103" t="s">
        <v>130</v>
      </c>
      <c r="E98" s="86">
        <v>0.70588235294471036</v>
      </c>
      <c r="F98" s="86">
        <v>1.6835495332292341</v>
      </c>
      <c r="G98" s="86">
        <v>0.57754010695496016</v>
      </c>
      <c r="H98" s="86">
        <v>0</v>
      </c>
      <c r="I98" s="86">
        <v>2.382804503582395</v>
      </c>
      <c r="J98" s="86">
        <v>1.5779220779015855</v>
      </c>
      <c r="K98" s="72">
        <v>1.6863481748804678</v>
      </c>
      <c r="L98" s="7">
        <v>0.98698438126739074</v>
      </c>
      <c r="M98" s="7">
        <v>0.79888462880165756</v>
      </c>
      <c r="N98" s="7">
        <v>0.73697043584722333</v>
      </c>
      <c r="O98" s="7">
        <v>0.66793747618250765</v>
      </c>
      <c r="P98" s="7">
        <v>2.3157003808325736</v>
      </c>
      <c r="Q98" s="7">
        <v>0.34285714286497959</v>
      </c>
      <c r="R98" s="72">
        <v>0.98716632444407781</v>
      </c>
      <c r="S98" s="86">
        <v>3.9183673469387754</v>
      </c>
      <c r="T98" s="86">
        <v>2.1263736264320432</v>
      </c>
      <c r="U98" s="86">
        <v>0</v>
      </c>
      <c r="V98" s="86">
        <v>1.3167082294132997</v>
      </c>
      <c r="W98" s="86">
        <v>0.23076923076923078</v>
      </c>
      <c r="X98" s="86">
        <v>0.99653979240133628</v>
      </c>
      <c r="Y98" s="72">
        <v>2.1633217993379006</v>
      </c>
      <c r="Z98" s="7">
        <v>2.3626606764008486</v>
      </c>
      <c r="AA98" s="7">
        <v>0.8571428571428571</v>
      </c>
      <c r="AB98" s="7">
        <v>0.37988826815642457</v>
      </c>
      <c r="AC98" s="7">
        <v>2.0907759882747246</v>
      </c>
      <c r="AD98" s="7">
        <v>0.73333333333333328</v>
      </c>
      <c r="AE98" s="7">
        <v>0.84395604395975365</v>
      </c>
      <c r="AF98" s="7">
        <v>1.3391380060949063</v>
      </c>
      <c r="AG98" s="7">
        <v>1.0552850186253526</v>
      </c>
      <c r="AH98" s="7">
        <v>0.48327939590075514</v>
      </c>
      <c r="AI98" s="7">
        <v>1.0097638913473477</v>
      </c>
      <c r="AJ98" s="7">
        <v>1.0982030923618737</v>
      </c>
      <c r="AK98" s="7">
        <v>0.26193724420333936</v>
      </c>
      <c r="AL98" s="7">
        <v>1.1214953270986112</v>
      </c>
      <c r="AM98" s="7">
        <v>0.49586776861143361</v>
      </c>
      <c r="AN98" s="7">
        <v>0.72483221474564208</v>
      </c>
      <c r="AO98" s="7">
        <v>1.1778093883424057</v>
      </c>
      <c r="AP98" s="7">
        <v>0.69199084669459032</v>
      </c>
      <c r="AQ98" s="7">
        <v>3.7728194726931608</v>
      </c>
      <c r="AR98" s="113"/>
      <c r="AS98" s="7">
        <v>0.33644859812958339</v>
      </c>
      <c r="AT98" s="7">
        <v>0.31372549019607843</v>
      </c>
      <c r="AU98" s="7">
        <v>0.92102665349535018</v>
      </c>
      <c r="AV98" s="7">
        <v>0</v>
      </c>
      <c r="AW98" s="72">
        <v>1.5749804917627392</v>
      </c>
      <c r="AX98" s="86">
        <v>2.2374362708743645</v>
      </c>
      <c r="AY98" s="7">
        <v>1.205083478682232</v>
      </c>
      <c r="AZ98" s="7">
        <v>1.2145183806308562</v>
      </c>
      <c r="BA98" s="7">
        <v>1.2195121951219512</v>
      </c>
      <c r="BB98" s="7">
        <v>1.3254706282663891</v>
      </c>
      <c r="BC98" s="7">
        <v>1.064164648923295</v>
      </c>
      <c r="BD98" s="7">
        <v>0.94791666666666663</v>
      </c>
      <c r="BE98" s="7">
        <v>0.98290598290598286</v>
      </c>
      <c r="BF98" s="72">
        <v>1.2084473137104716</v>
      </c>
      <c r="BG98" s="7">
        <v>0.70344827585236624</v>
      </c>
      <c r="BH98" s="7">
        <v>2.004424778769931</v>
      </c>
      <c r="BI98" s="7">
        <v>2.1017612524379579</v>
      </c>
      <c r="BJ98" s="7">
        <v>1.4358974358974359</v>
      </c>
      <c r="BK98" s="7">
        <v>1.646556326783696</v>
      </c>
      <c r="BL98" s="72">
        <v>1.7232310582471375</v>
      </c>
      <c r="BM98" s="86">
        <v>1.7412333736186068</v>
      </c>
      <c r="BN98" s="7">
        <v>1.2082009818076811</v>
      </c>
      <c r="BO98" s="7">
        <v>0.37727523441392968</v>
      </c>
      <c r="BP98" s="72">
        <v>1.1216049205287022</v>
      </c>
      <c r="BQ98" s="86">
        <v>0.6284289276745294</v>
      </c>
      <c r="BR98" s="86">
        <v>1.8125</v>
      </c>
      <c r="BS98" s="86">
        <v>3.0948616600912842</v>
      </c>
      <c r="BT98" s="86">
        <v>2.3225806451612905</v>
      </c>
      <c r="BU98" s="86">
        <v>2.1068702289915504</v>
      </c>
      <c r="BV98" s="72">
        <v>2.2899940083855124</v>
      </c>
      <c r="BW98" s="7">
        <v>1.0105263157894737</v>
      </c>
      <c r="BX98" s="7">
        <v>1.6966824644549763</v>
      </c>
      <c r="BY98" s="7">
        <v>0.60937500000952149</v>
      </c>
      <c r="BZ98" s="72">
        <v>1.4592368926724779</v>
      </c>
      <c r="CA98" s="86">
        <v>1.0666666666666667</v>
      </c>
      <c r="CB98" s="86">
        <v>0.59325842697162479</v>
      </c>
      <c r="CC98" s="86">
        <v>0.58221024258132381</v>
      </c>
      <c r="CD98" s="86">
        <v>1.2438302073001231</v>
      </c>
      <c r="CE98" s="86">
        <v>0</v>
      </c>
      <c r="CF98" s="86">
        <v>0.93156986771865269</v>
      </c>
      <c r="CG98" s="86">
        <v>4.0298507461483632</v>
      </c>
      <c r="CH98" s="72">
        <v>1.0564617314824947</v>
      </c>
      <c r="CI98" s="7">
        <v>0.97370543636698637</v>
      </c>
      <c r="CJ98" s="7">
        <v>1.434200743505087</v>
      </c>
      <c r="CK98" s="72">
        <v>1.187667328793075</v>
      </c>
      <c r="CL98" s="86">
        <v>0</v>
      </c>
      <c r="CM98" s="86">
        <v>0.63556280587275693</v>
      </c>
      <c r="CN98" s="86">
        <v>1.1676759240022356</v>
      </c>
      <c r="CO98" s="86">
        <v>0.3924268502554738</v>
      </c>
      <c r="CP98" s="86">
        <v>0.46565409112997291</v>
      </c>
      <c r="CQ98" s="64">
        <v>0.66263017679815994</v>
      </c>
    </row>
    <row r="99" spans="1:95" x14ac:dyDescent="0.25">
      <c r="A99" s="97" t="s">
        <v>587</v>
      </c>
      <c r="C99" s="97">
        <v>96</v>
      </c>
      <c r="D99" s="111"/>
      <c r="E99" s="92"/>
      <c r="F99" s="92"/>
      <c r="G99" s="92"/>
      <c r="H99" s="92"/>
      <c r="I99" s="92"/>
      <c r="J99" s="92"/>
      <c r="K99" s="78"/>
      <c r="L99" s="15"/>
      <c r="M99" s="15"/>
      <c r="N99" s="15"/>
      <c r="O99" s="15"/>
      <c r="P99" s="15"/>
      <c r="Q99" s="15"/>
      <c r="R99" s="78"/>
      <c r="S99" s="92"/>
      <c r="T99" s="92"/>
      <c r="U99" s="92"/>
      <c r="V99" s="92"/>
      <c r="W99" s="92"/>
      <c r="X99" s="92"/>
      <c r="Y99" s="78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20"/>
      <c r="AS99" s="15"/>
      <c r="AT99" s="15"/>
      <c r="AU99" s="15"/>
      <c r="AV99" s="15"/>
      <c r="AW99" s="78"/>
      <c r="AX99" s="92"/>
      <c r="AY99" s="15"/>
      <c r="AZ99" s="15"/>
      <c r="BA99" s="15"/>
      <c r="BB99" s="15"/>
      <c r="BC99" s="15"/>
      <c r="BD99" s="15"/>
      <c r="BE99" s="15"/>
      <c r="BF99" s="78"/>
      <c r="BG99" s="15"/>
      <c r="BH99" s="15"/>
      <c r="BI99" s="15"/>
      <c r="BJ99" s="15"/>
      <c r="BK99" s="15"/>
      <c r="BL99" s="78"/>
      <c r="BM99" s="92"/>
      <c r="BN99" s="15"/>
      <c r="BO99" s="15"/>
      <c r="BP99" s="78"/>
      <c r="BQ99" s="92"/>
      <c r="BR99" s="92"/>
      <c r="BS99" s="92"/>
      <c r="BT99" s="92"/>
      <c r="BU99" s="92"/>
      <c r="BV99" s="78"/>
      <c r="BW99" s="15"/>
      <c r="BX99" s="15"/>
      <c r="BY99" s="15"/>
      <c r="BZ99" s="78"/>
      <c r="CA99" s="92"/>
      <c r="CB99" s="92"/>
      <c r="CC99" s="92"/>
      <c r="CD99" s="92"/>
      <c r="CE99" s="92"/>
      <c r="CF99" s="92"/>
      <c r="CG99" s="92"/>
      <c r="CH99" s="78"/>
      <c r="CI99" s="15"/>
      <c r="CJ99" s="15"/>
      <c r="CK99" s="78"/>
      <c r="CL99" s="92"/>
      <c r="CM99" s="92"/>
      <c r="CN99" s="92"/>
      <c r="CO99" s="92"/>
      <c r="CP99" s="92"/>
      <c r="CQ99" s="82"/>
    </row>
    <row r="100" spans="1:95" x14ac:dyDescent="0.25">
      <c r="A100" s="97" t="s">
        <v>645</v>
      </c>
      <c r="B100" s="97">
        <v>73</v>
      </c>
      <c r="C100" s="97">
        <v>97</v>
      </c>
      <c r="D100" s="103" t="s">
        <v>131</v>
      </c>
      <c r="E100" s="39">
        <v>0.19203222924466684</v>
      </c>
      <c r="F100" s="39">
        <v>0.19663855542530012</v>
      </c>
      <c r="G100" s="39">
        <v>0.22751058421343751</v>
      </c>
      <c r="H100" s="39">
        <v>0</v>
      </c>
      <c r="I100" s="39">
        <v>0.15066647609006303</v>
      </c>
      <c r="J100" s="39">
        <v>0.18022302310065777</v>
      </c>
      <c r="K100" s="52">
        <v>0.18785695573115471</v>
      </c>
      <c r="L100" s="3">
        <v>0.19962740333635126</v>
      </c>
      <c r="M100" s="3">
        <v>0.2117470196647378</v>
      </c>
      <c r="N100" s="3">
        <v>0.26735299389607797</v>
      </c>
      <c r="O100" s="3">
        <v>0.36334446319500435</v>
      </c>
      <c r="P100" s="3">
        <v>0.2104937768783976</v>
      </c>
      <c r="Q100" s="3">
        <v>0.13174749987935722</v>
      </c>
      <c r="R100" s="52">
        <v>0.21653878882480729</v>
      </c>
      <c r="S100" s="39">
        <v>0.18903091920798543</v>
      </c>
      <c r="T100" s="39">
        <v>0.13232235125842937</v>
      </c>
      <c r="U100" s="39">
        <v>0</v>
      </c>
      <c r="V100" s="39">
        <v>0.27046395222407132</v>
      </c>
      <c r="W100" s="39">
        <v>9.9928312463889807E-2</v>
      </c>
      <c r="X100" s="39">
        <v>0.31435572945219459</v>
      </c>
      <c r="Y100" s="52">
        <v>0.17948276516476921</v>
      </c>
      <c r="Z100" s="3">
        <v>0.22609773612816522</v>
      </c>
      <c r="AA100" s="3">
        <v>0.30076047840612852</v>
      </c>
      <c r="AB100" s="3">
        <v>0.19599686376455394</v>
      </c>
      <c r="AC100" s="3">
        <v>0.13173558794472934</v>
      </c>
      <c r="AD100" s="3">
        <v>0.16464836867024493</v>
      </c>
      <c r="AE100" s="3">
        <v>0.21973675965849251</v>
      </c>
      <c r="AF100" s="3">
        <v>0.24038020319481404</v>
      </c>
      <c r="AG100" s="3">
        <v>0.24579969574578844</v>
      </c>
      <c r="AH100" s="3">
        <v>0.24670491361896491</v>
      </c>
      <c r="AI100" s="3">
        <v>0.21738268122410764</v>
      </c>
      <c r="AJ100" s="3">
        <v>0.24679491849613289</v>
      </c>
      <c r="AK100" s="3">
        <v>0.33772426874390016</v>
      </c>
      <c r="AL100" s="3">
        <v>0</v>
      </c>
      <c r="AM100" s="3">
        <v>0.26900753339315414</v>
      </c>
      <c r="AN100" s="3">
        <v>0.29699736461888232</v>
      </c>
      <c r="AO100" s="3">
        <v>0.19478196029646103</v>
      </c>
      <c r="AP100" s="3">
        <v>0.25062366989539625</v>
      </c>
      <c r="AQ100" s="3">
        <v>0.30179456068975535</v>
      </c>
      <c r="AR100" s="44"/>
      <c r="AS100" s="3">
        <v>7.1972387242492233E-2</v>
      </c>
      <c r="AT100" s="3">
        <v>0.50011593532890508</v>
      </c>
      <c r="AU100" s="3">
        <v>0.30636271213034705</v>
      </c>
      <c r="AV100" s="3">
        <v>0</v>
      </c>
      <c r="AW100" s="52">
        <v>0.23841982345951226</v>
      </c>
      <c r="AX100" s="39">
        <v>0.20042813043183519</v>
      </c>
      <c r="AY100" s="3">
        <v>0.19735674357984512</v>
      </c>
      <c r="AZ100" s="3">
        <v>0.15444848519789839</v>
      </c>
      <c r="BA100" s="3">
        <v>0.18222376838528642</v>
      </c>
      <c r="BB100" s="3">
        <v>0.18966596528415605</v>
      </c>
      <c r="BC100" s="3">
        <v>0.23443513645610048</v>
      </c>
      <c r="BD100" s="3">
        <v>0.23776453693952346</v>
      </c>
      <c r="BE100" s="3">
        <v>0.13739009191250706</v>
      </c>
      <c r="BF100" s="52">
        <v>0.18880795331727679</v>
      </c>
      <c r="BG100" s="3">
        <v>0.23934918565564306</v>
      </c>
      <c r="BH100" s="3">
        <v>0.24517833705019992</v>
      </c>
      <c r="BI100" s="3">
        <v>0.1550385387870826</v>
      </c>
      <c r="BJ100" s="3">
        <v>0.18226485669370168</v>
      </c>
      <c r="BK100" s="3">
        <v>0.20459840897281595</v>
      </c>
      <c r="BL100" s="52">
        <v>0.20051442633659147</v>
      </c>
      <c r="BM100" s="39">
        <v>0.26021819548591196</v>
      </c>
      <c r="BN100" s="3">
        <v>0.1680797288507711</v>
      </c>
      <c r="BO100" s="3">
        <v>4.6368160383356699E-2</v>
      </c>
      <c r="BP100" s="52">
        <v>0.15539539156260379</v>
      </c>
      <c r="BQ100" s="39">
        <v>0.36911286175775931</v>
      </c>
      <c r="BR100" s="39">
        <v>0.19687259964136303</v>
      </c>
      <c r="BS100" s="39">
        <v>0.20638328903353931</v>
      </c>
      <c r="BT100" s="39">
        <v>0.17736667848262963</v>
      </c>
      <c r="BU100" s="39">
        <v>0.16455444902910066</v>
      </c>
      <c r="BV100" s="52">
        <v>0.20830932617590436</v>
      </c>
      <c r="BW100" s="3">
        <v>0.20921767735998029</v>
      </c>
      <c r="BX100" s="3">
        <v>0.18819984351513092</v>
      </c>
      <c r="BY100" s="3">
        <v>0.31101629603019898</v>
      </c>
      <c r="BZ100" s="52">
        <v>0.20176318685324968</v>
      </c>
      <c r="CA100" s="39">
        <v>0.16586066103570238</v>
      </c>
      <c r="CB100" s="39">
        <v>0.27124395176876315</v>
      </c>
      <c r="CC100" s="39">
        <v>0.3923285145979008</v>
      </c>
      <c r="CD100" s="39">
        <v>0.23592982566498644</v>
      </c>
      <c r="CE100" s="39">
        <v>0</v>
      </c>
      <c r="CF100" s="39">
        <v>0.19055936556043848</v>
      </c>
      <c r="CG100" s="39">
        <v>0.63502753279552027</v>
      </c>
      <c r="CH100" s="52">
        <v>0.23020917835107765</v>
      </c>
      <c r="CI100" s="3">
        <v>0.22511822004051155</v>
      </c>
      <c r="CJ100" s="3">
        <v>0.19704184366872962</v>
      </c>
      <c r="CK100" s="52">
        <v>0.21207297391562102</v>
      </c>
      <c r="CL100" s="39">
        <v>0</v>
      </c>
      <c r="CM100" s="39">
        <v>3.3887592883769933E-2</v>
      </c>
      <c r="CN100" s="39">
        <v>0.24931996335155718</v>
      </c>
      <c r="CO100" s="39">
        <v>1.7050707860113853E-2</v>
      </c>
      <c r="CP100" s="39">
        <v>1.3091352142874303E-2</v>
      </c>
      <c r="CQ100" s="58">
        <v>6.6565489260192526E-2</v>
      </c>
    </row>
    <row r="101" spans="1:95" x14ac:dyDescent="0.25">
      <c r="A101" s="97" t="s">
        <v>646</v>
      </c>
      <c r="B101" s="97">
        <v>74</v>
      </c>
      <c r="C101" s="97">
        <v>98</v>
      </c>
      <c r="D101" s="103" t="s">
        <v>132</v>
      </c>
      <c r="E101" s="39">
        <v>0.52025047233195465</v>
      </c>
      <c r="F101" s="39">
        <v>0.39879537564171075</v>
      </c>
      <c r="G101" s="39">
        <v>0.43701062226477089</v>
      </c>
      <c r="H101" s="39">
        <v>0.24884890862316369</v>
      </c>
      <c r="I101" s="39">
        <v>0.35041265664010202</v>
      </c>
      <c r="J101" s="39">
        <v>0.34307420547964418</v>
      </c>
      <c r="K101" s="52">
        <v>0.38898670429163351</v>
      </c>
      <c r="L101" s="3">
        <v>0.41288694717026153</v>
      </c>
      <c r="M101" s="3">
        <v>0.41583233723941837</v>
      </c>
      <c r="N101" s="3">
        <v>0.45307775420132984</v>
      </c>
      <c r="O101" s="3">
        <v>0.51950806079541756</v>
      </c>
      <c r="P101" s="3">
        <v>0.45655324854728629</v>
      </c>
      <c r="Q101" s="3">
        <v>0.23731585583277598</v>
      </c>
      <c r="R101" s="52">
        <v>0.42433290108007582</v>
      </c>
      <c r="S101" s="39">
        <v>0.31543509539440168</v>
      </c>
      <c r="T101" s="39">
        <v>0.50770720196752661</v>
      </c>
      <c r="U101" s="39">
        <v>0</v>
      </c>
      <c r="V101" s="39">
        <v>0.51317196470741011</v>
      </c>
      <c r="W101" s="39">
        <v>0.17265482178346961</v>
      </c>
      <c r="X101" s="39">
        <v>0.43958483643565266</v>
      </c>
      <c r="Y101" s="52">
        <v>0.44444762973362884</v>
      </c>
      <c r="Z101" s="3">
        <v>0.51770837200130437</v>
      </c>
      <c r="AA101" s="3">
        <v>0.34381447841964247</v>
      </c>
      <c r="AB101" s="3">
        <v>0.43286047919761805</v>
      </c>
      <c r="AC101" s="3">
        <v>0.39722503508600376</v>
      </c>
      <c r="AD101" s="3">
        <v>0.29857085643760695</v>
      </c>
      <c r="AE101" s="3">
        <v>0.47860056875349505</v>
      </c>
      <c r="AF101" s="3">
        <v>0.48412458686612536</v>
      </c>
      <c r="AG101" s="3">
        <v>0.49910908429494599</v>
      </c>
      <c r="AH101" s="3">
        <v>0.4564058133276192</v>
      </c>
      <c r="AI101" s="3">
        <v>0.44776827359818328</v>
      </c>
      <c r="AJ101" s="3">
        <v>0.47874889961178624</v>
      </c>
      <c r="AK101" s="3">
        <v>0.5873270909358177</v>
      </c>
      <c r="AL101" s="3">
        <v>0.22944792961851043</v>
      </c>
      <c r="AM101" s="3">
        <v>0.36362251555299319</v>
      </c>
      <c r="AN101" s="3">
        <v>0.66378444535607894</v>
      </c>
      <c r="AO101" s="3">
        <v>0.49848115946462851</v>
      </c>
      <c r="AP101" s="3">
        <v>0.47864750720631782</v>
      </c>
      <c r="AQ101" s="3">
        <v>0.61420274078543602</v>
      </c>
      <c r="AR101" s="44"/>
      <c r="AS101" s="3">
        <v>8.9578592947761743E-2</v>
      </c>
      <c r="AT101" s="3">
        <v>0.47352356796747475</v>
      </c>
      <c r="AU101" s="3">
        <v>0.53022407186473453</v>
      </c>
      <c r="AV101" s="3">
        <v>0</v>
      </c>
      <c r="AW101" s="52">
        <v>0.49711061391196326</v>
      </c>
      <c r="AX101" s="39">
        <v>0.42866668707443634</v>
      </c>
      <c r="AY101" s="3">
        <v>0.39475021812429484</v>
      </c>
      <c r="AZ101" s="3">
        <v>0.33335488311747746</v>
      </c>
      <c r="BA101" s="3">
        <v>0.40618966787855953</v>
      </c>
      <c r="BB101" s="3">
        <v>0.38800765440732643</v>
      </c>
      <c r="BC101" s="3">
        <v>0.45082347926579985</v>
      </c>
      <c r="BD101" s="3">
        <v>0.39822340056819455</v>
      </c>
      <c r="BE101" s="3">
        <v>0.30449910656520163</v>
      </c>
      <c r="BF101" s="52">
        <v>0.3870861924157879</v>
      </c>
      <c r="BG101" s="3">
        <v>0.54982925676092442</v>
      </c>
      <c r="BH101" s="3">
        <v>0.51285609072962823</v>
      </c>
      <c r="BI101" s="3">
        <v>0.3747640726959634</v>
      </c>
      <c r="BJ101" s="3">
        <v>0.31612080178321267</v>
      </c>
      <c r="BK101" s="3">
        <v>0.49911504455208455</v>
      </c>
      <c r="BL101" s="52">
        <v>0.45143822877715095</v>
      </c>
      <c r="BM101" s="39">
        <v>0.66494702802464778</v>
      </c>
      <c r="BN101" s="3">
        <v>0.37447111649692388</v>
      </c>
      <c r="BO101" s="3">
        <v>0.18844535158786405</v>
      </c>
      <c r="BP101" s="52">
        <v>0.35508418741443842</v>
      </c>
      <c r="BQ101" s="39">
        <v>0.56470205942056328</v>
      </c>
      <c r="BR101" s="39">
        <v>0.45347260948821899</v>
      </c>
      <c r="BS101" s="39">
        <v>0.54846939002526551</v>
      </c>
      <c r="BT101" s="39">
        <v>0.51682575657295238</v>
      </c>
      <c r="BU101" s="39">
        <v>0.53366434278127128</v>
      </c>
      <c r="BV101" s="52">
        <v>0.5311700853412562</v>
      </c>
      <c r="BW101" s="3">
        <v>0.40859520576784708</v>
      </c>
      <c r="BX101" s="3">
        <v>0.42317874762540642</v>
      </c>
      <c r="BY101" s="3">
        <v>0.73638068310447091</v>
      </c>
      <c r="BZ101" s="52">
        <v>0.44176528816706134</v>
      </c>
      <c r="CA101" s="39">
        <v>0.26589331829190027</v>
      </c>
      <c r="CB101" s="39">
        <v>0.42695831319880134</v>
      </c>
      <c r="CC101" s="39">
        <v>0.40376259293190953</v>
      </c>
      <c r="CD101" s="39">
        <v>0.27964853391878924</v>
      </c>
      <c r="CE101" s="39">
        <v>0</v>
      </c>
      <c r="CF101" s="39">
        <v>0.29027006720057119</v>
      </c>
      <c r="CG101" s="39">
        <v>0.97933136409272603</v>
      </c>
      <c r="CH101" s="52">
        <v>0.32334821614752046</v>
      </c>
      <c r="CI101" s="3">
        <v>0.40172240375936313</v>
      </c>
      <c r="CJ101" s="3">
        <v>0.39684700659612371</v>
      </c>
      <c r="CK101" s="52">
        <v>0.39945712724686516</v>
      </c>
      <c r="CL101" s="39">
        <v>0</v>
      </c>
      <c r="CM101" s="39">
        <v>8.440674247739989E-2</v>
      </c>
      <c r="CN101" s="39">
        <v>0.45570968702943632</v>
      </c>
      <c r="CO101" s="39">
        <v>2.195934881039828E-2</v>
      </c>
      <c r="CP101" s="39">
        <v>4.3482422948040632E-2</v>
      </c>
      <c r="CQ101" s="58">
        <v>0.13784654057037057</v>
      </c>
    </row>
    <row r="102" spans="1:95" x14ac:dyDescent="0.25">
      <c r="A102" s="97" t="s">
        <v>647</v>
      </c>
      <c r="B102" s="97">
        <v>75</v>
      </c>
      <c r="C102" s="97">
        <v>99</v>
      </c>
      <c r="D102" s="103" t="s">
        <v>133</v>
      </c>
      <c r="E102" s="39">
        <v>6.4160710543151589E-2</v>
      </c>
      <c r="F102" s="39">
        <v>3.7622366719858621E-2</v>
      </c>
      <c r="G102" s="39">
        <v>0</v>
      </c>
      <c r="H102" s="39">
        <v>0</v>
      </c>
      <c r="I102" s="39">
        <v>4.3702438617426051E-2</v>
      </c>
      <c r="J102" s="39">
        <v>1.836610212398887E-2</v>
      </c>
      <c r="K102" s="52">
        <v>3.5095057839383291E-2</v>
      </c>
      <c r="L102" s="3">
        <v>4.7078798817331999E-2</v>
      </c>
      <c r="M102" s="3">
        <v>5.141281452910626E-2</v>
      </c>
      <c r="N102" s="3">
        <v>3.2860853849547164E-2</v>
      </c>
      <c r="O102" s="3">
        <v>8.8239495185055278E-2</v>
      </c>
      <c r="P102" s="3">
        <v>4.148847101533229E-2</v>
      </c>
      <c r="Q102" s="3">
        <v>0</v>
      </c>
      <c r="R102" s="52">
        <v>4.7182419900872248E-2</v>
      </c>
      <c r="S102" s="39">
        <v>2.8272614643303415E-2</v>
      </c>
      <c r="T102" s="39">
        <v>1.9667647319083086E-2</v>
      </c>
      <c r="U102" s="39">
        <v>0</v>
      </c>
      <c r="V102" s="39">
        <v>4.2129586002173341E-2</v>
      </c>
      <c r="W102" s="39">
        <v>0</v>
      </c>
      <c r="X102" s="39">
        <v>0</v>
      </c>
      <c r="Y102" s="52">
        <v>2.1506697541162967E-2</v>
      </c>
      <c r="Z102" s="3">
        <v>8.5921229766941706E-2</v>
      </c>
      <c r="AA102" s="3">
        <v>0</v>
      </c>
      <c r="AB102" s="3">
        <v>8.4535512331585946E-2</v>
      </c>
      <c r="AC102" s="3">
        <v>4.0368206471454116E-2</v>
      </c>
      <c r="AD102" s="3">
        <v>0.12896191842595464</v>
      </c>
      <c r="AE102" s="3">
        <v>7.5077342853272361E-2</v>
      </c>
      <c r="AF102" s="3">
        <v>6.4865101925528343E-2</v>
      </c>
      <c r="AG102" s="3">
        <v>0.1004973735240107</v>
      </c>
      <c r="AH102" s="3">
        <v>0.11606169605052592</v>
      </c>
      <c r="AI102" s="3">
        <v>8.4176730231550312E-2</v>
      </c>
      <c r="AJ102" s="3">
        <v>0.10651687905068373</v>
      </c>
      <c r="AK102" s="3">
        <v>0.14151691940177022</v>
      </c>
      <c r="AL102" s="3">
        <v>0</v>
      </c>
      <c r="AM102" s="3">
        <v>8.6442610823059027E-2</v>
      </c>
      <c r="AN102" s="3">
        <v>0.15394809585432701</v>
      </c>
      <c r="AO102" s="3">
        <v>0.1144537834988255</v>
      </c>
      <c r="AP102" s="3">
        <v>9.0915978029966427E-2</v>
      </c>
      <c r="AQ102" s="3">
        <v>0.15873677634518585</v>
      </c>
      <c r="AR102" s="44"/>
      <c r="AS102" s="3">
        <v>0</v>
      </c>
      <c r="AT102" s="3">
        <v>0.35892205517449965</v>
      </c>
      <c r="AU102" s="3">
        <v>0.14265656525180806</v>
      </c>
      <c r="AV102" s="3">
        <v>0</v>
      </c>
      <c r="AW102" s="52">
        <v>9.4615132907740637E-2</v>
      </c>
      <c r="AX102" s="39">
        <v>3.6724400445374117E-2</v>
      </c>
      <c r="AY102" s="3">
        <v>4.8203934679988701E-2</v>
      </c>
      <c r="AZ102" s="3">
        <v>4.9525766280303245E-2</v>
      </c>
      <c r="BA102" s="3">
        <v>2.5611390701784524E-2</v>
      </c>
      <c r="BB102" s="3">
        <v>3.3978218110870803E-2</v>
      </c>
      <c r="BC102" s="3">
        <v>5.495119544228888E-2</v>
      </c>
      <c r="BD102" s="3">
        <v>5.7819791469305472E-2</v>
      </c>
      <c r="BE102" s="3">
        <v>2.3894551665461037E-2</v>
      </c>
      <c r="BF102" s="52">
        <v>4.0159258807503387E-2</v>
      </c>
      <c r="BG102" s="3">
        <v>0</v>
      </c>
      <c r="BH102" s="3">
        <v>9.2141117596337391E-2</v>
      </c>
      <c r="BI102" s="3">
        <v>3.2257492750751279E-2</v>
      </c>
      <c r="BJ102" s="3">
        <v>2.5456654127455267E-2</v>
      </c>
      <c r="BK102" s="3">
        <v>3.6955890196973054E-2</v>
      </c>
      <c r="BL102" s="52">
        <v>4.2444517101768144E-2</v>
      </c>
      <c r="BM102" s="39">
        <v>7.063498705195724E-2</v>
      </c>
      <c r="BN102" s="3">
        <v>3.2942942985194283E-2</v>
      </c>
      <c r="BO102" s="3">
        <v>1.6819278997128113E-2</v>
      </c>
      <c r="BP102" s="52">
        <v>3.1262593328041821E-2</v>
      </c>
      <c r="BQ102" s="39">
        <v>9.7133033174679889E-2</v>
      </c>
      <c r="BR102" s="39">
        <v>0</v>
      </c>
      <c r="BS102" s="39">
        <v>6.3016980329196531E-2</v>
      </c>
      <c r="BT102" s="39">
        <v>3.2045642381740666E-2</v>
      </c>
      <c r="BU102" s="39">
        <v>6.3686267349496617E-2</v>
      </c>
      <c r="BV102" s="52">
        <v>5.237816540654161E-2</v>
      </c>
      <c r="BW102" s="3">
        <v>2.0819104826294458E-2</v>
      </c>
      <c r="BX102" s="3">
        <v>4.8190944708432104E-2</v>
      </c>
      <c r="BY102" s="3">
        <v>8.3713627784631678E-2</v>
      </c>
      <c r="BZ102" s="52">
        <v>4.4263106050216793E-2</v>
      </c>
      <c r="CA102" s="39">
        <v>2.0758780317387874E-2</v>
      </c>
      <c r="CB102" s="39">
        <v>6.486303998767623E-2</v>
      </c>
      <c r="CC102" s="39">
        <v>0.1038564294087851</v>
      </c>
      <c r="CD102" s="39">
        <v>8.2615133975245711E-2</v>
      </c>
      <c r="CE102" s="39">
        <v>0</v>
      </c>
      <c r="CF102" s="39">
        <v>1.2686289208423967E-2</v>
      </c>
      <c r="CG102" s="39">
        <v>0.39948713610478903</v>
      </c>
      <c r="CH102" s="52">
        <v>5.2090366946143975E-2</v>
      </c>
      <c r="CI102" s="3">
        <v>4.2303856187266529E-2</v>
      </c>
      <c r="CJ102" s="3">
        <v>5.8722485054233067E-2</v>
      </c>
      <c r="CK102" s="52">
        <v>4.993251352418971E-2</v>
      </c>
      <c r="CL102" s="39">
        <v>0</v>
      </c>
      <c r="CM102" s="39">
        <v>4.8238713227969068E-3</v>
      </c>
      <c r="CN102" s="39">
        <v>5.9592710680318337E-2</v>
      </c>
      <c r="CO102" s="39">
        <v>0</v>
      </c>
      <c r="CP102" s="39">
        <v>0</v>
      </c>
      <c r="CQ102" s="58">
        <v>1.3310123042654817E-2</v>
      </c>
    </row>
    <row r="103" spans="1:95" x14ac:dyDescent="0.25">
      <c r="A103" s="97" t="s">
        <v>648</v>
      </c>
      <c r="B103" s="97">
        <v>76</v>
      </c>
      <c r="C103" s="97">
        <v>100</v>
      </c>
      <c r="D103" s="103" t="s">
        <v>134</v>
      </c>
      <c r="E103" s="39">
        <v>0.14550299217730403</v>
      </c>
      <c r="F103" s="39">
        <v>0.1721926567150579</v>
      </c>
      <c r="G103" s="39">
        <v>0.28463913736405694</v>
      </c>
      <c r="H103" s="39">
        <v>0.20916922989345058</v>
      </c>
      <c r="I103" s="39">
        <v>0.1473936195979012</v>
      </c>
      <c r="J103" s="39">
        <v>9.7812244805050255E-2</v>
      </c>
      <c r="K103" s="52">
        <v>0.16012678047569354</v>
      </c>
      <c r="L103" s="3">
        <v>0.16419872355969409</v>
      </c>
      <c r="M103" s="3">
        <v>0.19727169636940098</v>
      </c>
      <c r="N103" s="3">
        <v>0.15589173298200726</v>
      </c>
      <c r="O103" s="3">
        <v>0.23815267874918541</v>
      </c>
      <c r="P103" s="3">
        <v>0.19713131733247444</v>
      </c>
      <c r="Q103" s="3">
        <v>5.2770930065818102E-2</v>
      </c>
      <c r="R103" s="52">
        <v>0.16956461103597681</v>
      </c>
      <c r="S103" s="39">
        <v>8.3312752376803217E-2</v>
      </c>
      <c r="T103" s="39">
        <v>0.18410105062489604</v>
      </c>
      <c r="U103" s="39">
        <v>0</v>
      </c>
      <c r="V103" s="39">
        <v>0.18689955509664286</v>
      </c>
      <c r="W103" s="39">
        <v>0</v>
      </c>
      <c r="X103" s="39">
        <v>0.21471210104634958</v>
      </c>
      <c r="Y103" s="52">
        <v>0.15710641761327565</v>
      </c>
      <c r="Z103" s="3">
        <v>0.26526273411838802</v>
      </c>
      <c r="AA103" s="3">
        <v>0.3930634236192746</v>
      </c>
      <c r="AB103" s="3">
        <v>0.23014385595268572</v>
      </c>
      <c r="AC103" s="3">
        <v>0.22448461134809675</v>
      </c>
      <c r="AD103" s="3">
        <v>0.20624662872984209</v>
      </c>
      <c r="AE103" s="3">
        <v>0.18642373829224604</v>
      </c>
      <c r="AF103" s="3">
        <v>0.2385163580198785</v>
      </c>
      <c r="AG103" s="3">
        <v>0.28809912708044805</v>
      </c>
      <c r="AH103" s="3">
        <v>0.2882039545285856</v>
      </c>
      <c r="AI103" s="3">
        <v>0.21012102121406726</v>
      </c>
      <c r="AJ103" s="3">
        <v>0.25040920323046045</v>
      </c>
      <c r="AK103" s="3">
        <v>0.24028379906172173</v>
      </c>
      <c r="AL103" s="3">
        <v>0.15455394693646854</v>
      </c>
      <c r="AM103" s="3">
        <v>0.3783868337648103</v>
      </c>
      <c r="AN103" s="3">
        <v>0.47274556341478424</v>
      </c>
      <c r="AO103" s="3">
        <v>0.31826517348876898</v>
      </c>
      <c r="AP103" s="3">
        <v>0.2608899121890132</v>
      </c>
      <c r="AQ103" s="3">
        <v>0.33437051732210676</v>
      </c>
      <c r="AR103" s="44"/>
      <c r="AS103" s="3">
        <v>0</v>
      </c>
      <c r="AT103" s="3">
        <v>0.36072699456409668</v>
      </c>
      <c r="AU103" s="3">
        <v>0.30617333145295328</v>
      </c>
      <c r="AV103" s="3">
        <v>0</v>
      </c>
      <c r="AW103" s="52">
        <v>0.26231542908714678</v>
      </c>
      <c r="AX103" s="39">
        <v>0.17140177723281008</v>
      </c>
      <c r="AY103" s="3">
        <v>0.16493049014945421</v>
      </c>
      <c r="AZ103" s="3">
        <v>0.14973412993322216</v>
      </c>
      <c r="BA103" s="3">
        <v>0.13813423532665886</v>
      </c>
      <c r="BB103" s="3">
        <v>0.13151888381381488</v>
      </c>
      <c r="BC103" s="3">
        <v>0.20171660148049605</v>
      </c>
      <c r="BD103" s="3">
        <v>0.17719499910501979</v>
      </c>
      <c r="BE103" s="3">
        <v>0.13374076186253506</v>
      </c>
      <c r="BF103" s="52">
        <v>0.15082567672736666</v>
      </c>
      <c r="BG103" s="3">
        <v>0.17594334890828719</v>
      </c>
      <c r="BH103" s="3">
        <v>0.26792812561188761</v>
      </c>
      <c r="BI103" s="3">
        <v>0.13596371575445551</v>
      </c>
      <c r="BJ103" s="3">
        <v>0.14400551116337865</v>
      </c>
      <c r="BK103" s="3">
        <v>0.12802119848412877</v>
      </c>
      <c r="BL103" s="52">
        <v>0.16135693755707201</v>
      </c>
      <c r="BM103" s="39">
        <v>0.27931210955418512</v>
      </c>
      <c r="BN103" s="3">
        <v>0.14421158365317982</v>
      </c>
      <c r="BO103" s="3">
        <v>7.4103533858382489E-2</v>
      </c>
      <c r="BP103" s="52">
        <v>0.13690517752095649</v>
      </c>
      <c r="BQ103" s="39">
        <v>0.20728186044996499</v>
      </c>
      <c r="BR103" s="39">
        <v>0.10752540920523401</v>
      </c>
      <c r="BS103" s="39">
        <v>0.28814892819244881</v>
      </c>
      <c r="BT103" s="39">
        <v>0.2156767113234723</v>
      </c>
      <c r="BU103" s="39">
        <v>0.23903343627346813</v>
      </c>
      <c r="BV103" s="52">
        <v>0.2340857652892962</v>
      </c>
      <c r="BW103" s="3">
        <v>0.14917091485654213</v>
      </c>
      <c r="BX103" s="3">
        <v>0.21029476628175112</v>
      </c>
      <c r="BY103" s="3">
        <v>0.31198850949883306</v>
      </c>
      <c r="BZ103" s="52">
        <v>0.20309539908289956</v>
      </c>
      <c r="CA103" s="39">
        <v>6.4863362402122982E-2</v>
      </c>
      <c r="CB103" s="39">
        <v>0.11181964877883656</v>
      </c>
      <c r="CC103" s="39">
        <v>0.22838843687703883</v>
      </c>
      <c r="CD103" s="39">
        <v>6.7079143660814439E-2</v>
      </c>
      <c r="CE103" s="39">
        <v>0</v>
      </c>
      <c r="CF103" s="39">
        <v>7.1869915718094438E-2</v>
      </c>
      <c r="CG103" s="39">
        <v>0.43172430479723556</v>
      </c>
      <c r="CH103" s="52">
        <v>9.5217126304479954E-2</v>
      </c>
      <c r="CI103" s="3">
        <v>0.12590601598744725</v>
      </c>
      <c r="CJ103" s="3">
        <v>0.14544041358324081</v>
      </c>
      <c r="CK103" s="52">
        <v>0.13498236619604159</v>
      </c>
      <c r="CL103" s="39">
        <v>0</v>
      </c>
      <c r="CM103" s="39">
        <v>1.9584686971951558E-2</v>
      </c>
      <c r="CN103" s="39">
        <v>0.15529216447898159</v>
      </c>
      <c r="CO103" s="39">
        <v>0</v>
      </c>
      <c r="CP103" s="39">
        <v>7.5310824469483244E-3</v>
      </c>
      <c r="CQ103" s="58">
        <v>4.0390331345846013E-2</v>
      </c>
    </row>
    <row r="104" spans="1:95" ht="15" customHeight="1" x14ac:dyDescent="0.25">
      <c r="A104" s="97" t="s">
        <v>587</v>
      </c>
      <c r="C104" s="97">
        <v>101</v>
      </c>
      <c r="D104" s="102"/>
      <c r="E104" s="93"/>
      <c r="F104" s="93"/>
      <c r="G104" s="93"/>
      <c r="H104" s="93"/>
      <c r="I104" s="93"/>
      <c r="J104" s="93"/>
      <c r="K104" s="79"/>
      <c r="L104" s="16"/>
      <c r="M104" s="16"/>
      <c r="N104" s="16"/>
      <c r="O104" s="16"/>
      <c r="P104" s="16"/>
      <c r="Q104" s="16"/>
      <c r="R104" s="79"/>
      <c r="S104" s="93"/>
      <c r="T104" s="93"/>
      <c r="U104" s="93"/>
      <c r="V104" s="93"/>
      <c r="W104" s="93"/>
      <c r="X104" s="93"/>
      <c r="Y104" s="79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21"/>
      <c r="AS104" s="16"/>
      <c r="AT104" s="16"/>
      <c r="AU104" s="16"/>
      <c r="AV104" s="16"/>
      <c r="AW104" s="79"/>
      <c r="AX104" s="93"/>
      <c r="AY104" s="16"/>
      <c r="AZ104" s="16"/>
      <c r="BA104" s="16"/>
      <c r="BB104" s="16"/>
      <c r="BC104" s="16"/>
      <c r="BD104" s="16"/>
      <c r="BE104" s="16"/>
      <c r="BF104" s="79"/>
      <c r="BG104" s="16"/>
      <c r="BH104" s="16"/>
      <c r="BI104" s="16"/>
      <c r="BJ104" s="16"/>
      <c r="BK104" s="16"/>
      <c r="BL104" s="79"/>
      <c r="BM104" s="93"/>
      <c r="BN104" s="16"/>
      <c r="BO104" s="16"/>
      <c r="BP104" s="79"/>
      <c r="BQ104" s="93"/>
      <c r="BR104" s="93"/>
      <c r="BS104" s="93"/>
      <c r="BT104" s="93"/>
      <c r="BU104" s="93"/>
      <c r="BV104" s="79"/>
      <c r="BW104" s="16"/>
      <c r="BX104" s="16"/>
      <c r="BY104" s="16"/>
      <c r="BZ104" s="79"/>
      <c r="CA104" s="93"/>
      <c r="CB104" s="93"/>
      <c r="CC104" s="93"/>
      <c r="CD104" s="93"/>
      <c r="CE104" s="93"/>
      <c r="CF104" s="93"/>
      <c r="CG104" s="93"/>
      <c r="CH104" s="79"/>
      <c r="CI104" s="16"/>
      <c r="CJ104" s="16"/>
      <c r="CK104" s="79"/>
      <c r="CL104" s="93"/>
      <c r="CM104" s="93"/>
      <c r="CN104" s="93"/>
      <c r="CO104" s="93"/>
      <c r="CP104" s="93"/>
      <c r="CQ104" s="83"/>
    </row>
    <row r="105" spans="1:95" x14ac:dyDescent="0.25">
      <c r="A105" s="97" t="s">
        <v>649</v>
      </c>
      <c r="B105" s="97">
        <v>77</v>
      </c>
      <c r="C105" s="97">
        <v>102</v>
      </c>
      <c r="D105" s="103" t="s">
        <v>135</v>
      </c>
      <c r="E105" s="39">
        <v>4.4944791374652172E-3</v>
      </c>
      <c r="F105" s="39">
        <v>2.3712579724417489E-2</v>
      </c>
      <c r="G105" s="39">
        <v>7.963571339460223E-3</v>
      </c>
      <c r="H105" s="39">
        <v>3.8214347750911933E-3</v>
      </c>
      <c r="I105" s="39">
        <v>4.9645930745070135E-2</v>
      </c>
      <c r="J105" s="39">
        <v>1.7284251854731682E-2</v>
      </c>
      <c r="K105" s="52">
        <v>1.8864569960085266E-2</v>
      </c>
      <c r="L105" s="3">
        <v>2.464495987226414E-2</v>
      </c>
      <c r="M105" s="3">
        <v>1.0988772369150144E-2</v>
      </c>
      <c r="N105" s="3">
        <v>1.0904690322178393E-2</v>
      </c>
      <c r="O105" s="3">
        <v>5.8478639031221569E-3</v>
      </c>
      <c r="P105" s="3">
        <v>4.6899484165145472E-2</v>
      </c>
      <c r="Q105" s="3">
        <v>9.0767076061732382E-3</v>
      </c>
      <c r="R105" s="52">
        <v>1.8664268318549851E-2</v>
      </c>
      <c r="S105" s="39">
        <v>5.0151975683890578E-2</v>
      </c>
      <c r="T105" s="39">
        <v>1.886499431941345E-2</v>
      </c>
      <c r="U105" s="39">
        <v>3.3717336330808846E-3</v>
      </c>
      <c r="V105" s="39">
        <v>1.2667043921069659E-2</v>
      </c>
      <c r="W105" s="39">
        <v>5.9391239792130658E-3</v>
      </c>
      <c r="X105" s="39">
        <v>1.1709404904723796E-2</v>
      </c>
      <c r="Y105" s="52">
        <v>1.6407837096385998E-2</v>
      </c>
      <c r="Z105" s="3">
        <v>3.2293867719009779E-2</v>
      </c>
      <c r="AA105" s="3">
        <v>2.0995154964884875E-2</v>
      </c>
      <c r="AB105" s="3">
        <v>1.8272660826290907E-2</v>
      </c>
      <c r="AC105" s="3">
        <v>2.4141400591203149E-2</v>
      </c>
      <c r="AD105" s="3">
        <v>8.3317451994298977E-3</v>
      </c>
      <c r="AE105" s="3">
        <v>7.8382745422048827E-3</v>
      </c>
      <c r="AF105" s="3">
        <v>1.9490848060371543E-2</v>
      </c>
      <c r="AG105" s="3">
        <v>1.3384228946081869E-2</v>
      </c>
      <c r="AH105" s="3">
        <v>1.9245931113623417E-2</v>
      </c>
      <c r="AI105" s="3">
        <v>1.5988696462581681E-2</v>
      </c>
      <c r="AJ105" s="3">
        <v>3.8685664512354827E-2</v>
      </c>
      <c r="AK105" s="3">
        <v>1.6594888166978104E-2</v>
      </c>
      <c r="AL105" s="3">
        <v>2.3014203050591608E-2</v>
      </c>
      <c r="AM105" s="3">
        <v>7.1413941421451495E-3</v>
      </c>
      <c r="AN105" s="3">
        <v>4.9759791155958629E-3</v>
      </c>
      <c r="AO105" s="3">
        <v>1.842934064833892E-2</v>
      </c>
      <c r="AP105" s="3">
        <v>1.0300097522498382E-2</v>
      </c>
      <c r="AQ105" s="3">
        <v>4.1827911743677185E-2</v>
      </c>
      <c r="AR105" s="44"/>
      <c r="AS105" s="3">
        <v>5.8172737215420427E-3</v>
      </c>
      <c r="AT105" s="3">
        <v>8.7218943969395463E-3</v>
      </c>
      <c r="AU105" s="3">
        <v>8.107681976015307E-3</v>
      </c>
      <c r="AV105" s="3">
        <v>4.1666666666666664E-2</v>
      </c>
      <c r="AW105" s="52">
        <v>1.7687606175506746E-2</v>
      </c>
      <c r="AX105" s="39">
        <v>3.3430801226997639E-2</v>
      </c>
      <c r="AY105" s="3">
        <v>3.5278380103231047E-2</v>
      </c>
      <c r="AZ105" s="3">
        <v>3.333179914361549E-2</v>
      </c>
      <c r="BA105" s="3">
        <v>3.233920060527902E-2</v>
      </c>
      <c r="BB105" s="3">
        <v>3.3398610277345017E-2</v>
      </c>
      <c r="BC105" s="3">
        <v>3.1369929729242331E-2</v>
      </c>
      <c r="BD105" s="3">
        <v>3.7303007813605876E-2</v>
      </c>
      <c r="BE105" s="3">
        <v>3.3736835205641698E-2</v>
      </c>
      <c r="BF105" s="52">
        <v>3.333993738419997E-2</v>
      </c>
      <c r="BG105" s="3">
        <v>9.3780901444592574E-3</v>
      </c>
      <c r="BH105" s="3">
        <v>3.959792184197336E-2</v>
      </c>
      <c r="BI105" s="3">
        <v>3.5643154188974957E-2</v>
      </c>
      <c r="BJ105" s="3">
        <v>8.1686619731966264E-3</v>
      </c>
      <c r="BK105" s="3">
        <v>2.4046376649160189E-2</v>
      </c>
      <c r="BL105" s="52">
        <v>1.7229263250923301E-2</v>
      </c>
      <c r="BM105" s="39">
        <v>2.0741090414301205E-2</v>
      </c>
      <c r="BN105" s="3">
        <v>2.0315870755410199E-2</v>
      </c>
      <c r="BO105" s="3">
        <v>5.4062818815501191E-3</v>
      </c>
      <c r="BP105" s="52">
        <v>1.5993775988657255E-2</v>
      </c>
      <c r="BQ105" s="39">
        <v>1.332242686776566E-2</v>
      </c>
      <c r="BR105" s="39">
        <v>1.0468345242018064E-2</v>
      </c>
      <c r="BS105" s="39">
        <v>4.5503201179855818E-2</v>
      </c>
      <c r="BT105" s="39">
        <v>2.7159431553236371E-2</v>
      </c>
      <c r="BU105" s="39">
        <v>3.7332068910384063E-2</v>
      </c>
      <c r="BV105" s="52">
        <v>2.0622269787459221E-2</v>
      </c>
      <c r="BW105" s="3">
        <v>1.1328904359610118E-2</v>
      </c>
      <c r="BX105" s="3">
        <v>3.4544044089603924E-2</v>
      </c>
      <c r="BY105" s="3">
        <v>9.1371185150500578E-3</v>
      </c>
      <c r="BZ105" s="52">
        <v>1.9612634113964772E-2</v>
      </c>
      <c r="CA105" s="39">
        <v>3.6446018049016697E-2</v>
      </c>
      <c r="CB105" s="39">
        <v>8.6791633252806741E-3</v>
      </c>
      <c r="CC105" s="39">
        <v>1.1310959906782806E-2</v>
      </c>
      <c r="CD105" s="39">
        <v>4.5765675744649174E-2</v>
      </c>
      <c r="CE105" s="39">
        <v>0</v>
      </c>
      <c r="CF105" s="39">
        <v>1.6707160784251444E-2</v>
      </c>
      <c r="CG105" s="39">
        <v>6.7493510239789417E-2</v>
      </c>
      <c r="CH105" s="52">
        <v>1.8654213249624966E-2</v>
      </c>
      <c r="CI105" s="3">
        <v>1.7278291747490102E-2</v>
      </c>
      <c r="CJ105" s="3">
        <v>1.9753818106898326E-2</v>
      </c>
      <c r="CK105" s="52">
        <v>1.8650708252383196E-2</v>
      </c>
      <c r="CL105" s="39">
        <v>9.6618357478260863E-3</v>
      </c>
      <c r="CM105" s="39">
        <v>6.7923701594421043E-2</v>
      </c>
      <c r="CN105" s="39">
        <v>6.2178952378070612E-2</v>
      </c>
      <c r="CO105" s="39">
        <v>8.9389850421288039E-3</v>
      </c>
      <c r="CP105" s="39">
        <v>1.9557357690775098E-2</v>
      </c>
      <c r="CQ105" s="58">
        <v>3.2304028493499268E-2</v>
      </c>
    </row>
    <row r="106" spans="1:95" x14ac:dyDescent="0.25">
      <c r="A106" s="97" t="s">
        <v>650</v>
      </c>
      <c r="B106" s="97">
        <v>78</v>
      </c>
      <c r="C106" s="97">
        <v>103</v>
      </c>
      <c r="D106" s="103" t="s">
        <v>136</v>
      </c>
      <c r="E106" s="39">
        <v>0.8545388270022557</v>
      </c>
      <c r="F106" s="39">
        <v>0.88761061492197724</v>
      </c>
      <c r="G106" s="39">
        <v>0.83623271107585273</v>
      </c>
      <c r="H106" s="39">
        <v>1.0285116777721413</v>
      </c>
      <c r="I106" s="39">
        <v>0.91720967388852104</v>
      </c>
      <c r="J106" s="39">
        <v>0.86297210365431176</v>
      </c>
      <c r="K106" s="52">
        <v>0.88354702201096191</v>
      </c>
      <c r="L106" s="3">
        <v>0.91948127406756497</v>
      </c>
      <c r="M106" s="3">
        <v>0.83527361950593759</v>
      </c>
      <c r="N106" s="3">
        <v>0.85941598460159507</v>
      </c>
      <c r="O106" s="3">
        <v>0.8175774734739969</v>
      </c>
      <c r="P106" s="3">
        <v>0.95603828781371247</v>
      </c>
      <c r="Q106" s="3">
        <v>0.70105335719386619</v>
      </c>
      <c r="R106" s="52">
        <v>0.9039663148009297</v>
      </c>
      <c r="S106" s="39">
        <v>0.89426207491353915</v>
      </c>
      <c r="T106" s="39">
        <v>0.86340083965200731</v>
      </c>
      <c r="U106" s="39">
        <v>0</v>
      </c>
      <c r="V106" s="39">
        <v>0.93693279805911567</v>
      </c>
      <c r="W106" s="39">
        <v>0.74271056092320986</v>
      </c>
      <c r="X106" s="39">
        <v>0.80287624545963043</v>
      </c>
      <c r="Y106" s="52">
        <v>0.86355310114729822</v>
      </c>
      <c r="Z106" s="3">
        <v>0.94933963675287381</v>
      </c>
      <c r="AA106" s="3">
        <v>0.97120252357487125</v>
      </c>
      <c r="AB106" s="3">
        <v>0.94179106224972486</v>
      </c>
      <c r="AC106" s="3">
        <v>0.96129642805090298</v>
      </c>
      <c r="AD106" s="3">
        <v>1.0240318877266397</v>
      </c>
      <c r="AE106" s="3">
        <v>0.98933409814832718</v>
      </c>
      <c r="AF106" s="3">
        <v>0.95791210843740326</v>
      </c>
      <c r="AG106" s="3">
        <v>0.96064179440880815</v>
      </c>
      <c r="AH106" s="3">
        <v>0.94412735600455022</v>
      </c>
      <c r="AI106" s="3">
        <v>0.96014735304518661</v>
      </c>
      <c r="AJ106" s="3">
        <v>0.9537335058632922</v>
      </c>
      <c r="AK106" s="3">
        <v>0.94284830580047996</v>
      </c>
      <c r="AL106" s="3">
        <v>1.0219518442373674</v>
      </c>
      <c r="AM106" s="3">
        <v>0.98141687615627182</v>
      </c>
      <c r="AN106" s="3">
        <v>1.0156725669254503</v>
      </c>
      <c r="AO106" s="3">
        <v>1.0278485373664865</v>
      </c>
      <c r="AP106" s="3">
        <v>0.97490466654178798</v>
      </c>
      <c r="AQ106" s="3">
        <v>0.95250574919909914</v>
      </c>
      <c r="AR106" s="44"/>
      <c r="AS106" s="3">
        <v>0.97911811132114313</v>
      </c>
      <c r="AT106" s="3">
        <v>0.96201488767193721</v>
      </c>
      <c r="AU106" s="3">
        <v>0.98144926038510738</v>
      </c>
      <c r="AV106" s="3">
        <v>1.48139748649351</v>
      </c>
      <c r="AW106" s="52">
        <v>0.95746989183949782</v>
      </c>
      <c r="AX106" s="39">
        <v>0.91976649762859664</v>
      </c>
      <c r="AY106" s="3">
        <v>0.90273272122248172</v>
      </c>
      <c r="AZ106" s="3">
        <v>0.91746133452522483</v>
      </c>
      <c r="BA106" s="3">
        <v>0.90311640719279385</v>
      </c>
      <c r="BB106" s="3">
        <v>0.91406109291203619</v>
      </c>
      <c r="BC106" s="3">
        <v>0.90144215817699902</v>
      </c>
      <c r="BD106" s="3">
        <v>0.90014916782595633</v>
      </c>
      <c r="BE106" s="3">
        <v>0.87562864811893493</v>
      </c>
      <c r="BF106" s="52">
        <v>0.90746370009485866</v>
      </c>
      <c r="BG106" s="3">
        <v>0.79422631643075237</v>
      </c>
      <c r="BH106" s="3">
        <v>0.90358646779359109</v>
      </c>
      <c r="BI106" s="3">
        <v>0.84321870846926084</v>
      </c>
      <c r="BJ106" s="3">
        <v>0.75471967829355635</v>
      </c>
      <c r="BK106" s="3">
        <v>0.83605773068820544</v>
      </c>
      <c r="BL106" s="52">
        <v>0.82866684936363011</v>
      </c>
      <c r="BM106" s="39">
        <v>0.90491615601411046</v>
      </c>
      <c r="BN106" s="3">
        <v>0.92995257461393921</v>
      </c>
      <c r="BO106" s="3">
        <v>0.73581962442879023</v>
      </c>
      <c r="BP106" s="52">
        <v>0.91092972614893275</v>
      </c>
      <c r="BQ106" s="39">
        <v>0.6081079827890018</v>
      </c>
      <c r="BR106" s="39">
        <v>0.61168657363876544</v>
      </c>
      <c r="BS106" s="39">
        <v>0.85988345298061164</v>
      </c>
      <c r="BT106" s="39">
        <v>0.75060666803578191</v>
      </c>
      <c r="BU106" s="39">
        <v>0.82042218929991606</v>
      </c>
      <c r="BV106" s="52">
        <v>0.72730531412705435</v>
      </c>
      <c r="BW106" s="3">
        <v>0.79451700575716555</v>
      </c>
      <c r="BX106" s="3">
        <v>0.87815855610090243</v>
      </c>
      <c r="BY106" s="3">
        <v>0.74177661966228747</v>
      </c>
      <c r="BZ106" s="52">
        <v>0.8448235316800593</v>
      </c>
      <c r="CA106" s="39">
        <v>0.89545758964852606</v>
      </c>
      <c r="CB106" s="39">
        <v>0.82021374343384579</v>
      </c>
      <c r="CC106" s="39">
        <v>0.6034168616705663</v>
      </c>
      <c r="CD106" s="39">
        <v>0.87221923317661398</v>
      </c>
      <c r="CE106" s="39">
        <v>0</v>
      </c>
      <c r="CF106" s="39">
        <v>0.83193538666013522</v>
      </c>
      <c r="CG106" s="39">
        <v>0.92957138607485312</v>
      </c>
      <c r="CH106" s="52">
        <v>0.8252157396953741</v>
      </c>
      <c r="CI106" s="3">
        <v>0.83096231105326046</v>
      </c>
      <c r="CJ106" s="3">
        <v>0.87548889732956769</v>
      </c>
      <c r="CK106" s="52">
        <v>0.85710760322682489</v>
      </c>
      <c r="CL106" s="39">
        <v>2.7318230356302724</v>
      </c>
      <c r="CM106" s="39">
        <v>0.94177622717230292</v>
      </c>
      <c r="CN106" s="39">
        <v>1.0066963881362236</v>
      </c>
      <c r="CO106" s="39">
        <v>0.78592617334926407</v>
      </c>
      <c r="CP106" s="39">
        <v>0.91940397608880031</v>
      </c>
      <c r="CQ106" s="58">
        <v>0.94525753695689174</v>
      </c>
    </row>
    <row r="107" spans="1:95" x14ac:dyDescent="0.25">
      <c r="A107" s="97" t="s">
        <v>587</v>
      </c>
      <c r="C107" s="97">
        <v>104</v>
      </c>
      <c r="D107" s="103"/>
      <c r="E107" s="48"/>
      <c r="F107" s="48"/>
      <c r="G107" s="48"/>
      <c r="H107" s="48"/>
      <c r="I107" s="48"/>
      <c r="J107" s="48"/>
      <c r="K107" s="73"/>
      <c r="L107" s="11"/>
      <c r="M107" s="11"/>
      <c r="N107" s="11"/>
      <c r="O107" s="11"/>
      <c r="P107" s="11"/>
      <c r="Q107" s="11"/>
      <c r="R107" s="73"/>
      <c r="S107" s="48"/>
      <c r="T107" s="48"/>
      <c r="U107" s="48"/>
      <c r="V107" s="48"/>
      <c r="W107" s="48"/>
      <c r="X107" s="48"/>
      <c r="Y107" s="73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49"/>
      <c r="AS107" s="11"/>
      <c r="AT107" s="11"/>
      <c r="AU107" s="11"/>
      <c r="AV107" s="11"/>
      <c r="AW107" s="73"/>
      <c r="AX107" s="48"/>
      <c r="AY107" s="11"/>
      <c r="AZ107" s="11"/>
      <c r="BA107" s="11"/>
      <c r="BB107" s="11"/>
      <c r="BC107" s="11"/>
      <c r="BD107" s="11"/>
      <c r="BE107" s="11"/>
      <c r="BF107" s="73"/>
      <c r="BG107" s="11"/>
      <c r="BH107" s="11"/>
      <c r="BI107" s="11"/>
      <c r="BJ107" s="11"/>
      <c r="BK107" s="11"/>
      <c r="BL107" s="73"/>
      <c r="BM107" s="48"/>
      <c r="BN107" s="11"/>
      <c r="BO107" s="11"/>
      <c r="BP107" s="73"/>
      <c r="BQ107" s="48"/>
      <c r="BR107" s="48"/>
      <c r="BS107" s="48"/>
      <c r="BT107" s="48"/>
      <c r="BU107" s="48"/>
      <c r="BV107" s="73"/>
      <c r="BW107" s="11"/>
      <c r="BX107" s="11"/>
      <c r="BY107" s="11"/>
      <c r="BZ107" s="73"/>
      <c r="CA107" s="48"/>
      <c r="CB107" s="48"/>
      <c r="CC107" s="48"/>
      <c r="CD107" s="48"/>
      <c r="CE107" s="48"/>
      <c r="CF107" s="48"/>
      <c r="CG107" s="48"/>
      <c r="CH107" s="73"/>
      <c r="CI107" s="11"/>
      <c r="CJ107" s="11"/>
      <c r="CK107" s="73"/>
      <c r="CL107" s="48"/>
      <c r="CM107" s="48"/>
      <c r="CN107" s="48"/>
      <c r="CO107" s="48"/>
      <c r="CP107" s="48"/>
      <c r="CQ107" s="67"/>
    </row>
    <row r="108" spans="1:95" x14ac:dyDescent="0.25">
      <c r="A108" s="97" t="s">
        <v>651</v>
      </c>
      <c r="B108" s="97">
        <v>79</v>
      </c>
      <c r="C108" s="97">
        <v>105</v>
      </c>
      <c r="D108" s="103" t="s">
        <v>137</v>
      </c>
      <c r="E108" s="39">
        <v>0.22355769230231831</v>
      </c>
      <c r="F108" s="39">
        <v>0.53464921690624334</v>
      </c>
      <c r="G108" s="39">
        <v>0.4177545691906005</v>
      </c>
      <c r="H108" s="39">
        <v>0.27272727272479341</v>
      </c>
      <c r="I108" s="39">
        <v>0.60194506056576047</v>
      </c>
      <c r="J108" s="39">
        <v>0.48665297741522928</v>
      </c>
      <c r="K108" s="52">
        <v>0.51761095890365127</v>
      </c>
      <c r="L108" s="3">
        <v>0.51906565035448604</v>
      </c>
      <c r="M108" s="3">
        <v>0.45890968266670273</v>
      </c>
      <c r="N108" s="3">
        <v>0.42911539099230978</v>
      </c>
      <c r="O108" s="3">
        <v>0.44502481066017263</v>
      </c>
      <c r="P108" s="3">
        <v>0.56564926855289399</v>
      </c>
      <c r="Q108" s="3">
        <v>0.35608308605129918</v>
      </c>
      <c r="R108" s="52">
        <v>0.50257514139785664</v>
      </c>
      <c r="S108" s="39">
        <v>0.56565656565656564</v>
      </c>
      <c r="T108" s="39">
        <v>0.37694974003139559</v>
      </c>
      <c r="U108" s="39">
        <v>1</v>
      </c>
      <c r="V108" s="39">
        <v>0.42268041237113402</v>
      </c>
      <c r="W108" s="39">
        <v>0.33333333333333331</v>
      </c>
      <c r="X108" s="39">
        <v>0.49800478849168384</v>
      </c>
      <c r="Y108" s="52">
        <v>0.42671047998660516</v>
      </c>
      <c r="Z108" s="3">
        <v>0.73943225334047946</v>
      </c>
      <c r="AA108" s="3">
        <v>0.70329670329670335</v>
      </c>
      <c r="AB108" s="3">
        <v>0.58029850747334644</v>
      </c>
      <c r="AC108" s="3">
        <v>0.78355098637639853</v>
      </c>
      <c r="AD108" s="3">
        <v>0.68620443175657486</v>
      </c>
      <c r="AE108" s="3">
        <v>0.70420776625943704</v>
      </c>
      <c r="AF108" s="3">
        <v>0.72309991460290346</v>
      </c>
      <c r="AG108" s="3">
        <v>0.73614300022660517</v>
      </c>
      <c r="AH108" s="3">
        <v>0.62823742819078665</v>
      </c>
      <c r="AI108" s="3">
        <v>0.75380192491979503</v>
      </c>
      <c r="AJ108" s="3">
        <v>0.71535393818544368</v>
      </c>
      <c r="AK108" s="3">
        <v>0.62017804154302669</v>
      </c>
      <c r="AL108" s="3">
        <v>0.78857142857593476</v>
      </c>
      <c r="AM108" s="3">
        <v>0.54302103250478007</v>
      </c>
      <c r="AN108" s="3">
        <v>0.72252631577730475</v>
      </c>
      <c r="AO108" s="3">
        <v>0.72238147739164382</v>
      </c>
      <c r="AP108" s="3">
        <v>0.66983556014054046</v>
      </c>
      <c r="AQ108" s="3">
        <v>0.73958628508754842</v>
      </c>
      <c r="AR108" s="44"/>
      <c r="AS108" s="3">
        <v>0.21963394342908243</v>
      </c>
      <c r="AT108" s="3">
        <v>0.15043877977182718</v>
      </c>
      <c r="AU108" s="3">
        <v>0.22327458177797771</v>
      </c>
      <c r="AV108" s="3">
        <v>0</v>
      </c>
      <c r="AW108" s="52">
        <v>0.68159806964883363</v>
      </c>
      <c r="AX108" s="39">
        <v>0.58392362181193624</v>
      </c>
      <c r="AY108" s="3">
        <v>0.45696654759522459</v>
      </c>
      <c r="AZ108" s="3">
        <v>0.46147473073736539</v>
      </c>
      <c r="BA108" s="3">
        <v>0.4990515102729009</v>
      </c>
      <c r="BB108" s="3">
        <v>0.47592424348977458</v>
      </c>
      <c r="BC108" s="3">
        <v>0.48012775017913462</v>
      </c>
      <c r="BD108" s="3">
        <v>0.49151550614969586</v>
      </c>
      <c r="BE108" s="3">
        <v>0.45077720206786764</v>
      </c>
      <c r="BF108" s="52">
        <v>0.4745306476288158</v>
      </c>
      <c r="BG108" s="3">
        <v>0.54421768707482998</v>
      </c>
      <c r="BH108" s="3">
        <v>0.55447803766239545</v>
      </c>
      <c r="BI108" s="3">
        <v>0.60080464907285103</v>
      </c>
      <c r="BJ108" s="3">
        <v>0.44651162789866949</v>
      </c>
      <c r="BK108" s="3">
        <v>0.52915578764142734</v>
      </c>
      <c r="BL108" s="52">
        <v>0.53300219696042406</v>
      </c>
      <c r="BM108" s="39">
        <v>0.45478561267850115</v>
      </c>
      <c r="BN108" s="3">
        <v>0.48559899819117852</v>
      </c>
      <c r="BO108" s="3">
        <v>0.24975984630163303</v>
      </c>
      <c r="BP108" s="52">
        <v>0.46248941043581937</v>
      </c>
      <c r="BQ108" s="39">
        <v>0.40161046803823242</v>
      </c>
      <c r="BR108" s="39">
        <v>0.32061068702290074</v>
      </c>
      <c r="BS108" s="39">
        <v>0.53794940079893472</v>
      </c>
      <c r="BT108" s="39">
        <v>0.49667858967807871</v>
      </c>
      <c r="BU108" s="39">
        <v>0.55884843354037006</v>
      </c>
      <c r="BV108" s="52">
        <v>0.47080838323353291</v>
      </c>
      <c r="BW108" s="3">
        <v>0.42154566743940897</v>
      </c>
      <c r="BX108" s="3">
        <v>0.52287581699346408</v>
      </c>
      <c r="BY108" s="3">
        <v>6.7567567567567571E-2</v>
      </c>
      <c r="BZ108" s="52">
        <v>0.45383759732834777</v>
      </c>
      <c r="CA108" s="39">
        <v>0.57880434783395118</v>
      </c>
      <c r="CB108" s="39">
        <v>0.25409047160829296</v>
      </c>
      <c r="CC108" s="39">
        <v>0.14379868184886277</v>
      </c>
      <c r="CD108" s="39">
        <v>0.51746724889699847</v>
      </c>
      <c r="CE108" s="39">
        <v>0</v>
      </c>
      <c r="CF108" s="39">
        <v>0.4434678385901441</v>
      </c>
      <c r="CG108" s="39">
        <v>0.53846153846153844</v>
      </c>
      <c r="CH108" s="52">
        <v>0.43432628492064651</v>
      </c>
      <c r="CI108" s="3">
        <v>0.48065884702011813</v>
      </c>
      <c r="CJ108" s="3">
        <v>0.53478375295890945</v>
      </c>
      <c r="CK108" s="52">
        <v>0.51244011744707152</v>
      </c>
      <c r="CL108" s="39">
        <v>3.0000000003</v>
      </c>
      <c r="CM108" s="39">
        <v>0.65532913064522291</v>
      </c>
      <c r="CN108" s="39">
        <v>0.67598137059214902</v>
      </c>
      <c r="CO108" s="39">
        <v>1.1428571428571429E-2</v>
      </c>
      <c r="CP108" s="39">
        <v>0.57675945967838671</v>
      </c>
      <c r="CQ108" s="58">
        <v>0.61401665186030385</v>
      </c>
    </row>
    <row r="109" spans="1:95" x14ac:dyDescent="0.25">
      <c r="A109" s="97" t="s">
        <v>652</v>
      </c>
      <c r="B109" s="97">
        <v>80</v>
      </c>
      <c r="C109" s="97">
        <v>106</v>
      </c>
      <c r="D109" s="103" t="s">
        <v>138</v>
      </c>
      <c r="E109" s="39">
        <v>0.43990384614327149</v>
      </c>
      <c r="F109" s="39">
        <v>0.5518129156833298</v>
      </c>
      <c r="G109" s="39">
        <v>0.45430809399477806</v>
      </c>
      <c r="H109" s="39">
        <v>0.27272727272479341</v>
      </c>
      <c r="I109" s="39">
        <v>0.59580276402937515</v>
      </c>
      <c r="J109" s="39">
        <v>0.57135523614256345</v>
      </c>
      <c r="K109" s="52">
        <v>0.55153972602690893</v>
      </c>
      <c r="L109" s="3">
        <v>0.43255470862873835</v>
      </c>
      <c r="M109" s="3">
        <v>0.45333023363732028</v>
      </c>
      <c r="N109" s="3">
        <v>0.3993157110622883</v>
      </c>
      <c r="O109" s="3">
        <v>0.6644032384503985</v>
      </c>
      <c r="P109" s="3">
        <v>0.51363554270894973</v>
      </c>
      <c r="Q109" s="3">
        <v>0.3916913946564291</v>
      </c>
      <c r="R109" s="52">
        <v>0.43895145154169474</v>
      </c>
      <c r="S109" s="39">
        <v>0.66666666666666663</v>
      </c>
      <c r="T109" s="39">
        <v>0.50173310224868517</v>
      </c>
      <c r="U109" s="39">
        <v>1</v>
      </c>
      <c r="V109" s="39">
        <v>0.50515463917525771</v>
      </c>
      <c r="W109" s="39">
        <v>0.41666666666666669</v>
      </c>
      <c r="X109" s="39">
        <v>0.54588986430819186</v>
      </c>
      <c r="Y109" s="52">
        <v>0.52951531509888961</v>
      </c>
      <c r="Z109" s="3">
        <v>0.56772232689641433</v>
      </c>
      <c r="AA109" s="3">
        <v>0.52747252747252749</v>
      </c>
      <c r="AB109" s="3">
        <v>0.29814006889181427</v>
      </c>
      <c r="AC109" s="3">
        <v>0.58682967490317506</v>
      </c>
      <c r="AD109" s="3">
        <v>0.32594710508437302</v>
      </c>
      <c r="AE109" s="3">
        <v>0.4839555500038259</v>
      </c>
      <c r="AF109" s="3">
        <v>0.5367207514944492</v>
      </c>
      <c r="AG109" s="3">
        <v>0.50204175976268095</v>
      </c>
      <c r="AH109" s="3">
        <v>0.32832812657131588</v>
      </c>
      <c r="AI109" s="3">
        <v>0.50997875088537981</v>
      </c>
      <c r="AJ109" s="3">
        <v>0.44416749750747758</v>
      </c>
      <c r="AK109" s="3">
        <v>0.29821958456973297</v>
      </c>
      <c r="AL109" s="3">
        <v>0.49714285714569795</v>
      </c>
      <c r="AM109" s="3">
        <v>0.43594646271510518</v>
      </c>
      <c r="AN109" s="3">
        <v>0.4395789473610176</v>
      </c>
      <c r="AO109" s="3">
        <v>0.45248070561894177</v>
      </c>
      <c r="AP109" s="3">
        <v>0.41084275437849027</v>
      </c>
      <c r="AQ109" s="3">
        <v>0.6452252763005164</v>
      </c>
      <c r="AR109" s="44"/>
      <c r="AS109" s="3">
        <v>0.49916805324791463</v>
      </c>
      <c r="AT109" s="3">
        <v>0.30087755954365436</v>
      </c>
      <c r="AU109" s="3">
        <v>0.53901981112966602</v>
      </c>
      <c r="AV109" s="3">
        <v>0</v>
      </c>
      <c r="AW109" s="52">
        <v>0.50171284996820931</v>
      </c>
      <c r="AX109" s="39">
        <v>0.58392362181193624</v>
      </c>
      <c r="AY109" s="3">
        <v>0.48327379020731642</v>
      </c>
      <c r="AZ109" s="3">
        <v>0.47473073736536869</v>
      </c>
      <c r="BA109" s="3">
        <v>0.468407996484214</v>
      </c>
      <c r="BB109" s="3">
        <v>0.49185827102511509</v>
      </c>
      <c r="BC109" s="3">
        <v>0.48864442867455166</v>
      </c>
      <c r="BD109" s="3">
        <v>0.49853715623754868</v>
      </c>
      <c r="BE109" s="3">
        <v>0.46010362693823731</v>
      </c>
      <c r="BF109" s="52">
        <v>0.48260601774998685</v>
      </c>
      <c r="BG109" s="3">
        <v>0.44897959183673469</v>
      </c>
      <c r="BH109" s="3">
        <v>0.55447803766239545</v>
      </c>
      <c r="BI109" s="3">
        <v>0.57398301295352727</v>
      </c>
      <c r="BJ109" s="3">
        <v>0.45209302324740291</v>
      </c>
      <c r="BK109" s="3">
        <v>0.48041775456919061</v>
      </c>
      <c r="BL109" s="52">
        <v>0.50434616486577766</v>
      </c>
      <c r="BM109" s="39">
        <v>0.52550294655344232</v>
      </c>
      <c r="BN109" s="3">
        <v>0.47293724780854318</v>
      </c>
      <c r="BO109" s="3">
        <v>0.2510406660262568</v>
      </c>
      <c r="BP109" s="52">
        <v>0.45119387530984278</v>
      </c>
      <c r="BQ109" s="39">
        <v>0.39557121287976277</v>
      </c>
      <c r="BR109" s="39">
        <v>0.44274809160305345</v>
      </c>
      <c r="BS109" s="39">
        <v>0.559254327563249</v>
      </c>
      <c r="BT109" s="39">
        <v>0.54777721001532964</v>
      </c>
      <c r="BU109" s="39">
        <v>0.53852667232072027</v>
      </c>
      <c r="BV109" s="52">
        <v>0.5</v>
      </c>
      <c r="BW109" s="3">
        <v>0.37658079624587198</v>
      </c>
      <c r="BX109" s="3">
        <v>0.49069884364002009</v>
      </c>
      <c r="BY109" s="3">
        <v>0.32432432432432434</v>
      </c>
      <c r="BZ109" s="52">
        <v>0.44716351501469559</v>
      </c>
      <c r="CA109" s="39">
        <v>0.47690217391952316</v>
      </c>
      <c r="CB109" s="39">
        <v>0.40423484119501152</v>
      </c>
      <c r="CC109" s="39">
        <v>0.30916716597505495</v>
      </c>
      <c r="CD109" s="39">
        <v>0.49126637553512514</v>
      </c>
      <c r="CE109" s="39">
        <v>0</v>
      </c>
      <c r="CF109" s="39">
        <v>0.38833399919785594</v>
      </c>
      <c r="CG109" s="39">
        <v>0.48717948717948717</v>
      </c>
      <c r="CH109" s="52">
        <v>0.41765704584053642</v>
      </c>
      <c r="CI109" s="3">
        <v>0.43124532069094712</v>
      </c>
      <c r="CJ109" s="3">
        <v>0.46004035441543978</v>
      </c>
      <c r="CK109" s="52">
        <v>0.44815329933549686</v>
      </c>
      <c r="CL109" s="39">
        <v>0</v>
      </c>
      <c r="CM109" s="39">
        <v>0.3527342032063549</v>
      </c>
      <c r="CN109" s="39">
        <v>0.56287425149700598</v>
      </c>
      <c r="CO109" s="39">
        <v>0.48</v>
      </c>
      <c r="CP109" s="39">
        <v>0.41734457796603758</v>
      </c>
      <c r="CQ109" s="58">
        <v>0.43068466575983394</v>
      </c>
    </row>
    <row r="110" spans="1:95" x14ac:dyDescent="0.25">
      <c r="A110" s="97" t="s">
        <v>653</v>
      </c>
      <c r="B110" s="97">
        <v>81</v>
      </c>
      <c r="C110" s="97">
        <v>107</v>
      </c>
      <c r="D110" s="103" t="s">
        <v>139</v>
      </c>
      <c r="E110" s="39">
        <v>0.25961538460914385</v>
      </c>
      <c r="F110" s="39">
        <v>0.51963098047629264</v>
      </c>
      <c r="G110" s="39">
        <v>0.32375979112271541</v>
      </c>
      <c r="H110" s="39">
        <v>0.27272727272479341</v>
      </c>
      <c r="I110" s="39">
        <v>0.6142296536385311</v>
      </c>
      <c r="J110" s="39">
        <v>0.48819301848299895</v>
      </c>
      <c r="K110" s="52">
        <v>0.50682739725982517</v>
      </c>
      <c r="L110" s="3">
        <v>0.45403491516910138</v>
      </c>
      <c r="M110" s="3">
        <v>0.42124840171837147</v>
      </c>
      <c r="N110" s="3">
        <v>0.3450140720786935</v>
      </c>
      <c r="O110" s="3">
        <v>0.41055105772170852</v>
      </c>
      <c r="P110" s="3">
        <v>0.56781650712972498</v>
      </c>
      <c r="Q110" s="3">
        <v>0.33827893174873425</v>
      </c>
      <c r="R110" s="52">
        <v>0.44051170551636903</v>
      </c>
      <c r="S110" s="39">
        <v>0.61616161616161613</v>
      </c>
      <c r="T110" s="39">
        <v>0.42634315424240604</v>
      </c>
      <c r="U110" s="39">
        <v>0</v>
      </c>
      <c r="V110" s="39">
        <v>0.41237113402061853</v>
      </c>
      <c r="W110" s="39">
        <v>0.20833333333333334</v>
      </c>
      <c r="X110" s="39">
        <v>0.5075818036549854</v>
      </c>
      <c r="Y110" s="52">
        <v>0.45487618823654613</v>
      </c>
      <c r="Z110" s="3">
        <v>0.83973010757182598</v>
      </c>
      <c r="AA110" s="3">
        <v>0.87912087912087911</v>
      </c>
      <c r="AB110" s="3">
        <v>0.70484500575347586</v>
      </c>
      <c r="AC110" s="3">
        <v>0.8302306196073328</v>
      </c>
      <c r="AD110" s="3">
        <v>0.75482487493223227</v>
      </c>
      <c r="AE110" s="3">
        <v>0.81508303158539097</v>
      </c>
      <c r="AF110" s="3">
        <v>0.82578992314261312</v>
      </c>
      <c r="AG110" s="3">
        <v>0.80770475382813656</v>
      </c>
      <c r="AH110" s="3">
        <v>0.73768013704789193</v>
      </c>
      <c r="AI110" s="3">
        <v>0.81979917503437361</v>
      </c>
      <c r="AJ110" s="3">
        <v>0.77916251246261214</v>
      </c>
      <c r="AK110" s="3">
        <v>0.71810089020771517</v>
      </c>
      <c r="AL110" s="3">
        <v>0.92571428571957548</v>
      </c>
      <c r="AM110" s="3">
        <v>0.69598470363288722</v>
      </c>
      <c r="AN110" s="3">
        <v>0.78821052630251431</v>
      </c>
      <c r="AO110" s="3">
        <v>0.7964718853292484</v>
      </c>
      <c r="AP110" s="3">
        <v>0.71993833506474658</v>
      </c>
      <c r="AQ110" s="3">
        <v>0.86710116182678099</v>
      </c>
      <c r="AR110" s="44"/>
      <c r="AS110" s="3">
        <v>0.45923460898808144</v>
      </c>
      <c r="AT110" s="3">
        <v>0.42122858336111607</v>
      </c>
      <c r="AU110" s="3">
        <v>0.59584722727496464</v>
      </c>
      <c r="AV110" s="3">
        <v>0</v>
      </c>
      <c r="AW110" s="52">
        <v>0.79181816671871152</v>
      </c>
      <c r="AX110" s="39">
        <v>0.5728364644357602</v>
      </c>
      <c r="AY110" s="3">
        <v>0.52127314064700458</v>
      </c>
      <c r="AZ110" s="3">
        <v>0.50621375310687655</v>
      </c>
      <c r="BA110" s="3">
        <v>0.53319713992315199</v>
      </c>
      <c r="BB110" s="3">
        <v>0.51366272975768623</v>
      </c>
      <c r="BC110" s="3">
        <v>0.524840312280074</v>
      </c>
      <c r="BD110" s="3">
        <v>0.57928613224785586</v>
      </c>
      <c r="BE110" s="3">
        <v>0.52538860103082496</v>
      </c>
      <c r="BF110" s="52">
        <v>0.52106667883556435</v>
      </c>
      <c r="BG110" s="3">
        <v>0.47619047619047616</v>
      </c>
      <c r="BH110" s="3">
        <v>0.54078722191764494</v>
      </c>
      <c r="BI110" s="3">
        <v>0.52570406793874469</v>
      </c>
      <c r="BJ110" s="3">
        <v>0.34604651162146888</v>
      </c>
      <c r="BK110" s="3">
        <v>0.46649260226283723</v>
      </c>
      <c r="BL110" s="52">
        <v>0.46766644378463018</v>
      </c>
      <c r="BM110" s="39">
        <v>0.44015444015265126</v>
      </c>
      <c r="BN110" s="3">
        <v>0.39738416585501601</v>
      </c>
      <c r="BO110" s="3">
        <v>0.13064361191162344</v>
      </c>
      <c r="BP110" s="52">
        <v>0.37124658780709735</v>
      </c>
      <c r="BQ110" s="39">
        <v>0.41972823351364141</v>
      </c>
      <c r="BR110" s="39">
        <v>0.32061068702290074</v>
      </c>
      <c r="BS110" s="39">
        <v>0.62849533954727033</v>
      </c>
      <c r="BT110" s="39">
        <v>0.55595298926928971</v>
      </c>
      <c r="BU110" s="39">
        <v>0.62997459780914444</v>
      </c>
      <c r="BV110" s="52">
        <v>0.52020958083832336</v>
      </c>
      <c r="BW110" s="3">
        <v>0.34847775174991141</v>
      </c>
      <c r="BX110" s="3">
        <v>0.51483157365510301</v>
      </c>
      <c r="BY110" s="3">
        <v>8.1081081081081086E-2</v>
      </c>
      <c r="BZ110" s="52">
        <v>0.43248053392466079</v>
      </c>
      <c r="CA110" s="39">
        <v>0.51766304348529435</v>
      </c>
      <c r="CB110" s="39">
        <v>0.23099133782572084</v>
      </c>
      <c r="CC110" s="39">
        <v>0.14379868184886277</v>
      </c>
      <c r="CD110" s="39">
        <v>0.56331877728027679</v>
      </c>
      <c r="CE110" s="39">
        <v>0</v>
      </c>
      <c r="CF110" s="39">
        <v>0.36436276467946976</v>
      </c>
      <c r="CG110" s="39">
        <v>0.53846153846153844</v>
      </c>
      <c r="CH110" s="52">
        <v>0.39450532489593904</v>
      </c>
      <c r="CI110" s="3">
        <v>0.41926628400508748</v>
      </c>
      <c r="CJ110" s="3">
        <v>0.43793315202934313</v>
      </c>
      <c r="CK110" s="52">
        <v>0.43022716736207695</v>
      </c>
      <c r="CL110" s="39">
        <v>0</v>
      </c>
      <c r="CM110" s="39">
        <v>0.58759712653826701</v>
      </c>
      <c r="CN110" s="39">
        <v>0.64537591483699264</v>
      </c>
      <c r="CO110" s="39">
        <v>0</v>
      </c>
      <c r="CP110" s="39">
        <v>0.54989178298529418</v>
      </c>
      <c r="CQ110" s="58">
        <v>0.5713361894877077</v>
      </c>
    </row>
    <row r="111" spans="1:95" x14ac:dyDescent="0.25">
      <c r="A111" s="97" t="s">
        <v>654</v>
      </c>
      <c r="B111" s="97">
        <v>82</v>
      </c>
      <c r="C111" s="97">
        <v>108</v>
      </c>
      <c r="D111" s="103" t="s">
        <v>140</v>
      </c>
      <c r="E111" s="39">
        <v>0.25240384614777872</v>
      </c>
      <c r="F111" s="39">
        <v>0.39047414717871703</v>
      </c>
      <c r="G111" s="39">
        <v>0.28198433420365537</v>
      </c>
      <c r="H111" s="39">
        <v>0</v>
      </c>
      <c r="I111" s="39">
        <v>0.40948643575902077</v>
      </c>
      <c r="J111" s="39">
        <v>0.33264887063825799</v>
      </c>
      <c r="K111" s="52">
        <v>0.37216438356131432</v>
      </c>
      <c r="L111" s="3">
        <v>0.37200885173200093</v>
      </c>
      <c r="M111" s="3">
        <v>0.29710566081461298</v>
      </c>
      <c r="N111" s="3">
        <v>0.30329452017666342</v>
      </c>
      <c r="O111" s="3">
        <v>0.33220161922519925</v>
      </c>
      <c r="P111" s="3">
        <v>0.4334477153662023</v>
      </c>
      <c r="Q111" s="3">
        <v>0.23145400593334448</v>
      </c>
      <c r="R111" s="52">
        <v>0.3590317757278238</v>
      </c>
      <c r="S111" s="39">
        <v>0.38383838383838381</v>
      </c>
      <c r="T111" s="39">
        <v>0.28596187174795529</v>
      </c>
      <c r="U111" s="39">
        <v>1</v>
      </c>
      <c r="V111" s="39">
        <v>0.25773195876288657</v>
      </c>
      <c r="W111" s="39">
        <v>0.29166666666666669</v>
      </c>
      <c r="X111" s="39">
        <v>0.35434956104215964</v>
      </c>
      <c r="Y111" s="52">
        <v>0.30700621992435623</v>
      </c>
      <c r="Z111" s="3">
        <v>0.49368427450018398</v>
      </c>
      <c r="AA111" s="3">
        <v>0.35164835164835168</v>
      </c>
      <c r="AB111" s="3">
        <v>0.44032146958328949</v>
      </c>
      <c r="AC111" s="3">
        <v>0.42345095859490473</v>
      </c>
      <c r="AD111" s="3">
        <v>0.51465332381743112</v>
      </c>
      <c r="AE111" s="3">
        <v>0.46897240604085916</v>
      </c>
      <c r="AF111" s="3">
        <v>0.5091801878736123</v>
      </c>
      <c r="AG111" s="3">
        <v>0.50000770475075118</v>
      </c>
      <c r="AH111" s="3">
        <v>0.49067822230685604</v>
      </c>
      <c r="AI111" s="3">
        <v>0.54197741760759965</v>
      </c>
      <c r="AJ111" s="3">
        <v>0.49900299102691925</v>
      </c>
      <c r="AK111" s="3">
        <v>0.42433234421364985</v>
      </c>
      <c r="AL111" s="3">
        <v>0.48000000000274284</v>
      </c>
      <c r="AM111" s="3">
        <v>0.45124282982791586</v>
      </c>
      <c r="AN111" s="3">
        <v>0.52547368420167617</v>
      </c>
      <c r="AO111" s="3">
        <v>0.53186328555208939</v>
      </c>
      <c r="AP111" s="3">
        <v>0.49563206578868529</v>
      </c>
      <c r="AQ111" s="3">
        <v>0.4871068291438681</v>
      </c>
      <c r="AR111" s="44"/>
      <c r="AS111" s="3">
        <v>0.33943427620858191</v>
      </c>
      <c r="AT111" s="3">
        <v>0.26076055160450046</v>
      </c>
      <c r="AU111" s="3">
        <v>0.36113991088787356</v>
      </c>
      <c r="AV111" s="3">
        <v>0</v>
      </c>
      <c r="AW111" s="52">
        <v>0.48871843402524517</v>
      </c>
      <c r="AX111" s="39">
        <v>0.45457345242321617</v>
      </c>
      <c r="AY111" s="3">
        <v>0.42676193570726734</v>
      </c>
      <c r="AZ111" s="3">
        <v>0.37613918806959401</v>
      </c>
      <c r="BA111" s="3">
        <v>0.39048591856441017</v>
      </c>
      <c r="BB111" s="3">
        <v>0.39918932141168761</v>
      </c>
      <c r="BC111" s="3">
        <v>0.36089425124329633</v>
      </c>
      <c r="BD111" s="3">
        <v>0.42129900527116793</v>
      </c>
      <c r="BE111" s="3">
        <v>0.3886010362654031</v>
      </c>
      <c r="BF111" s="52">
        <v>0.39336633437704543</v>
      </c>
      <c r="BG111" s="3">
        <v>0.44897959183673469</v>
      </c>
      <c r="BH111" s="3">
        <v>0.43126069595964089</v>
      </c>
      <c r="BI111" s="3">
        <v>0.43987483235690877</v>
      </c>
      <c r="BJ111" s="3">
        <v>0.29581395348286854</v>
      </c>
      <c r="BK111" s="3">
        <v>0.40034812880765885</v>
      </c>
      <c r="BL111" s="52">
        <v>0.39659948418990693</v>
      </c>
      <c r="BM111" s="39">
        <v>0.3474903474889352</v>
      </c>
      <c r="BN111" s="3">
        <v>0.3602337553916794</v>
      </c>
      <c r="BO111" s="3">
        <v>0.19980787704130643</v>
      </c>
      <c r="BP111" s="52">
        <v>0.34451382134228609</v>
      </c>
      <c r="BQ111" s="39">
        <v>0.26874685455189989</v>
      </c>
      <c r="BR111" s="39">
        <v>0.25190839694656486</v>
      </c>
      <c r="BS111" s="39">
        <v>0.41544607190412786</v>
      </c>
      <c r="BT111" s="39">
        <v>0.39243740419008688</v>
      </c>
      <c r="BU111" s="39">
        <v>0.33530906012422201</v>
      </c>
      <c r="BV111" s="52">
        <v>0.34281437125748504</v>
      </c>
      <c r="BW111" s="3">
        <v>0.29789227165718235</v>
      </c>
      <c r="BX111" s="3">
        <v>0.37003519356460535</v>
      </c>
      <c r="BY111" s="3">
        <v>9.45945945945946E-2</v>
      </c>
      <c r="BZ111" s="52">
        <v>0.32569521690622605</v>
      </c>
      <c r="CA111" s="39">
        <v>0.43206521739717479</v>
      </c>
      <c r="CB111" s="39">
        <v>0.21944177093443482</v>
      </c>
      <c r="CC111" s="39">
        <v>0.10065907729420394</v>
      </c>
      <c r="CD111" s="39">
        <v>0.49781659387559346</v>
      </c>
      <c r="CE111" s="39">
        <v>0</v>
      </c>
      <c r="CF111" s="39">
        <v>0.30443467838350435</v>
      </c>
      <c r="CG111" s="39">
        <v>0.41025641025641024</v>
      </c>
      <c r="CH111" s="52">
        <v>0.33153264392663423</v>
      </c>
      <c r="CI111" s="3">
        <v>0.40578986773349535</v>
      </c>
      <c r="CJ111" s="3">
        <v>0.39582419510344474</v>
      </c>
      <c r="CK111" s="52">
        <v>0.39993818575181578</v>
      </c>
      <c r="CL111" s="39">
        <v>0</v>
      </c>
      <c r="CM111" s="39">
        <v>0.57176367103274484</v>
      </c>
      <c r="CN111" s="39">
        <v>0.54158349966733199</v>
      </c>
      <c r="CO111" s="39">
        <v>0</v>
      </c>
      <c r="CP111" s="39">
        <v>0.49615642959910905</v>
      </c>
      <c r="CQ111" s="58">
        <v>0.5208956430473668</v>
      </c>
    </row>
    <row r="112" spans="1:95" x14ac:dyDescent="0.25">
      <c r="A112" s="97" t="s">
        <v>655</v>
      </c>
      <c r="B112" s="97">
        <v>83</v>
      </c>
      <c r="C112" s="97">
        <v>109</v>
      </c>
      <c r="D112" s="103" t="s">
        <v>141</v>
      </c>
      <c r="E112" s="39">
        <v>0</v>
      </c>
      <c r="F112" s="39">
        <v>0.13902596009440035</v>
      </c>
      <c r="G112" s="39">
        <v>5.2219321148825062E-2</v>
      </c>
      <c r="H112" s="39">
        <v>0</v>
      </c>
      <c r="I112" s="39">
        <v>0.19450605698553486</v>
      </c>
      <c r="J112" s="39">
        <v>0.11704312115049817</v>
      </c>
      <c r="K112" s="52">
        <v>0.13282191780810157</v>
      </c>
      <c r="L112" s="3">
        <v>7.8367346938467197E-2</v>
      </c>
      <c r="M112" s="3">
        <v>5.5794490293824037E-2</v>
      </c>
      <c r="N112" s="3">
        <v>3.9070691463805984E-2</v>
      </c>
      <c r="O112" s="3">
        <v>5.0143640637765927E-2</v>
      </c>
      <c r="P112" s="3">
        <v>0.13870326891718474</v>
      </c>
      <c r="Q112" s="3">
        <v>1.7804154302564962E-2</v>
      </c>
      <c r="R112" s="52">
        <v>7.3158575256949132E-2</v>
      </c>
      <c r="S112" s="39">
        <v>0.21212121212121213</v>
      </c>
      <c r="T112" s="39">
        <v>0.10398613518107465</v>
      </c>
      <c r="U112" s="39">
        <v>0</v>
      </c>
      <c r="V112" s="39">
        <v>0.10309278350515463</v>
      </c>
      <c r="W112" s="39">
        <v>0</v>
      </c>
      <c r="X112" s="39">
        <v>0.10534716679631773</v>
      </c>
      <c r="Y112" s="52">
        <v>0.11547940382475784</v>
      </c>
      <c r="Z112" s="3">
        <v>0.1957084675656019</v>
      </c>
      <c r="AA112" s="3">
        <v>0.13186813186813187</v>
      </c>
      <c r="AB112" s="3">
        <v>8.045924225176504E-2</v>
      </c>
      <c r="AC112" s="3">
        <v>0.24673520422065315</v>
      </c>
      <c r="AD112" s="3">
        <v>0.13724088635131496</v>
      </c>
      <c r="AE112" s="3">
        <v>0.12735672368521733</v>
      </c>
      <c r="AF112" s="3">
        <v>0.16332194705380018</v>
      </c>
      <c r="AG112" s="3">
        <v>0.12999460667151555</v>
      </c>
      <c r="AH112" s="3">
        <v>7.6488965029965855E-2</v>
      </c>
      <c r="AI112" s="3">
        <v>0.11399525019790842</v>
      </c>
      <c r="AJ112" s="3">
        <v>0.18793619142572282</v>
      </c>
      <c r="AK112" s="3">
        <v>5.9347181008902079E-2</v>
      </c>
      <c r="AL112" s="3">
        <v>0.12000000000068571</v>
      </c>
      <c r="AM112" s="3">
        <v>6.8833652007648183E-2</v>
      </c>
      <c r="AN112" s="3">
        <v>0.11115789473496997</v>
      </c>
      <c r="AO112" s="3">
        <v>0.13230429988857947</v>
      </c>
      <c r="AP112" s="3">
        <v>0.10945529291134264</v>
      </c>
      <c r="AQ112" s="3">
        <v>0.20232360442624889</v>
      </c>
      <c r="AR112" s="44"/>
      <c r="AS112" s="3">
        <v>5.9900166389749751E-2</v>
      </c>
      <c r="AT112" s="3">
        <v>5.0146259923942388E-3</v>
      </c>
      <c r="AU112" s="3">
        <v>2.0175414016082322E-2</v>
      </c>
      <c r="AV112" s="3">
        <v>0</v>
      </c>
      <c r="AW112" s="52">
        <v>0.14081342387256351</v>
      </c>
      <c r="AX112" s="39">
        <v>0.14413304589028805</v>
      </c>
      <c r="AY112" s="3">
        <v>0.14810003248288731</v>
      </c>
      <c r="AZ112" s="3">
        <v>0.12261806130903065</v>
      </c>
      <c r="BA112" s="3">
        <v>0.1260761710163118</v>
      </c>
      <c r="BB112" s="3">
        <v>0.12244042211366889</v>
      </c>
      <c r="BC112" s="3">
        <v>0.12562100780740107</v>
      </c>
      <c r="BD112" s="3">
        <v>0.10883557636171837</v>
      </c>
      <c r="BE112" s="3">
        <v>0.13989637305554511</v>
      </c>
      <c r="BF112" s="52">
        <v>0.12728973241845939</v>
      </c>
      <c r="BG112" s="3">
        <v>0</v>
      </c>
      <c r="BH112" s="3">
        <v>4.1072447234251512E-2</v>
      </c>
      <c r="BI112" s="3">
        <v>8.5829235581835861E-2</v>
      </c>
      <c r="BJ112" s="3">
        <v>3.9069767441133586E-2</v>
      </c>
      <c r="BK112" s="3">
        <v>7.3107049608355096E-2</v>
      </c>
      <c r="BL112" s="52">
        <v>5.7312064189292911E-2</v>
      </c>
      <c r="BM112" s="39">
        <v>5.8524690103399613E-2</v>
      </c>
      <c r="BN112" s="3">
        <v>9.7398079866425485E-2</v>
      </c>
      <c r="BO112" s="3">
        <v>3.2020493115593983E-2</v>
      </c>
      <c r="BP112" s="52">
        <v>9.0991810737033663E-2</v>
      </c>
      <c r="BQ112" s="39">
        <v>4.5294413688522453E-2</v>
      </c>
      <c r="BR112" s="39">
        <v>8.3969465648854963E-2</v>
      </c>
      <c r="BS112" s="39">
        <v>0.20239680426098536</v>
      </c>
      <c r="BT112" s="39">
        <v>0.13694430250383241</v>
      </c>
      <c r="BU112" s="39">
        <v>0.13717188823263629</v>
      </c>
      <c r="BV112" s="52">
        <v>0.11826347305389222</v>
      </c>
      <c r="BW112" s="3">
        <v>5.0585480092729077E-2</v>
      </c>
      <c r="BX112" s="3">
        <v>0.1126194067370538</v>
      </c>
      <c r="BY112" s="3">
        <v>0</v>
      </c>
      <c r="BZ112" s="52">
        <v>8.6763070077478244E-2</v>
      </c>
      <c r="CA112" s="39">
        <v>0.11005434782758226</v>
      </c>
      <c r="CB112" s="39">
        <v>2.3099133782572084E-2</v>
      </c>
      <c r="CC112" s="39">
        <v>0</v>
      </c>
      <c r="CD112" s="39">
        <v>9.1703056766556698E-2</v>
      </c>
      <c r="CE112" s="39">
        <v>0</v>
      </c>
      <c r="CF112" s="39">
        <v>3.5956851777579249E-2</v>
      </c>
      <c r="CG112" s="39">
        <v>0.10256410256410256</v>
      </c>
      <c r="CH112" s="52">
        <v>5.7416267942601462E-2</v>
      </c>
      <c r="CI112" s="3">
        <v>1.9465934614521917E-2</v>
      </c>
      <c r="CJ112" s="3">
        <v>2.8423545924981405E-2</v>
      </c>
      <c r="CK112" s="52">
        <v>2.4725699273682584E-2</v>
      </c>
      <c r="CL112" s="39">
        <v>0</v>
      </c>
      <c r="CM112" s="39">
        <v>0.12754728046115077</v>
      </c>
      <c r="CN112" s="39">
        <v>7.052561543579508E-2</v>
      </c>
      <c r="CO112" s="39">
        <v>0</v>
      </c>
      <c r="CP112" s="39">
        <v>0.12986043734994732</v>
      </c>
      <c r="CQ112" s="58">
        <v>0.11090453480151881</v>
      </c>
    </row>
    <row r="113" spans="1:95" x14ac:dyDescent="0.25">
      <c r="A113" s="97" t="s">
        <v>656</v>
      </c>
      <c r="B113" s="97">
        <v>84</v>
      </c>
      <c r="C113" s="97">
        <v>110</v>
      </c>
      <c r="D113" s="103" t="s">
        <v>129</v>
      </c>
      <c r="E113" s="86">
        <v>5.5961538460193223</v>
      </c>
      <c r="F113" s="86">
        <v>3.7107916756060932</v>
      </c>
      <c r="G113" s="86">
        <v>3.5509138381201044</v>
      </c>
      <c r="H113" s="86">
        <v>3.2727272726975207</v>
      </c>
      <c r="I113" s="86">
        <v>4.6968094181559676</v>
      </c>
      <c r="J113" s="86">
        <v>4.2551334702477162</v>
      </c>
      <c r="K113" s="72">
        <v>3.9907068493115347</v>
      </c>
      <c r="L113" s="7">
        <v>5.1875879026105229</v>
      </c>
      <c r="M113" s="7">
        <v>2.9891898174916229</v>
      </c>
      <c r="N113" s="7">
        <v>4.4845207219134595</v>
      </c>
      <c r="O113" s="7">
        <v>6.8383389919753279</v>
      </c>
      <c r="P113" s="7">
        <v>4.7397507675294221</v>
      </c>
      <c r="Q113" s="7">
        <v>1.1394658753641576</v>
      </c>
      <c r="R113" s="72">
        <v>4.9669818475991692</v>
      </c>
      <c r="S113" s="86">
        <v>4.141414141414141</v>
      </c>
      <c r="T113" s="86">
        <v>4.120450606550083</v>
      </c>
      <c r="U113" s="86">
        <v>0</v>
      </c>
      <c r="V113" s="86">
        <v>3.7113402061855671</v>
      </c>
      <c r="W113" s="86">
        <v>4.666666666666667</v>
      </c>
      <c r="X113" s="86">
        <v>0.64166001594120803</v>
      </c>
      <c r="Y113" s="72">
        <v>3.5685952352675168</v>
      </c>
      <c r="Z113" s="7">
        <v>3.942982189436679</v>
      </c>
      <c r="AA113" s="7">
        <v>0.61538461538461542</v>
      </c>
      <c r="AB113" s="7">
        <v>0.29593570609039604</v>
      </c>
      <c r="AC113" s="7">
        <v>3.8377327034861048</v>
      </c>
      <c r="AD113" s="7">
        <v>0.43745532524481645</v>
      </c>
      <c r="AE113" s="7">
        <v>2.5756024472339836</v>
      </c>
      <c r="AF113" s="7">
        <v>3.4474807856532879</v>
      </c>
      <c r="AG113" s="7">
        <v>2.7751906926402641</v>
      </c>
      <c r="AH113" s="7">
        <v>0.37670059457445632</v>
      </c>
      <c r="AI113" s="7">
        <v>2.7112203658180909</v>
      </c>
      <c r="AJ113" s="7">
        <v>3.3798604187437689</v>
      </c>
      <c r="AK113" s="7">
        <v>0.32492581602373888</v>
      </c>
      <c r="AL113" s="7">
        <v>2.7771428571587267</v>
      </c>
      <c r="AM113" s="7">
        <v>0.35181644359464626</v>
      </c>
      <c r="AN113" s="7">
        <v>2.1271578947010163</v>
      </c>
      <c r="AO113" s="7">
        <v>3.2467475192657398</v>
      </c>
      <c r="AP113" s="7">
        <v>2.310894141888769</v>
      </c>
      <c r="AQ113" s="7">
        <v>4.1858883537598723</v>
      </c>
      <c r="AR113" s="113"/>
      <c r="AS113" s="7">
        <v>5.5707154742467271</v>
      </c>
      <c r="AT113" s="7">
        <v>0.50647722523181815</v>
      </c>
      <c r="AU113" s="7">
        <v>7.4373301201284798</v>
      </c>
      <c r="AV113" s="7">
        <v>0</v>
      </c>
      <c r="AW113" s="72">
        <v>3.2203129063967237</v>
      </c>
      <c r="AX113" s="86">
        <v>5.199876809426546</v>
      </c>
      <c r="AY113" s="7">
        <v>3.157843455769985</v>
      </c>
      <c r="AZ113" s="7">
        <v>3.0621375310687657</v>
      </c>
      <c r="BA113" s="7">
        <v>3.1781701443695267</v>
      </c>
      <c r="BB113" s="7">
        <v>3.19770773643438</v>
      </c>
      <c r="BC113" s="7">
        <v>3.1192334989464845</v>
      </c>
      <c r="BD113" s="7">
        <v>2.9771796372495865</v>
      </c>
      <c r="BE113" s="7">
        <v>3.0559585491911303</v>
      </c>
      <c r="BF113" s="72">
        <v>3.1417295891756094</v>
      </c>
      <c r="BG113" s="7">
        <v>0.69387755102040816</v>
      </c>
      <c r="BH113" s="7">
        <v>5.5242441530068289</v>
      </c>
      <c r="BI113" s="7">
        <v>4.0876173445849329</v>
      </c>
      <c r="BJ113" s="7">
        <v>3.086511627849553</v>
      </c>
      <c r="BK113" s="7">
        <v>3.8120104438642297</v>
      </c>
      <c r="BL113" s="72">
        <v>3.7459165154121847</v>
      </c>
      <c r="BM113" s="86">
        <v>2.6250762040129034</v>
      </c>
      <c r="BN113" s="7">
        <v>6.8991234172812019</v>
      </c>
      <c r="BO113" s="7">
        <v>5.4921549791866795</v>
      </c>
      <c r="BP113" s="72">
        <v>6.7612563145179001</v>
      </c>
      <c r="BQ113" s="86">
        <v>0.26874685455189989</v>
      </c>
      <c r="BR113" s="86">
        <v>0.46564885496183206</v>
      </c>
      <c r="BS113" s="86">
        <v>2.7430093209054593</v>
      </c>
      <c r="BT113" s="86">
        <v>2.2095043433827288</v>
      </c>
      <c r="BU113" s="86">
        <v>2.1845893311123556</v>
      </c>
      <c r="BV113" s="72">
        <v>1.6287425149700598</v>
      </c>
      <c r="BW113" s="7">
        <v>2.3662763465598822</v>
      </c>
      <c r="BX113" s="7">
        <v>3.3564605329311212</v>
      </c>
      <c r="BY113" s="7">
        <v>0.52702702702702697</v>
      </c>
      <c r="BZ113" s="72">
        <v>2.8418242491530954</v>
      </c>
      <c r="CA113" s="86">
        <v>2.8532608696039845</v>
      </c>
      <c r="CB113" s="86">
        <v>4.7815206929924221</v>
      </c>
      <c r="CC113" s="86">
        <v>0.31635710006749812</v>
      </c>
      <c r="CD113" s="86">
        <v>3.2161572051699525</v>
      </c>
      <c r="CE113" s="86">
        <v>0</v>
      </c>
      <c r="CF113" s="86">
        <v>2.7231322412886687</v>
      </c>
      <c r="CG113" s="86">
        <v>2.7692307692307692</v>
      </c>
      <c r="CH113" s="72">
        <v>2.6791171477088067</v>
      </c>
      <c r="CI113" s="7">
        <v>5.9371100574291846</v>
      </c>
      <c r="CJ113" s="7">
        <v>6.5247828756679542</v>
      </c>
      <c r="CK113" s="72">
        <v>6.2821820429609021</v>
      </c>
      <c r="CL113" s="86">
        <v>0</v>
      </c>
      <c r="CM113" s="86">
        <v>3.4244245712776551</v>
      </c>
      <c r="CN113" s="86">
        <v>3.6114437791084497</v>
      </c>
      <c r="CO113" s="86">
        <v>5.6571428571428575</v>
      </c>
      <c r="CP113" s="86">
        <v>3.9405925816535738</v>
      </c>
      <c r="CQ113" s="64">
        <v>3.7190202894666742</v>
      </c>
    </row>
    <row r="114" spans="1:95" x14ac:dyDescent="0.25">
      <c r="A114" s="97" t="s">
        <v>657</v>
      </c>
      <c r="B114" s="97">
        <v>85</v>
      </c>
      <c r="C114" s="97">
        <v>111</v>
      </c>
      <c r="D114" s="103" t="s">
        <v>130</v>
      </c>
      <c r="E114" s="86">
        <v>0.99519230766838473</v>
      </c>
      <c r="F114" s="86">
        <v>1.7764428234284488</v>
      </c>
      <c r="G114" s="86">
        <v>1.0078328981723237</v>
      </c>
      <c r="H114" s="86">
        <v>1.363636363623967</v>
      </c>
      <c r="I114" s="86">
        <v>2.5081044190240021</v>
      </c>
      <c r="J114" s="86">
        <v>1.6632443531912899</v>
      </c>
      <c r="K114" s="72">
        <v>1.7834958904093796</v>
      </c>
      <c r="L114" s="7">
        <v>1.1738578804969799</v>
      </c>
      <c r="M114" s="7">
        <v>1.0098802743182151</v>
      </c>
      <c r="N114" s="7">
        <v>0.82379559628770582</v>
      </c>
      <c r="O114" s="7">
        <v>0.97153303735671481</v>
      </c>
      <c r="P114" s="7">
        <v>2.1238938052943914</v>
      </c>
      <c r="Q114" s="7">
        <v>0.78338278931285821</v>
      </c>
      <c r="R114" s="72">
        <v>1.1483469253602632</v>
      </c>
      <c r="S114" s="86">
        <v>4.1111111111111107</v>
      </c>
      <c r="T114" s="86">
        <v>2.157712305007299</v>
      </c>
      <c r="U114" s="86">
        <v>1</v>
      </c>
      <c r="V114" s="86">
        <v>1.5773195876288659</v>
      </c>
      <c r="W114" s="86">
        <v>1.2916666666666667</v>
      </c>
      <c r="X114" s="86">
        <v>1.254588986392511</v>
      </c>
      <c r="Y114" s="72">
        <v>2.1870672456079139</v>
      </c>
      <c r="Z114" s="7">
        <v>2.1273357242203552</v>
      </c>
      <c r="AA114" s="7">
        <v>1.1428571428571428</v>
      </c>
      <c r="AB114" s="7">
        <v>0.44307692308506225</v>
      </c>
      <c r="AC114" s="7">
        <v>1.8938594053693376</v>
      </c>
      <c r="AD114" s="7">
        <v>0.56611865619917423</v>
      </c>
      <c r="AE114" s="7">
        <v>0.89149706579652133</v>
      </c>
      <c r="AF114" s="7">
        <v>1.4094790777113577</v>
      </c>
      <c r="AG114" s="7">
        <v>1.0893289159344213</v>
      </c>
      <c r="AH114" s="7">
        <v>0.45711982262967732</v>
      </c>
      <c r="AI114" s="7">
        <v>1.0361234948543812</v>
      </c>
      <c r="AJ114" s="7">
        <v>1.1784646061814557</v>
      </c>
      <c r="AK114" s="7">
        <v>0.44065281899109793</v>
      </c>
      <c r="AL114" s="7">
        <v>1.3028571428645879</v>
      </c>
      <c r="AM114" s="7">
        <v>0.35946462715105165</v>
      </c>
      <c r="AN114" s="7">
        <v>0.52547368420167617</v>
      </c>
      <c r="AO114" s="7">
        <v>0.78324145534039036</v>
      </c>
      <c r="AP114" s="7">
        <v>0.72918807812767694</v>
      </c>
      <c r="AQ114" s="7">
        <v>3.1827713234112429</v>
      </c>
      <c r="AR114" s="113"/>
      <c r="AS114" s="7">
        <v>0.239600665558999</v>
      </c>
      <c r="AT114" s="7">
        <v>0.42624320935351034</v>
      </c>
      <c r="AU114" s="7">
        <v>0.87964805110118927</v>
      </c>
      <c r="AV114" s="7">
        <v>0</v>
      </c>
      <c r="AW114" s="72">
        <v>1.3732020609436975</v>
      </c>
      <c r="AX114" s="86">
        <v>2.1841700031066726</v>
      </c>
      <c r="AY114" s="7">
        <v>1.3036700227769948</v>
      </c>
      <c r="AZ114" s="7">
        <v>1.2593206296603148</v>
      </c>
      <c r="BA114" s="7">
        <v>1.3273019115328382</v>
      </c>
      <c r="BB114" s="7">
        <v>1.3271367670882261</v>
      </c>
      <c r="BC114" s="7">
        <v>1.2466288147666666</v>
      </c>
      <c r="BD114" s="7">
        <v>1.2568753657256508</v>
      </c>
      <c r="BE114" s="7">
        <v>1.1160621761542378</v>
      </c>
      <c r="BF114" s="72">
        <v>1.2902799005471146</v>
      </c>
      <c r="BG114" s="7">
        <v>0.87074829931972786</v>
      </c>
      <c r="BH114" s="7">
        <v>1.9920136908611985</v>
      </c>
      <c r="BI114" s="7">
        <v>2.1457308895458964</v>
      </c>
      <c r="BJ114" s="7">
        <v>1.2167441860238744</v>
      </c>
      <c r="BK114" s="7">
        <v>1.6257615317667538</v>
      </c>
      <c r="BL114" s="72">
        <v>1.6505874486516359</v>
      </c>
      <c r="BM114" s="86">
        <v>1.9154643365091832</v>
      </c>
      <c r="BN114" s="7">
        <v>1.4043411715597607</v>
      </c>
      <c r="BO114" s="7">
        <v>0.73775216138328525</v>
      </c>
      <c r="BP114" s="72">
        <v>1.3390229362116031</v>
      </c>
      <c r="BQ114" s="86">
        <v>0.51937594362839079</v>
      </c>
      <c r="BR114" s="86">
        <v>0.70229007633587781</v>
      </c>
      <c r="BS114" s="86">
        <v>3.0039946737683088</v>
      </c>
      <c r="BT114" s="86">
        <v>1.7107818088911599</v>
      </c>
      <c r="BU114" s="86">
        <v>2.0626587637944565</v>
      </c>
      <c r="BV114" s="72">
        <v>1.5501497005988023</v>
      </c>
      <c r="BW114" s="7">
        <v>1.275878220116611</v>
      </c>
      <c r="BX114" s="7">
        <v>1.7315233785822022</v>
      </c>
      <c r="BY114" s="7">
        <v>1.1486486486486487</v>
      </c>
      <c r="BZ114" s="72">
        <v>1.5657397107827997</v>
      </c>
      <c r="CA114" s="86">
        <v>1.3491847826270271</v>
      </c>
      <c r="CB114" s="86">
        <v>0.54282964389044397</v>
      </c>
      <c r="CC114" s="86">
        <v>0.76213301379897269</v>
      </c>
      <c r="CD114" s="86">
        <v>1.6834061135003622</v>
      </c>
      <c r="CE114" s="86">
        <v>0</v>
      </c>
      <c r="CF114" s="86">
        <v>1.1362365161715045</v>
      </c>
      <c r="CG114" s="86">
        <v>2.4358974358974357</v>
      </c>
      <c r="CH114" s="72">
        <v>1.2131501774969018</v>
      </c>
      <c r="CI114" s="7">
        <v>1.2293486398863458</v>
      </c>
      <c r="CJ114" s="7">
        <v>1.6454074918794792</v>
      </c>
      <c r="CK114" s="72">
        <v>1.473651676711482</v>
      </c>
      <c r="CL114" s="86">
        <v>0</v>
      </c>
      <c r="CM114" s="86">
        <v>0.79079313885913483</v>
      </c>
      <c r="CN114" s="86">
        <v>1.3546240851630074</v>
      </c>
      <c r="CO114" s="86">
        <v>0.44571428571428573</v>
      </c>
      <c r="CP114" s="86">
        <v>0.80603030079277649</v>
      </c>
      <c r="CQ114" s="64">
        <v>0.92345000406162603</v>
      </c>
    </row>
    <row r="115" spans="1:95" x14ac:dyDescent="0.25">
      <c r="A115" s="97" t="s">
        <v>587</v>
      </c>
      <c r="C115" s="97">
        <v>112</v>
      </c>
      <c r="D115" s="103"/>
      <c r="E115" s="86"/>
      <c r="F115" s="86"/>
      <c r="G115" s="86"/>
      <c r="H115" s="86"/>
      <c r="I115" s="86"/>
      <c r="J115" s="86"/>
      <c r="K115" s="72"/>
      <c r="L115" s="7"/>
      <c r="M115" s="7"/>
      <c r="N115" s="7"/>
      <c r="O115" s="7"/>
      <c r="P115" s="7"/>
      <c r="Q115" s="7"/>
      <c r="R115" s="72"/>
      <c r="S115" s="86"/>
      <c r="T115" s="86"/>
      <c r="U115" s="86"/>
      <c r="V115" s="86"/>
      <c r="W115" s="86"/>
      <c r="X115" s="86"/>
      <c r="Y115" s="72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13"/>
      <c r="AS115" s="7"/>
      <c r="AT115" s="7"/>
      <c r="AU115" s="7"/>
      <c r="AV115" s="7"/>
      <c r="AW115" s="72"/>
      <c r="AX115" s="86"/>
      <c r="AY115" s="7"/>
      <c r="AZ115" s="7"/>
      <c r="BA115" s="7"/>
      <c r="BB115" s="7"/>
      <c r="BC115" s="7"/>
      <c r="BD115" s="7"/>
      <c r="BE115" s="7"/>
      <c r="BF115" s="72"/>
      <c r="BG115" s="7"/>
      <c r="BH115" s="7"/>
      <c r="BI115" s="7"/>
      <c r="BJ115" s="7"/>
      <c r="BK115" s="7"/>
      <c r="BL115" s="72"/>
      <c r="BM115" s="86"/>
      <c r="BN115" s="7"/>
      <c r="BO115" s="7"/>
      <c r="BP115" s="72"/>
      <c r="BQ115" s="86"/>
      <c r="BR115" s="86"/>
      <c r="BS115" s="86"/>
      <c r="BT115" s="86"/>
      <c r="BU115" s="86"/>
      <c r="BV115" s="72"/>
      <c r="BW115" s="7"/>
      <c r="BX115" s="7"/>
      <c r="BY115" s="7"/>
      <c r="BZ115" s="72"/>
      <c r="CA115" s="86"/>
      <c r="CB115" s="86"/>
      <c r="CC115" s="86"/>
      <c r="CD115" s="86"/>
      <c r="CE115" s="86"/>
      <c r="CF115" s="86"/>
      <c r="CG115" s="86"/>
      <c r="CH115" s="72"/>
      <c r="CI115" s="7"/>
      <c r="CJ115" s="7"/>
      <c r="CK115" s="72"/>
      <c r="CL115" s="86"/>
      <c r="CM115" s="86"/>
      <c r="CN115" s="86"/>
      <c r="CO115" s="86"/>
      <c r="CP115" s="86"/>
      <c r="CQ115" s="64"/>
    </row>
    <row r="116" spans="1:95" x14ac:dyDescent="0.25">
      <c r="A116" s="97" t="s">
        <v>658</v>
      </c>
      <c r="B116" s="97">
        <v>86</v>
      </c>
      <c r="C116" s="97">
        <v>113</v>
      </c>
      <c r="D116" s="103" t="s">
        <v>142</v>
      </c>
      <c r="E116" s="39">
        <v>0.29896530416653544</v>
      </c>
      <c r="F116" s="39">
        <v>0.2687269923862875</v>
      </c>
      <c r="G116" s="39">
        <v>0.33238410564434695</v>
      </c>
      <c r="H116" s="39">
        <v>0.37269490143033046</v>
      </c>
      <c r="I116" s="39">
        <v>0.30455237621569048</v>
      </c>
      <c r="J116" s="39">
        <v>0.29015420612674814</v>
      </c>
      <c r="K116" s="52">
        <v>0.28139786601167721</v>
      </c>
      <c r="L116" s="3">
        <v>0.25273392811092704</v>
      </c>
      <c r="M116" s="3">
        <v>0.29456329724871566</v>
      </c>
      <c r="N116" s="3">
        <v>0.32057522586479642</v>
      </c>
      <c r="O116" s="3">
        <v>0.61322087315514662</v>
      </c>
      <c r="P116" s="3">
        <v>0.33003324177463955</v>
      </c>
      <c r="Q116" s="3">
        <v>0.52870654725692579</v>
      </c>
      <c r="R116" s="52">
        <v>0.27861916693010463</v>
      </c>
      <c r="S116" s="39">
        <v>0.26738777800248403</v>
      </c>
      <c r="T116" s="39">
        <v>0.23582244504085753</v>
      </c>
      <c r="U116" s="39">
        <v>1.3165199369807248</v>
      </c>
      <c r="V116" s="39">
        <v>0.27902995934985314</v>
      </c>
      <c r="W116" s="39">
        <v>0.28231758893151343</v>
      </c>
      <c r="X116" s="39">
        <v>0.32363985331094824</v>
      </c>
      <c r="Y116" s="52">
        <v>0.26213242580857277</v>
      </c>
      <c r="Z116" s="3">
        <v>0.2369676209034963</v>
      </c>
      <c r="AA116" s="3">
        <v>0.22730640633859495</v>
      </c>
      <c r="AB116" s="3">
        <v>0.26200951937699307</v>
      </c>
      <c r="AC116" s="3">
        <v>0.18622504688779087</v>
      </c>
      <c r="AD116" s="3">
        <v>0.30249980689924216</v>
      </c>
      <c r="AE116" s="3">
        <v>0.22444200630108857</v>
      </c>
      <c r="AF116" s="3">
        <v>0.23841092329575481</v>
      </c>
      <c r="AG116" s="3">
        <v>0.26501462671539122</v>
      </c>
      <c r="AH116" s="3">
        <v>0.26057536570261874</v>
      </c>
      <c r="AI116" s="3">
        <v>0.26920263274200756</v>
      </c>
      <c r="AJ116" s="3">
        <v>0.22982574371445105</v>
      </c>
      <c r="AK116" s="3">
        <v>0.26756308426270881</v>
      </c>
      <c r="AL116" s="3">
        <v>0.19478818444020737</v>
      </c>
      <c r="AM116" s="3">
        <v>0.33871663768570459</v>
      </c>
      <c r="AN116" s="3">
        <v>0.31020877157835214</v>
      </c>
      <c r="AO116" s="3">
        <v>0.19485040063499726</v>
      </c>
      <c r="AP116" s="3">
        <v>0.25756987684158689</v>
      </c>
      <c r="AQ116" s="3">
        <v>0.23884753257663061</v>
      </c>
      <c r="AR116" s="44"/>
      <c r="AS116" s="3">
        <v>0.15994413124792253</v>
      </c>
      <c r="AT116" s="3">
        <v>0.3143179140302565</v>
      </c>
      <c r="AU116" s="3">
        <v>0.32048547661383614</v>
      </c>
      <c r="AV116" s="3">
        <v>0</v>
      </c>
      <c r="AW116" s="52">
        <v>0.25387110084903552</v>
      </c>
      <c r="AX116" s="39">
        <v>0.2680546596931902</v>
      </c>
      <c r="AY116" s="3">
        <v>0.24072227913143074</v>
      </c>
      <c r="AZ116" s="3">
        <v>0.2390722129680076</v>
      </c>
      <c r="BA116" s="3">
        <v>0.23485718843041398</v>
      </c>
      <c r="BB116" s="3">
        <v>0.24871792360350453</v>
      </c>
      <c r="BC116" s="3">
        <v>0.24620250990223594</v>
      </c>
      <c r="BD116" s="3">
        <v>0.23219708882850215</v>
      </c>
      <c r="BE116" s="3">
        <v>0.24994071972295823</v>
      </c>
      <c r="BF116" s="52">
        <v>0.24292076560991885</v>
      </c>
      <c r="BG116" s="3">
        <v>0.3760384001128787</v>
      </c>
      <c r="BH116" s="3">
        <v>0.33309280567051786</v>
      </c>
      <c r="BI116" s="3">
        <v>0.28483858395114248</v>
      </c>
      <c r="BJ116" s="3">
        <v>0.35336144045972712</v>
      </c>
      <c r="BK116" s="3">
        <v>0.29133777054870424</v>
      </c>
      <c r="BL116" s="52">
        <v>0.31681439121291533</v>
      </c>
      <c r="BM116" s="39">
        <v>0.40330385659917495</v>
      </c>
      <c r="BN116" s="3">
        <v>0.25045826719504488</v>
      </c>
      <c r="BO116" s="3">
        <v>0.1702647731004914</v>
      </c>
      <c r="BP116" s="52">
        <v>0.24260020556982792</v>
      </c>
      <c r="BQ116" s="39">
        <v>0.40261686352970621</v>
      </c>
      <c r="BR116" s="39">
        <v>0.40028320010479379</v>
      </c>
      <c r="BS116" s="39">
        <v>0.31406217167697115</v>
      </c>
      <c r="BT116" s="39">
        <v>0.35233706625975481</v>
      </c>
      <c r="BU116" s="39">
        <v>0.28005815922923316</v>
      </c>
      <c r="BV116" s="52">
        <v>0.35347398747101894</v>
      </c>
      <c r="BW116" s="3">
        <v>0.32642982272744975</v>
      </c>
      <c r="BX116" s="3">
        <v>0.28799720753822772</v>
      </c>
      <c r="BY116" s="3">
        <v>0.37216383160611954</v>
      </c>
      <c r="BZ116" s="52">
        <v>0.30543809692667229</v>
      </c>
      <c r="CA116" s="39">
        <v>0.31909446235917632</v>
      </c>
      <c r="CB116" s="39">
        <v>0.29923413267637866</v>
      </c>
      <c r="CC116" s="39">
        <v>0.35813876646335824</v>
      </c>
      <c r="CD116" s="39">
        <v>0.32122289007886395</v>
      </c>
      <c r="CE116" s="39">
        <v>0</v>
      </c>
      <c r="CF116" s="39">
        <v>0.25761596551843186</v>
      </c>
      <c r="CG116" s="39">
        <v>0.20038416185861763</v>
      </c>
      <c r="CH116" s="52">
        <v>0.29479376508868238</v>
      </c>
      <c r="CI116" s="3">
        <v>0.27962685137695426</v>
      </c>
      <c r="CJ116" s="3">
        <v>0.29465125008890214</v>
      </c>
      <c r="CK116" s="52">
        <v>0.28844893559464835</v>
      </c>
      <c r="CL116" s="39">
        <v>1.6207810178113513</v>
      </c>
      <c r="CM116" s="39">
        <v>9.7874937588068686E-2</v>
      </c>
      <c r="CN116" s="39">
        <v>0.28084977669592964</v>
      </c>
      <c r="CO116" s="39">
        <v>6.1863399853428515E-2</v>
      </c>
      <c r="CP116" s="39">
        <v>4.8057238949529339E-2</v>
      </c>
      <c r="CQ116" s="58">
        <v>0.12349505088411714</v>
      </c>
    </row>
    <row r="117" spans="1:95" x14ac:dyDescent="0.25">
      <c r="A117" s="97" t="s">
        <v>659</v>
      </c>
      <c r="B117" s="97">
        <v>87</v>
      </c>
      <c r="C117" s="97">
        <v>114</v>
      </c>
      <c r="D117" s="103" t="s">
        <v>143</v>
      </c>
      <c r="E117" s="39">
        <v>0.42985272594141494</v>
      </c>
      <c r="F117" s="39">
        <v>0.37296628719955938</v>
      </c>
      <c r="G117" s="39">
        <v>0.43579345169264644</v>
      </c>
      <c r="H117" s="39">
        <v>0.50770542915936967</v>
      </c>
      <c r="I117" s="39">
        <v>0.42637739879324515</v>
      </c>
      <c r="J117" s="39">
        <v>0.39554971065365147</v>
      </c>
      <c r="K117" s="52">
        <v>0.38905345302806532</v>
      </c>
      <c r="L117" s="3">
        <v>0.41098407452385577</v>
      </c>
      <c r="M117" s="3">
        <v>0.41261556061037241</v>
      </c>
      <c r="N117" s="3">
        <v>0.43893817636159538</v>
      </c>
      <c r="O117" s="3">
        <v>0.70863854585394515</v>
      </c>
      <c r="P117" s="3">
        <v>0.48056168405760996</v>
      </c>
      <c r="Q117" s="3">
        <v>0.59626151482696599</v>
      </c>
      <c r="R117" s="52">
        <v>0.42666202036035716</v>
      </c>
      <c r="S117" s="39">
        <v>0.40462310784395983</v>
      </c>
      <c r="T117" s="39">
        <v>0.30706094270380097</v>
      </c>
      <c r="U117" s="39">
        <v>1.2322705021289009</v>
      </c>
      <c r="V117" s="39">
        <v>0.53246414038885381</v>
      </c>
      <c r="W117" s="39">
        <v>0.59451599145411194</v>
      </c>
      <c r="X117" s="39">
        <v>0.3920659501012721</v>
      </c>
      <c r="Y117" s="52">
        <v>0.37497245746874625</v>
      </c>
      <c r="Z117" s="3">
        <v>0.4586783921423066</v>
      </c>
      <c r="AA117" s="3">
        <v>0.37627725098913245</v>
      </c>
      <c r="AB117" s="3">
        <v>0.41789421192416032</v>
      </c>
      <c r="AC117" s="3">
        <v>0.37373644777675258</v>
      </c>
      <c r="AD117" s="3">
        <v>0.48006860105665156</v>
      </c>
      <c r="AE117" s="3">
        <v>0.36007640145539488</v>
      </c>
      <c r="AF117" s="3">
        <v>0.42760895700322404</v>
      </c>
      <c r="AG117" s="3">
        <v>0.43377414321079749</v>
      </c>
      <c r="AH117" s="3">
        <v>0.40373479445960819</v>
      </c>
      <c r="AI117" s="3">
        <v>0.43186745392797532</v>
      </c>
      <c r="AJ117" s="3">
        <v>0.41054659060461551</v>
      </c>
      <c r="AK117" s="3">
        <v>0.40055095871650193</v>
      </c>
      <c r="AL117" s="3">
        <v>0.40054401719070187</v>
      </c>
      <c r="AM117" s="3">
        <v>0.45090029389451908</v>
      </c>
      <c r="AN117" s="3">
        <v>0.4463547561322273</v>
      </c>
      <c r="AO117" s="3">
        <v>0.33921768411788089</v>
      </c>
      <c r="AP117" s="3">
        <v>0.4069972061037137</v>
      </c>
      <c r="AQ117" s="3">
        <v>0.47410137425801507</v>
      </c>
      <c r="AR117" s="44"/>
      <c r="AS117" s="3">
        <v>0.15371711917627298</v>
      </c>
      <c r="AT117" s="3">
        <v>0.36119412310983146</v>
      </c>
      <c r="AU117" s="3">
        <v>0.46697765598482599</v>
      </c>
      <c r="AV117" s="3">
        <v>0</v>
      </c>
      <c r="AW117" s="52">
        <v>0.43577528599450382</v>
      </c>
      <c r="AX117" s="39">
        <v>0.40499548142023123</v>
      </c>
      <c r="AY117" s="3">
        <v>0.36363352957464945</v>
      </c>
      <c r="AZ117" s="3">
        <v>0.34918320840392664</v>
      </c>
      <c r="BA117" s="3">
        <v>0.37757566155402517</v>
      </c>
      <c r="BB117" s="3">
        <v>0.37897199588509056</v>
      </c>
      <c r="BC117" s="3">
        <v>0.38277614805878279</v>
      </c>
      <c r="BD117" s="3">
        <v>0.31201812405121493</v>
      </c>
      <c r="BE117" s="3">
        <v>0.3720970779214981</v>
      </c>
      <c r="BF117" s="52">
        <v>0.36925403364702231</v>
      </c>
      <c r="BG117" s="3">
        <v>0.52928337527975222</v>
      </c>
      <c r="BH117" s="3">
        <v>0.45062553123667076</v>
      </c>
      <c r="BI117" s="3">
        <v>0.48134720388949254</v>
      </c>
      <c r="BJ117" s="3">
        <v>0.44417606187131203</v>
      </c>
      <c r="BK117" s="3">
        <v>0.44652801989404928</v>
      </c>
      <c r="BL117" s="52">
        <v>0.46114326162518665</v>
      </c>
      <c r="BM117" s="39">
        <v>0.69132393686954074</v>
      </c>
      <c r="BN117" s="3">
        <v>0.40240277675003833</v>
      </c>
      <c r="BO117" s="3">
        <v>0.25647937759818912</v>
      </c>
      <c r="BP117" s="52">
        <v>0.38810392275891081</v>
      </c>
      <c r="BQ117" s="39">
        <v>0.55457916605535817</v>
      </c>
      <c r="BR117" s="39">
        <v>0.6014338918332538</v>
      </c>
      <c r="BS117" s="39">
        <v>0.55202129672603018</v>
      </c>
      <c r="BT117" s="39">
        <v>0.50531533708802212</v>
      </c>
      <c r="BU117" s="39">
        <v>0.46180044682561483</v>
      </c>
      <c r="BV117" s="52">
        <v>0.52710420813617798</v>
      </c>
      <c r="BW117" s="3">
        <v>0.51050141438684704</v>
      </c>
      <c r="BX117" s="3">
        <v>0.44798637247689171</v>
      </c>
      <c r="BY117" s="3">
        <v>0.50292826630073917</v>
      </c>
      <c r="BZ117" s="52">
        <v>0.46825978918379063</v>
      </c>
      <c r="CA117" s="39">
        <v>0.31141974280658952</v>
      </c>
      <c r="CB117" s="39">
        <v>0.34122388051285502</v>
      </c>
      <c r="CC117" s="39">
        <v>0.43763472704517026</v>
      </c>
      <c r="CD117" s="39">
        <v>0.31725238980065718</v>
      </c>
      <c r="CE117" s="39">
        <v>0</v>
      </c>
      <c r="CF117" s="39">
        <v>0.27550093935515912</v>
      </c>
      <c r="CG117" s="39">
        <v>0.25466251668683454</v>
      </c>
      <c r="CH117" s="52">
        <v>0.31496448776382602</v>
      </c>
      <c r="CI117" s="3">
        <v>0.37787066832207378</v>
      </c>
      <c r="CJ117" s="3">
        <v>0.42586660922217745</v>
      </c>
      <c r="CK117" s="52">
        <v>0.40605310948635559</v>
      </c>
      <c r="CL117" s="39">
        <v>2.5602493571193579</v>
      </c>
      <c r="CM117" s="39">
        <v>0.12317916992333083</v>
      </c>
      <c r="CN117" s="39">
        <v>0.37344759987590664</v>
      </c>
      <c r="CO117" s="39">
        <v>3.1745432913240022E-2</v>
      </c>
      <c r="CP117" s="39">
        <v>7.6614669510035482E-2</v>
      </c>
      <c r="CQ117" s="58">
        <v>0.1648558281620553</v>
      </c>
    </row>
    <row r="118" spans="1:95" x14ac:dyDescent="0.25">
      <c r="A118" s="97" t="s">
        <v>660</v>
      </c>
      <c r="B118" s="97">
        <v>88</v>
      </c>
      <c r="C118" s="97">
        <v>115</v>
      </c>
      <c r="D118" s="103" t="s">
        <v>144</v>
      </c>
      <c r="E118" s="39">
        <v>0.10696377813882602</v>
      </c>
      <c r="F118" s="39">
        <v>5.1653718832590262E-2</v>
      </c>
      <c r="G118" s="39">
        <v>2.462163686984143E-2</v>
      </c>
      <c r="H118" s="39">
        <v>0</v>
      </c>
      <c r="I118" s="39">
        <v>5.8602053113432792E-2</v>
      </c>
      <c r="J118" s="39">
        <v>7.6073224475739179E-2</v>
      </c>
      <c r="K118" s="52">
        <v>5.7322637756409299E-2</v>
      </c>
      <c r="L118" s="3">
        <v>5.2438309852895187E-2</v>
      </c>
      <c r="M118" s="3">
        <v>6.9819199050186187E-2</v>
      </c>
      <c r="N118" s="3">
        <v>6.0421954426794482E-2</v>
      </c>
      <c r="O118" s="3">
        <v>0.15451436890709741</v>
      </c>
      <c r="P118" s="3">
        <v>6.1438955508185497E-2</v>
      </c>
      <c r="Q118" s="3">
        <v>0.1236849722122092</v>
      </c>
      <c r="R118" s="52">
        <v>5.8093547673334515E-2</v>
      </c>
      <c r="S118" s="39">
        <v>9.2122161278406209E-2</v>
      </c>
      <c r="T118" s="39">
        <v>3.2792526038281887E-2</v>
      </c>
      <c r="U118" s="39">
        <v>0</v>
      </c>
      <c r="V118" s="39">
        <v>4.7338855001571534E-2</v>
      </c>
      <c r="W118" s="39">
        <v>6.4628260180501981E-2</v>
      </c>
      <c r="X118" s="39">
        <v>7.1287275582426479E-2</v>
      </c>
      <c r="Y118" s="52">
        <v>4.974178503112707E-2</v>
      </c>
      <c r="Z118" s="3">
        <v>7.1783732118588267E-2</v>
      </c>
      <c r="AA118" s="3">
        <v>6.600459193646907E-2</v>
      </c>
      <c r="AB118" s="3">
        <v>7.9826262386565705E-2</v>
      </c>
      <c r="AC118" s="3">
        <v>4.7772336663864691E-2</v>
      </c>
      <c r="AD118" s="3">
        <v>0.12912458311765138</v>
      </c>
      <c r="AE118" s="3">
        <v>7.8699830074753618E-2</v>
      </c>
      <c r="AF118" s="3">
        <v>7.5015085536772927E-2</v>
      </c>
      <c r="AG118" s="3">
        <v>8.7961984699560361E-2</v>
      </c>
      <c r="AH118" s="3">
        <v>9.3542837394455555E-2</v>
      </c>
      <c r="AI118" s="3">
        <v>9.2171266704457036E-2</v>
      </c>
      <c r="AJ118" s="3">
        <v>6.9621061577408383E-2</v>
      </c>
      <c r="AK118" s="3">
        <v>9.812619683316931E-2</v>
      </c>
      <c r="AL118" s="3">
        <v>2.8609096121638644E-2</v>
      </c>
      <c r="AM118" s="3">
        <v>0.13511806158318701</v>
      </c>
      <c r="AN118" s="3">
        <v>6.2699333789930631E-2</v>
      </c>
      <c r="AO118" s="3">
        <v>3.6211710305800025E-2</v>
      </c>
      <c r="AP118" s="3">
        <v>8.5615020986895565E-2</v>
      </c>
      <c r="AQ118" s="3">
        <v>7.1916498042234295E-2</v>
      </c>
      <c r="AR118" s="44"/>
      <c r="AS118" s="3">
        <v>4.6708468651169899E-2</v>
      </c>
      <c r="AT118" s="3">
        <v>0.13943775548756102</v>
      </c>
      <c r="AU118" s="3">
        <v>0.12855540497369386</v>
      </c>
      <c r="AV118" s="3">
        <v>0</v>
      </c>
      <c r="AW118" s="52">
        <v>8.3262338542517758E-2</v>
      </c>
      <c r="AX118" s="39">
        <v>5.9404453609323546E-2</v>
      </c>
      <c r="AY118" s="3">
        <v>4.8036777986310786E-2</v>
      </c>
      <c r="AZ118" s="3">
        <v>4.4740582136318229E-2</v>
      </c>
      <c r="BA118" s="3">
        <v>5.1501153483860529E-2</v>
      </c>
      <c r="BB118" s="3">
        <v>4.2642531377010122E-2</v>
      </c>
      <c r="BC118" s="3">
        <v>4.5760563386047143E-2</v>
      </c>
      <c r="BD118" s="3">
        <v>5.2251579720404645E-2</v>
      </c>
      <c r="BE118" s="3">
        <v>3.901701952077901E-2</v>
      </c>
      <c r="BF118" s="52">
        <v>4.5747621726658715E-2</v>
      </c>
      <c r="BG118" s="3">
        <v>5.8542457581962082E-2</v>
      </c>
      <c r="BH118" s="3">
        <v>8.1185764274723918E-2</v>
      </c>
      <c r="BI118" s="3">
        <v>6.6760547020472516E-2</v>
      </c>
      <c r="BJ118" s="3">
        <v>7.213768217642548E-2</v>
      </c>
      <c r="BK118" s="3">
        <v>7.9903319325375088E-2</v>
      </c>
      <c r="BL118" s="52">
        <v>7.3915292237932292E-2</v>
      </c>
      <c r="BM118" s="39">
        <v>6.1403402340966001E-2</v>
      </c>
      <c r="BN118" s="3">
        <v>4.6766415677821478E-2</v>
      </c>
      <c r="BO118" s="3">
        <v>3.4984814727594259E-2</v>
      </c>
      <c r="BP118" s="52">
        <v>4.5611951124856102E-2</v>
      </c>
      <c r="BQ118" s="39">
        <v>5.8107404550795105E-2</v>
      </c>
      <c r="BR118" s="39">
        <v>9.2912416870707532E-2</v>
      </c>
      <c r="BS118" s="39">
        <v>0.11635196204268553</v>
      </c>
      <c r="BT118" s="39">
        <v>0.10465749146811994</v>
      </c>
      <c r="BU118" s="39">
        <v>4.8919996738463215E-2</v>
      </c>
      <c r="BV118" s="52">
        <v>8.5398657696714828E-2</v>
      </c>
      <c r="BW118" s="3">
        <v>5.3588966035022167E-2</v>
      </c>
      <c r="BX118" s="3">
        <v>6.4838746117771531E-2</v>
      </c>
      <c r="BY118" s="3">
        <v>0.14026972411920643</v>
      </c>
      <c r="BZ118" s="52">
        <v>6.9617881600303591E-2</v>
      </c>
      <c r="CA118" s="39">
        <v>0.11021336936114477</v>
      </c>
      <c r="CB118" s="39">
        <v>2.5882799023289892E-2</v>
      </c>
      <c r="CC118" s="39">
        <v>6.4118390055545316E-2</v>
      </c>
      <c r="CD118" s="39">
        <v>6.1146492826333235E-2</v>
      </c>
      <c r="CE118" s="39">
        <v>0</v>
      </c>
      <c r="CF118" s="39">
        <v>5.2938564550380658E-2</v>
      </c>
      <c r="CG118" s="39">
        <v>4.6302961828823264E-2</v>
      </c>
      <c r="CH118" s="52">
        <v>6.614250622918677E-2</v>
      </c>
      <c r="CI118" s="3">
        <v>6.9729883354128441E-2</v>
      </c>
      <c r="CJ118" s="3">
        <v>7.6928663753477164E-2</v>
      </c>
      <c r="CK118" s="52">
        <v>7.3956890914653045E-2</v>
      </c>
      <c r="CL118" s="39">
        <v>0</v>
      </c>
      <c r="CM118" s="39">
        <v>1.4545450245098797E-2</v>
      </c>
      <c r="CN118" s="39">
        <v>6.7941039780384099E-2</v>
      </c>
      <c r="CO118" s="39">
        <v>0</v>
      </c>
      <c r="CP118" s="39">
        <v>7.8901220631896838E-3</v>
      </c>
      <c r="CQ118" s="58">
        <v>2.4704041023862762E-2</v>
      </c>
    </row>
    <row r="119" spans="1:95" x14ac:dyDescent="0.25">
      <c r="A119" s="97" t="s">
        <v>661</v>
      </c>
      <c r="B119" s="97">
        <v>89</v>
      </c>
      <c r="C119" s="97">
        <v>116</v>
      </c>
      <c r="D119" s="104" t="s">
        <v>145</v>
      </c>
      <c r="E119" s="40">
        <v>0.18902059077101438</v>
      </c>
      <c r="F119" s="40">
        <v>0.13816777515554601</v>
      </c>
      <c r="G119" s="40">
        <v>0.11488250652741515</v>
      </c>
      <c r="H119" s="40">
        <v>0.27272727272479341</v>
      </c>
      <c r="I119" s="40">
        <v>0.20269578570071528</v>
      </c>
      <c r="J119" s="40">
        <v>0.15092402464143187</v>
      </c>
      <c r="K119" s="53">
        <v>0.14944723864207105</v>
      </c>
      <c r="L119" s="4">
        <v>0.16358003442276436</v>
      </c>
      <c r="M119" s="4">
        <v>0.1339067767051777</v>
      </c>
      <c r="N119" s="4">
        <v>0.1437006787736593</v>
      </c>
      <c r="O119" s="4">
        <v>0.25071820318882965</v>
      </c>
      <c r="P119" s="4">
        <v>0.22105833483676318</v>
      </c>
      <c r="Q119" s="4">
        <v>0.21364985163077951</v>
      </c>
      <c r="R119" s="53">
        <v>0.16408670966991079</v>
      </c>
      <c r="S119" s="40">
        <v>0.14141414141414141</v>
      </c>
      <c r="T119" s="40">
        <v>0.10138648180154779</v>
      </c>
      <c r="U119" s="40">
        <v>0</v>
      </c>
      <c r="V119" s="40">
        <v>0.20618556701030927</v>
      </c>
      <c r="W119" s="40">
        <v>0.125</v>
      </c>
      <c r="X119" s="40">
        <v>0.17238627293942901</v>
      </c>
      <c r="Y119" s="53">
        <v>0.1323788287747224</v>
      </c>
      <c r="Z119" s="4">
        <v>0.20898425627113285</v>
      </c>
      <c r="AA119" s="4">
        <v>0.21978021978021978</v>
      </c>
      <c r="AB119" s="4">
        <v>0.16642939150707561</v>
      </c>
      <c r="AC119" s="4">
        <v>0.16337871630827033</v>
      </c>
      <c r="AD119" s="4">
        <v>0.18870621873305807</v>
      </c>
      <c r="AE119" s="4">
        <v>0.13634661006299739</v>
      </c>
      <c r="AF119" s="4">
        <v>0.17143467122117848</v>
      </c>
      <c r="AG119" s="4">
        <v>0.18398952153365289</v>
      </c>
      <c r="AH119" s="4">
        <v>0.1832107225618945</v>
      </c>
      <c r="AI119" s="4">
        <v>0.18149243781509103</v>
      </c>
      <c r="AJ119" s="4">
        <v>0.18295114656031905</v>
      </c>
      <c r="AK119" s="4">
        <v>0.19584569732937684</v>
      </c>
      <c r="AL119" s="4">
        <v>0.12000000000068571</v>
      </c>
      <c r="AM119" s="4">
        <v>0.21414913957934992</v>
      </c>
      <c r="AN119" s="4">
        <v>0.1414736842081436</v>
      </c>
      <c r="AO119" s="4">
        <v>0.12436604189526469</v>
      </c>
      <c r="AP119" s="4">
        <v>0.18345323741478553</v>
      </c>
      <c r="AQ119" s="4">
        <v>0.23547747237844935</v>
      </c>
      <c r="AR119" s="45"/>
      <c r="AS119" s="4">
        <v>7.9866888519666335E-2</v>
      </c>
      <c r="AT119" s="4">
        <v>0.15545340576422143</v>
      </c>
      <c r="AU119" s="4">
        <v>0.21520441617154479</v>
      </c>
      <c r="AV119" s="4">
        <v>0</v>
      </c>
      <c r="AW119" s="53">
        <v>0.19095371707667549</v>
      </c>
      <c r="AX119" s="40">
        <v>0.19587311364577606</v>
      </c>
      <c r="AY119" s="4">
        <v>0.1266645014656273</v>
      </c>
      <c r="AZ119" s="4">
        <v>0.12676056338028169</v>
      </c>
      <c r="BA119" s="4">
        <v>0.15584415583960765</v>
      </c>
      <c r="BB119" s="4">
        <v>0.13418128450813027</v>
      </c>
      <c r="BC119" s="4">
        <v>0.14265436479823512</v>
      </c>
      <c r="BD119" s="4">
        <v>0.17203042715239356</v>
      </c>
      <c r="BE119" s="4">
        <v>0.12435233160492899</v>
      </c>
      <c r="BF119" s="53">
        <v>0.13741816273992818</v>
      </c>
      <c r="BG119" s="4">
        <v>0.23129251700680273</v>
      </c>
      <c r="BH119" s="4">
        <v>0.1574443810646308</v>
      </c>
      <c r="BI119" s="4">
        <v>0.18238712561140119</v>
      </c>
      <c r="BJ119" s="4">
        <v>0.15627906976453435</v>
      </c>
      <c r="BK119" s="4">
        <v>0.18102697998259357</v>
      </c>
      <c r="BL119" s="53">
        <v>0.17652115770302218</v>
      </c>
      <c r="BM119" s="40">
        <v>0.31213168055146462</v>
      </c>
      <c r="BN119" s="4">
        <v>0.16307221371921524</v>
      </c>
      <c r="BO119" s="4">
        <v>7.0445084854306755E-2</v>
      </c>
      <c r="BP119" s="53">
        <v>0.15399579555081422</v>
      </c>
      <c r="BQ119" s="40">
        <v>0.16909914443715049</v>
      </c>
      <c r="BR119" s="40">
        <v>0.16793893129770993</v>
      </c>
      <c r="BS119" s="40">
        <v>0.26631158455392812</v>
      </c>
      <c r="BT119" s="40">
        <v>0.2003065917220235</v>
      </c>
      <c r="BU119" s="40">
        <v>0.16257408975719856</v>
      </c>
      <c r="BV119" s="53">
        <v>0.19311377245508982</v>
      </c>
      <c r="BW119" s="4">
        <v>0.20234192037091631</v>
      </c>
      <c r="BX119" s="4">
        <v>0.1689291101055807</v>
      </c>
      <c r="BY119" s="4">
        <v>0.22972972972972974</v>
      </c>
      <c r="BZ119" s="53">
        <v>0.18286985539406952</v>
      </c>
      <c r="CA119" s="40">
        <v>9.3750000001273787E-2</v>
      </c>
      <c r="CB119" s="40">
        <v>5.7747834456430211E-2</v>
      </c>
      <c r="CC119" s="40">
        <v>0.12222887957153336</v>
      </c>
      <c r="CD119" s="40">
        <v>0.10480349344749336</v>
      </c>
      <c r="CE119" s="40">
        <v>0</v>
      </c>
      <c r="CF119" s="40">
        <v>5.9928086295965417E-2</v>
      </c>
      <c r="CG119" s="40">
        <v>0.10256410256410256</v>
      </c>
      <c r="CH119" s="53">
        <v>8.3346195400550507E-2</v>
      </c>
      <c r="CI119" s="4">
        <v>0.13775892188738587</v>
      </c>
      <c r="CJ119" s="4">
        <v>0.16527765593415114</v>
      </c>
      <c r="CK119" s="53">
        <v>0.15391747797867408</v>
      </c>
      <c r="CL119" s="40">
        <v>0</v>
      </c>
      <c r="CM119" s="40">
        <v>2.6389092509203609E-2</v>
      </c>
      <c r="CN119" s="40">
        <v>0.16101131071190952</v>
      </c>
      <c r="CO119" s="40">
        <v>0</v>
      </c>
      <c r="CP119" s="40">
        <v>1.0747070677237019E-2</v>
      </c>
      <c r="CQ119" s="59">
        <v>5.2703904293433135E-2</v>
      </c>
    </row>
    <row r="120" spans="1:95" x14ac:dyDescent="0.25">
      <c r="A120" s="97" t="s">
        <v>587</v>
      </c>
      <c r="C120" s="97">
        <v>117</v>
      </c>
      <c r="D120" s="103"/>
      <c r="E120" s="48"/>
      <c r="F120" s="48"/>
      <c r="G120" s="48"/>
      <c r="H120" s="48"/>
      <c r="I120" s="48"/>
      <c r="J120" s="48"/>
      <c r="K120" s="73"/>
      <c r="L120" s="11"/>
      <c r="M120" s="11"/>
      <c r="N120" s="11"/>
      <c r="O120" s="11"/>
      <c r="P120" s="11"/>
      <c r="Q120" s="11"/>
      <c r="R120" s="73"/>
      <c r="S120" s="48"/>
      <c r="T120" s="48"/>
      <c r="U120" s="48"/>
      <c r="V120" s="48"/>
      <c r="W120" s="48"/>
      <c r="X120" s="48"/>
      <c r="Y120" s="73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49"/>
      <c r="AS120" s="11"/>
      <c r="AT120" s="11"/>
      <c r="AU120" s="11"/>
      <c r="AV120" s="11"/>
      <c r="AW120" s="73"/>
      <c r="AX120" s="48"/>
      <c r="AY120" s="11"/>
      <c r="AZ120" s="11"/>
      <c r="BA120" s="11"/>
      <c r="BB120" s="11"/>
      <c r="BC120" s="11"/>
      <c r="BD120" s="11"/>
      <c r="BE120" s="11"/>
      <c r="BF120" s="73"/>
      <c r="BG120" s="11"/>
      <c r="BH120" s="11"/>
      <c r="BI120" s="11"/>
      <c r="BJ120" s="11"/>
      <c r="BK120" s="11"/>
      <c r="BL120" s="73"/>
      <c r="BM120" s="48"/>
      <c r="BN120" s="11"/>
      <c r="BO120" s="11"/>
      <c r="BP120" s="73"/>
      <c r="BQ120" s="48"/>
      <c r="BR120" s="48"/>
      <c r="BS120" s="48"/>
      <c r="BT120" s="48"/>
      <c r="BU120" s="48"/>
      <c r="BV120" s="73"/>
      <c r="BW120" s="11"/>
      <c r="BX120" s="11"/>
      <c r="BY120" s="11"/>
      <c r="BZ120" s="73"/>
      <c r="CA120" s="48"/>
      <c r="CB120" s="48"/>
      <c r="CC120" s="48"/>
      <c r="CD120" s="48"/>
      <c r="CE120" s="48"/>
      <c r="CF120" s="48"/>
      <c r="CG120" s="48"/>
      <c r="CH120" s="73"/>
      <c r="CI120" s="11"/>
      <c r="CJ120" s="11"/>
      <c r="CK120" s="73"/>
      <c r="CL120" s="48"/>
      <c r="CM120" s="48"/>
      <c r="CN120" s="48"/>
      <c r="CO120" s="48"/>
      <c r="CP120" s="48"/>
      <c r="CQ120" s="67"/>
    </row>
    <row r="121" spans="1:95" x14ac:dyDescent="0.25">
      <c r="A121" s="97" t="s">
        <v>662</v>
      </c>
      <c r="B121" s="97">
        <v>90</v>
      </c>
      <c r="C121" s="97">
        <v>118</v>
      </c>
      <c r="D121" s="103" t="s">
        <v>146</v>
      </c>
      <c r="E121" s="39">
        <v>1.3453726311896824E-2</v>
      </c>
      <c r="F121" s="39">
        <v>5.7180334651918116E-2</v>
      </c>
      <c r="G121" s="39">
        <v>2.1901553901526181E-2</v>
      </c>
      <c r="H121" s="39">
        <v>7.9902727115164149E-3</v>
      </c>
      <c r="I121" s="39">
        <v>0.10279020126041878</v>
      </c>
      <c r="J121" s="39">
        <v>4.4849882990185774E-2</v>
      </c>
      <c r="K121" s="52">
        <v>4.5971251428993234E-2</v>
      </c>
      <c r="L121" s="3">
        <v>8.0910366759848557E-2</v>
      </c>
      <c r="M121" s="3">
        <v>3.3036569632684219E-2</v>
      </c>
      <c r="N121" s="3">
        <v>4.317405260095792E-2</v>
      </c>
      <c r="O121" s="3">
        <v>3.3419419673401882E-2</v>
      </c>
      <c r="P121" s="3">
        <v>0.10875733730831093</v>
      </c>
      <c r="Q121" s="3">
        <v>2.1102671837427277E-2</v>
      </c>
      <c r="R121" s="52">
        <v>6.3055186449755884E-2</v>
      </c>
      <c r="S121" s="39">
        <v>7.0542046605876388E-2</v>
      </c>
      <c r="T121" s="39">
        <v>2.7251252625977787E-2</v>
      </c>
      <c r="U121" s="39">
        <v>0</v>
      </c>
      <c r="V121" s="39">
        <v>2.4594088712294456E-2</v>
      </c>
      <c r="W121" s="39">
        <v>1.2929967829745113E-2</v>
      </c>
      <c r="X121" s="39">
        <v>9.1862290670573655E-3</v>
      </c>
      <c r="Y121" s="52">
        <v>2.3509363115592243E-2</v>
      </c>
      <c r="Z121" s="3">
        <v>4.4789558859210439E-2</v>
      </c>
      <c r="AA121" s="3">
        <v>3.2530954396140302E-2</v>
      </c>
      <c r="AB121" s="3">
        <v>2.1801319323800607E-2</v>
      </c>
      <c r="AC121" s="3">
        <v>4.4627045882871669E-2</v>
      </c>
      <c r="AD121" s="3">
        <v>1.2214731525984689E-2</v>
      </c>
      <c r="AE121" s="3">
        <v>1.735401225931054E-2</v>
      </c>
      <c r="AF121" s="3">
        <v>2.9189112338770841E-2</v>
      </c>
      <c r="AG121" s="3">
        <v>2.3332426545356479E-2</v>
      </c>
      <c r="AH121" s="3">
        <v>2.6026034276958199E-2</v>
      </c>
      <c r="AI121" s="3">
        <v>3.3230898912347623E-2</v>
      </c>
      <c r="AJ121" s="3">
        <v>5.6149818560223122E-2</v>
      </c>
      <c r="AK121" s="3">
        <v>2.1404287012518765E-2</v>
      </c>
      <c r="AL121" s="3">
        <v>5.3097054179996092E-2</v>
      </c>
      <c r="AM121" s="3">
        <v>1.2234587287499146E-2</v>
      </c>
      <c r="AN121" s="3">
        <v>1.4335010150961067E-2</v>
      </c>
      <c r="AO121" s="3">
        <v>2.9352839581590979E-2</v>
      </c>
      <c r="AP121" s="3">
        <v>2.1157278942625653E-2</v>
      </c>
      <c r="AQ121" s="3">
        <v>5.2210810776972594E-2</v>
      </c>
      <c r="AR121" s="44"/>
      <c r="AS121" s="3">
        <v>1.3773678045884743E-2</v>
      </c>
      <c r="AT121" s="3">
        <v>1.6146256656140914E-2</v>
      </c>
      <c r="AU121" s="3">
        <v>2.4035197886182434E-2</v>
      </c>
      <c r="AV121" s="3">
        <v>0</v>
      </c>
      <c r="AW121" s="52">
        <v>2.9582288763804431E-2</v>
      </c>
      <c r="AX121" s="39">
        <v>9.7615468566594379E-2</v>
      </c>
      <c r="AY121" s="3">
        <v>5.1579879061822181E-2</v>
      </c>
      <c r="AZ121" s="3">
        <v>4.6239701754073367E-2</v>
      </c>
      <c r="BA121" s="3">
        <v>4.6743900713951618E-2</v>
      </c>
      <c r="BB121" s="3">
        <v>4.7536242708172208E-2</v>
      </c>
      <c r="BC121" s="3">
        <v>4.680442496347318E-2</v>
      </c>
      <c r="BD121" s="3">
        <v>5.0584974025186254E-2</v>
      </c>
      <c r="BE121" s="3">
        <v>4.4766857492268559E-2</v>
      </c>
      <c r="BF121" s="52">
        <v>4.7616856529807808E-2</v>
      </c>
      <c r="BG121" s="3">
        <v>1.9096428457850288E-2</v>
      </c>
      <c r="BH121" s="3">
        <v>8.1048113846116571E-2</v>
      </c>
      <c r="BI121" s="3">
        <v>6.6952406750478491E-2</v>
      </c>
      <c r="BJ121" s="3">
        <v>2.3989270557270084E-2</v>
      </c>
      <c r="BK121" s="3">
        <v>5.9931076818653041E-2</v>
      </c>
      <c r="BL121" s="52">
        <v>4.0305844519964378E-2</v>
      </c>
      <c r="BM121" s="39">
        <v>4.6421940627176028E-2</v>
      </c>
      <c r="BN121" s="3">
        <v>7.1984196568341069E-2</v>
      </c>
      <c r="BO121" s="3">
        <v>2.32339132966775E-2</v>
      </c>
      <c r="BP121" s="52">
        <v>5.7852127200848855E-2</v>
      </c>
      <c r="BQ121" s="39">
        <v>8.0658679022449793E-3</v>
      </c>
      <c r="BR121" s="39">
        <v>7.1919929143635557E-3</v>
      </c>
      <c r="BS121" s="39">
        <v>5.9863066265908857E-2</v>
      </c>
      <c r="BT121" s="39">
        <v>3.2992857407016761E-2</v>
      </c>
      <c r="BU121" s="39">
        <v>3.8944207364627781E-2</v>
      </c>
      <c r="BV121" s="52">
        <v>2.0640278256482091E-2</v>
      </c>
      <c r="BW121" s="3">
        <v>2.8860848154925057E-2</v>
      </c>
      <c r="BX121" s="3">
        <v>6.9041774729551642E-2</v>
      </c>
      <c r="BY121" s="3">
        <v>1.3561624101881184E-2</v>
      </c>
      <c r="BZ121" s="52">
        <v>4.0758936946385368E-2</v>
      </c>
      <c r="CA121" s="39">
        <v>7.4365227724850561E-2</v>
      </c>
      <c r="CB121" s="39">
        <v>2.1092288158580594E-2</v>
      </c>
      <c r="CC121" s="39">
        <v>9.8267776301831644E-3</v>
      </c>
      <c r="CD121" s="39">
        <v>9.0207344493531919E-2</v>
      </c>
      <c r="CE121" s="39">
        <v>0</v>
      </c>
      <c r="CF121" s="39">
        <v>4.0032439793213442E-2</v>
      </c>
      <c r="CG121" s="39">
        <v>0.1136429189513334</v>
      </c>
      <c r="CH121" s="52">
        <v>3.7970638113257321E-2</v>
      </c>
      <c r="CI121" s="3">
        <v>6.212983944307697E-2</v>
      </c>
      <c r="CJ121" s="3">
        <v>6.8153185235325001E-2</v>
      </c>
      <c r="CK121" s="52">
        <v>6.5469145101666557E-2</v>
      </c>
      <c r="CL121" s="39">
        <v>5.7971014492753624E-2</v>
      </c>
      <c r="CM121" s="39">
        <v>0.18007597974377842</v>
      </c>
      <c r="CN121" s="39">
        <v>0.15244806354836341</v>
      </c>
      <c r="CO121" s="39">
        <v>5.0415875637606453E-2</v>
      </c>
      <c r="CP121" s="39">
        <v>9.6692078533614167E-2</v>
      </c>
      <c r="CQ121" s="58">
        <v>0.11356241720169753</v>
      </c>
    </row>
    <row r="122" spans="1:95" x14ac:dyDescent="0.25">
      <c r="A122" s="97" t="s">
        <v>663</v>
      </c>
      <c r="B122" s="97">
        <v>91</v>
      </c>
      <c r="C122" s="97">
        <v>119</v>
      </c>
      <c r="D122" s="103" t="s">
        <v>147</v>
      </c>
      <c r="E122" s="39">
        <v>0.77320810060667899</v>
      </c>
      <c r="F122" s="39">
        <v>0.86880751079763985</v>
      </c>
      <c r="G122" s="39">
        <v>0.81538015850278733</v>
      </c>
      <c r="H122" s="39">
        <v>0.74827738537089916</v>
      </c>
      <c r="I122" s="39">
        <v>0.88286066093174898</v>
      </c>
      <c r="J122" s="39">
        <v>0.86405934048417032</v>
      </c>
      <c r="K122" s="52">
        <v>0.86205835103641448</v>
      </c>
      <c r="L122" s="3">
        <v>0.88661446937316413</v>
      </c>
      <c r="M122" s="3">
        <v>0.86573319615009925</v>
      </c>
      <c r="N122" s="3">
        <v>0.82544662010838976</v>
      </c>
      <c r="O122" s="3">
        <v>0.82834356342379056</v>
      </c>
      <c r="P122" s="3">
        <v>0.91787947781626589</v>
      </c>
      <c r="Q122" s="3">
        <v>0.91137600815345765</v>
      </c>
      <c r="R122" s="52">
        <v>0.87429163807625121</v>
      </c>
      <c r="S122" s="39">
        <v>0.86478815887997917</v>
      </c>
      <c r="T122" s="39">
        <v>0.81088234997357134</v>
      </c>
      <c r="U122" s="39">
        <v>0</v>
      </c>
      <c r="V122" s="39">
        <v>0.80171065302159872</v>
      </c>
      <c r="W122" s="39">
        <v>0.73223379929438648</v>
      </c>
      <c r="X122" s="39">
        <v>0.80635134051288671</v>
      </c>
      <c r="Y122" s="52">
        <v>0.81215861731698946</v>
      </c>
      <c r="Z122" s="3">
        <v>0.86643217677640572</v>
      </c>
      <c r="AA122" s="3">
        <v>0.80784236263531795</v>
      </c>
      <c r="AB122" s="3">
        <v>0.82605091334340397</v>
      </c>
      <c r="AC122" s="3">
        <v>0.90192335852734273</v>
      </c>
      <c r="AD122" s="3">
        <v>0.92150087326449659</v>
      </c>
      <c r="AE122" s="3">
        <v>0.84308645405784066</v>
      </c>
      <c r="AF122" s="3">
        <v>0.86508167737574493</v>
      </c>
      <c r="AG122" s="3">
        <v>0.84899483381975649</v>
      </c>
      <c r="AH122" s="3">
        <v>0.85063523979047229</v>
      </c>
      <c r="AI122" s="3">
        <v>0.85796769123138816</v>
      </c>
      <c r="AJ122" s="3">
        <v>0.88057745190859438</v>
      </c>
      <c r="AK122" s="3">
        <v>0.82779977903491664</v>
      </c>
      <c r="AL122" s="3">
        <v>0.95339141357476087</v>
      </c>
      <c r="AM122" s="3">
        <v>0.84358241619286678</v>
      </c>
      <c r="AN122" s="3">
        <v>0.90038556334577058</v>
      </c>
      <c r="AO122" s="3">
        <v>0.87982453387601844</v>
      </c>
      <c r="AP122" s="3">
        <v>0.83226200063606193</v>
      </c>
      <c r="AQ122" s="3">
        <v>0.85560529890389592</v>
      </c>
      <c r="AR122" s="44"/>
      <c r="AS122" s="3">
        <v>0.81324191593968398</v>
      </c>
      <c r="AT122" s="3">
        <v>0.8325445615416267</v>
      </c>
      <c r="AU122" s="3">
        <v>0.84480586486054488</v>
      </c>
      <c r="AV122" s="3">
        <v>0</v>
      </c>
      <c r="AW122" s="52">
        <v>0.85690479856328816</v>
      </c>
      <c r="AX122" s="39">
        <v>0.85904921200054774</v>
      </c>
      <c r="AY122" s="3">
        <v>0.88221381592321468</v>
      </c>
      <c r="AZ122" s="3">
        <v>0.89021607639967804</v>
      </c>
      <c r="BA122" s="3">
        <v>0.89305729981230519</v>
      </c>
      <c r="BB122" s="3">
        <v>0.87481758387510433</v>
      </c>
      <c r="BC122" s="3">
        <v>0.86056264196914356</v>
      </c>
      <c r="BD122" s="3">
        <v>0.89800189052801549</v>
      </c>
      <c r="BE122" s="3">
        <v>0.8859602695887292</v>
      </c>
      <c r="BF122" s="52">
        <v>0.88063723726212328</v>
      </c>
      <c r="BG122" s="3">
        <v>0.85413715322446748</v>
      </c>
      <c r="BH122" s="3">
        <v>0.83457333555372992</v>
      </c>
      <c r="BI122" s="3">
        <v>0.78507543626065435</v>
      </c>
      <c r="BJ122" s="3">
        <v>0.77472217281972733</v>
      </c>
      <c r="BK122" s="3">
        <v>0.80970387337545668</v>
      </c>
      <c r="BL122" s="52">
        <v>0.8033615701146507</v>
      </c>
      <c r="BM122" s="39">
        <v>0.88063517216602383</v>
      </c>
      <c r="BN122" s="3">
        <v>0.89011340771864123</v>
      </c>
      <c r="BO122" s="3">
        <v>0.76024516721081725</v>
      </c>
      <c r="BP122" s="52">
        <v>0.87499400602824084</v>
      </c>
      <c r="BQ122" s="39">
        <v>0.60957912157790273</v>
      </c>
      <c r="BR122" s="39">
        <v>0.5257652817380627</v>
      </c>
      <c r="BS122" s="39">
        <v>0.74684637220104722</v>
      </c>
      <c r="BT122" s="39">
        <v>0.68445113147084424</v>
      </c>
      <c r="BU122" s="39">
        <v>0.71891822703191433</v>
      </c>
      <c r="BV122" s="52">
        <v>0.67936223975148691</v>
      </c>
      <c r="BW122" s="3">
        <v>0.83192351914134499</v>
      </c>
      <c r="BX122" s="3">
        <v>0.84913028518508149</v>
      </c>
      <c r="BY122" s="3">
        <v>0.52148713925201395</v>
      </c>
      <c r="BZ122" s="52">
        <v>0.82100732490885131</v>
      </c>
      <c r="CA122" s="39">
        <v>0.7778493418851109</v>
      </c>
      <c r="CB122" s="39">
        <v>0.67214440965420641</v>
      </c>
      <c r="CC122" s="39">
        <v>0.66702238640297151</v>
      </c>
      <c r="CD122" s="39">
        <v>0.78668448159040616</v>
      </c>
      <c r="CE122" s="39">
        <v>0</v>
      </c>
      <c r="CF122" s="39">
        <v>0.79966958002913413</v>
      </c>
      <c r="CG122" s="39">
        <v>0.78175971378992637</v>
      </c>
      <c r="CH122" s="52">
        <v>0.77288705722260564</v>
      </c>
      <c r="CI122" s="3">
        <v>0.77358932536700498</v>
      </c>
      <c r="CJ122" s="3">
        <v>0.8174681127265242</v>
      </c>
      <c r="CK122" s="52">
        <v>0.79891275260682626</v>
      </c>
      <c r="CL122" s="39">
        <v>0.43200597134508623</v>
      </c>
      <c r="CM122" s="39">
        <v>0.89206599284122112</v>
      </c>
      <c r="CN122" s="39">
        <v>1.0010198684021756</v>
      </c>
      <c r="CO122" s="39">
        <v>0.67661770584937464</v>
      </c>
      <c r="CP122" s="39">
        <v>0.8674086912504515</v>
      </c>
      <c r="CQ122" s="58">
        <v>0.88814641906591862</v>
      </c>
    </row>
    <row r="123" spans="1:95" x14ac:dyDescent="0.25">
      <c r="A123" s="97" t="s">
        <v>587</v>
      </c>
      <c r="C123" s="97">
        <v>120</v>
      </c>
      <c r="D123" s="103"/>
      <c r="E123" s="48"/>
      <c r="F123" s="48"/>
      <c r="G123" s="48"/>
      <c r="H123" s="48"/>
      <c r="I123" s="48"/>
      <c r="J123" s="48"/>
      <c r="K123" s="73"/>
      <c r="L123" s="11"/>
      <c r="M123" s="11"/>
      <c r="N123" s="11"/>
      <c r="O123" s="11"/>
      <c r="P123" s="11"/>
      <c r="Q123" s="11"/>
      <c r="R123" s="73"/>
      <c r="S123" s="48"/>
      <c r="T123" s="48"/>
      <c r="U123" s="48"/>
      <c r="V123" s="48"/>
      <c r="W123" s="48"/>
      <c r="X123" s="48"/>
      <c r="Y123" s="73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49"/>
      <c r="AS123" s="11"/>
      <c r="AT123" s="11"/>
      <c r="AU123" s="11"/>
      <c r="AV123" s="11"/>
      <c r="AW123" s="73"/>
      <c r="AX123" s="48"/>
      <c r="AY123" s="11"/>
      <c r="AZ123" s="11"/>
      <c r="BA123" s="11"/>
      <c r="BB123" s="11"/>
      <c r="BC123" s="11"/>
      <c r="BD123" s="11"/>
      <c r="BE123" s="11"/>
      <c r="BF123" s="73"/>
      <c r="BG123" s="11"/>
      <c r="BH123" s="11"/>
      <c r="BI123" s="11"/>
      <c r="BJ123" s="11"/>
      <c r="BK123" s="11"/>
      <c r="BL123" s="73"/>
      <c r="BM123" s="48"/>
      <c r="BN123" s="11"/>
      <c r="BO123" s="11"/>
      <c r="BP123" s="73"/>
      <c r="BQ123" s="48"/>
      <c r="BR123" s="48"/>
      <c r="BS123" s="48"/>
      <c r="BT123" s="48"/>
      <c r="BU123" s="48"/>
      <c r="BV123" s="73"/>
      <c r="BW123" s="11"/>
      <c r="BX123" s="11"/>
      <c r="BY123" s="11"/>
      <c r="BZ123" s="73"/>
      <c r="CA123" s="48"/>
      <c r="CB123" s="48"/>
      <c r="CC123" s="48"/>
      <c r="CD123" s="48"/>
      <c r="CE123" s="48"/>
      <c r="CF123" s="48"/>
      <c r="CG123" s="48"/>
      <c r="CH123" s="73"/>
      <c r="CI123" s="11"/>
      <c r="CJ123" s="11"/>
      <c r="CK123" s="73"/>
      <c r="CL123" s="48"/>
      <c r="CM123" s="48"/>
      <c r="CN123" s="48"/>
      <c r="CO123" s="48"/>
      <c r="CP123" s="48"/>
      <c r="CQ123" s="67"/>
    </row>
    <row r="124" spans="1:95" x14ac:dyDescent="0.25">
      <c r="A124" s="97" t="s">
        <v>664</v>
      </c>
      <c r="B124" s="97">
        <v>92</v>
      </c>
      <c r="C124" s="97">
        <v>121</v>
      </c>
      <c r="D124" s="103" t="s">
        <v>148</v>
      </c>
      <c r="E124" s="39">
        <v>0.46737602891361069</v>
      </c>
      <c r="F124" s="39">
        <v>0.5308065305396148</v>
      </c>
      <c r="G124" s="39">
        <v>0.45189873417435505</v>
      </c>
      <c r="H124" s="39">
        <v>0.52173913043251419</v>
      </c>
      <c r="I124" s="39">
        <v>0.57255871446229911</v>
      </c>
      <c r="J124" s="39">
        <v>0.54186656114462894</v>
      </c>
      <c r="K124" s="52">
        <v>0.53004029356551097</v>
      </c>
      <c r="L124" s="3">
        <v>0.38282460013381753</v>
      </c>
      <c r="M124" s="3">
        <v>0.44215898546925703</v>
      </c>
      <c r="N124" s="3">
        <v>0.39790926196947524</v>
      </c>
      <c r="O124" s="3">
        <v>0.5138469975322183</v>
      </c>
      <c r="P124" s="3">
        <v>0.50467289719626163</v>
      </c>
      <c r="Q124" s="3">
        <v>0.31397574984847421</v>
      </c>
      <c r="R124" s="52">
        <v>0.39766431972260974</v>
      </c>
      <c r="S124" s="39">
        <v>0.49551166965888688</v>
      </c>
      <c r="T124" s="39">
        <v>0.38692261547458351</v>
      </c>
      <c r="U124" s="39">
        <v>0</v>
      </c>
      <c r="V124" s="39">
        <v>0.28672566372188896</v>
      </c>
      <c r="W124" s="39">
        <v>0.26794258373205743</v>
      </c>
      <c r="X124" s="39">
        <v>0.4028484231926639</v>
      </c>
      <c r="Y124" s="52">
        <v>0.37840937013666037</v>
      </c>
      <c r="Z124" s="3">
        <v>0.52514627572151729</v>
      </c>
      <c r="AA124" s="3">
        <v>0.48226950354609927</v>
      </c>
      <c r="AB124" s="3">
        <v>0.36766743648960737</v>
      </c>
      <c r="AC124" s="3">
        <v>0.49962422966782127</v>
      </c>
      <c r="AD124" s="3">
        <v>0.40370550949968392</v>
      </c>
      <c r="AE124" s="3">
        <v>0.55695916984983174</v>
      </c>
      <c r="AF124" s="3">
        <v>0.58591522523956507</v>
      </c>
      <c r="AG124" s="3">
        <v>0.55953328029700344</v>
      </c>
      <c r="AH124" s="3">
        <v>0.38252445272188151</v>
      </c>
      <c r="AI124" s="3">
        <v>0.56980574802521056</v>
      </c>
      <c r="AJ124" s="3">
        <v>0.47568619594694395</v>
      </c>
      <c r="AK124" s="3">
        <v>0.30138036809931512</v>
      </c>
      <c r="AL124" s="3">
        <v>0.3343653250856809</v>
      </c>
      <c r="AM124" s="3">
        <v>0.35267857142857145</v>
      </c>
      <c r="AN124" s="3">
        <v>0.52090032154036303</v>
      </c>
      <c r="AO124" s="3">
        <v>0.5067146614951864</v>
      </c>
      <c r="AP124" s="3">
        <v>0.48896116080416485</v>
      </c>
      <c r="AQ124" s="3">
        <v>0.59931895574572802</v>
      </c>
      <c r="AR124" s="44"/>
      <c r="AS124" s="3">
        <v>0.59030217851272804</v>
      </c>
      <c r="AT124" s="3">
        <v>0.29525959367679228</v>
      </c>
      <c r="AU124" s="3">
        <v>0.58789723424546603</v>
      </c>
      <c r="AV124" s="3">
        <v>0</v>
      </c>
      <c r="AW124" s="52">
        <v>0.53059054509896431</v>
      </c>
      <c r="AX124" s="39">
        <v>0.59740533699228948</v>
      </c>
      <c r="AY124" s="3">
        <v>0.47181651580989203</v>
      </c>
      <c r="AZ124" s="3">
        <v>0.48195889114652946</v>
      </c>
      <c r="BA124" s="3">
        <v>0.4706476199995831</v>
      </c>
      <c r="BB124" s="3">
        <v>0.46341942453563212</v>
      </c>
      <c r="BC124" s="3">
        <v>0.47591865858009275</v>
      </c>
      <c r="BD124" s="3">
        <v>0.50226537216828482</v>
      </c>
      <c r="BE124" s="3">
        <v>0.46856696603255421</v>
      </c>
      <c r="BF124" s="52">
        <v>0.47207270520227829</v>
      </c>
      <c r="BG124" s="3">
        <v>0.38084632515855571</v>
      </c>
      <c r="BH124" s="3">
        <v>0.58862876254180607</v>
      </c>
      <c r="BI124" s="3">
        <v>0.61970490242151643</v>
      </c>
      <c r="BJ124" s="3">
        <v>0.44662654418469033</v>
      </c>
      <c r="BK124" s="3">
        <v>0.55872424630167039</v>
      </c>
      <c r="BL124" s="52">
        <v>0.53162386182332033</v>
      </c>
      <c r="BM124" s="39">
        <v>0.57581260213227148</v>
      </c>
      <c r="BN124" s="3">
        <v>0.43223467197801241</v>
      </c>
      <c r="BO124" s="3">
        <v>0.33320087423339162</v>
      </c>
      <c r="BP124" s="52">
        <v>0.42070504962252525</v>
      </c>
      <c r="BQ124" s="39">
        <v>0.38403990024937656</v>
      </c>
      <c r="BR124" s="39">
        <v>0.48888888888888887</v>
      </c>
      <c r="BS124" s="39">
        <v>0.69230769230769229</v>
      </c>
      <c r="BT124" s="39">
        <v>0.56870443073790644</v>
      </c>
      <c r="BU124" s="39">
        <v>0.60876623377611638</v>
      </c>
      <c r="BV124" s="52">
        <v>0.56462669824536771</v>
      </c>
      <c r="BW124" s="3">
        <v>0.46552675124103693</v>
      </c>
      <c r="BX124" s="3">
        <v>0.4628542679874656</v>
      </c>
      <c r="BY124" s="3">
        <v>0.28224582701918804</v>
      </c>
      <c r="BZ124" s="52">
        <v>0.45089118450120813</v>
      </c>
      <c r="CA124" s="39">
        <v>0.45746628933216221</v>
      </c>
      <c r="CB124" s="39">
        <v>0.35643564355870994</v>
      </c>
      <c r="CC124" s="39">
        <v>0.20689655172984542</v>
      </c>
      <c r="CD124" s="39">
        <v>0.51509277207958915</v>
      </c>
      <c r="CE124" s="39">
        <v>0</v>
      </c>
      <c r="CF124" s="39">
        <v>0.38015839933432316</v>
      </c>
      <c r="CG124" s="39">
        <v>0.65482233502205678</v>
      </c>
      <c r="CH124" s="52">
        <v>0.41264786169301099</v>
      </c>
      <c r="CI124" s="3">
        <v>0.40101329076030101</v>
      </c>
      <c r="CJ124" s="3">
        <v>0.45097640358473329</v>
      </c>
      <c r="CK124" s="52">
        <v>0.4298481179837112</v>
      </c>
      <c r="CL124" s="39">
        <v>0</v>
      </c>
      <c r="CM124" s="39">
        <v>0.3722730666035638</v>
      </c>
      <c r="CN124" s="39">
        <v>0.53514246947082766</v>
      </c>
      <c r="CO124" s="39">
        <v>0.40324214792299901</v>
      </c>
      <c r="CP124" s="39">
        <v>0.3885576269883701</v>
      </c>
      <c r="CQ124" s="58">
        <v>0.40947971916234183</v>
      </c>
    </row>
    <row r="125" spans="1:95" x14ac:dyDescent="0.25">
      <c r="A125" s="97" t="s">
        <v>665</v>
      </c>
      <c r="B125" s="97">
        <v>93</v>
      </c>
      <c r="C125" s="97">
        <v>122</v>
      </c>
      <c r="D125" s="103" t="s">
        <v>149</v>
      </c>
      <c r="E125" s="39">
        <v>0.41437462357289195</v>
      </c>
      <c r="F125" s="39">
        <v>0.51514747097290803</v>
      </c>
      <c r="G125" s="39">
        <v>0.39683544303546303</v>
      </c>
      <c r="H125" s="39">
        <v>0.39130434782438561</v>
      </c>
      <c r="I125" s="39">
        <v>0.56563658838071695</v>
      </c>
      <c r="J125" s="39">
        <v>0.53177704138618576</v>
      </c>
      <c r="K125" s="52">
        <v>0.51233990502046034</v>
      </c>
      <c r="L125" s="3">
        <v>0.34590462038572561</v>
      </c>
      <c r="M125" s="3">
        <v>0.38833900402703897</v>
      </c>
      <c r="N125" s="3">
        <v>0.32983483169558853</v>
      </c>
      <c r="O125" s="3">
        <v>0.41184535234439268</v>
      </c>
      <c r="P125" s="3">
        <v>0.48878504672897194</v>
      </c>
      <c r="Q125" s="3">
        <v>0.24505424378417498</v>
      </c>
      <c r="R125" s="52">
        <v>0.35245594941799402</v>
      </c>
      <c r="S125" s="39">
        <v>0.53859964093357271</v>
      </c>
      <c r="T125" s="39">
        <v>0.41031793641025599</v>
      </c>
      <c r="U125" s="39">
        <v>0</v>
      </c>
      <c r="V125" s="39">
        <v>0.37168141593578202</v>
      </c>
      <c r="W125" s="39">
        <v>0.30622009569377989</v>
      </c>
      <c r="X125" s="39">
        <v>0.45167853509480499</v>
      </c>
      <c r="Y125" s="52">
        <v>0.41870751085251251</v>
      </c>
      <c r="Z125" s="3">
        <v>0.50147919268950103</v>
      </c>
      <c r="AA125" s="3">
        <v>0.36879432624113473</v>
      </c>
      <c r="AB125" s="3">
        <v>0.3187066974595843</v>
      </c>
      <c r="AC125" s="3">
        <v>0.45453179016711537</v>
      </c>
      <c r="AD125" s="3">
        <v>0.3393466601591546</v>
      </c>
      <c r="AE125" s="3">
        <v>0.51094067221946904</v>
      </c>
      <c r="AF125" s="3">
        <v>0.53445162516377853</v>
      </c>
      <c r="AG125" s="3">
        <v>0.49970830018562717</v>
      </c>
      <c r="AH125" s="3">
        <v>0.32171401955978229</v>
      </c>
      <c r="AI125" s="3">
        <v>0.51046768814079513</v>
      </c>
      <c r="AJ125" s="3">
        <v>0.42691548127223922</v>
      </c>
      <c r="AK125" s="3">
        <v>0.25651840490895905</v>
      </c>
      <c r="AL125" s="3">
        <v>0.34179566564314046</v>
      </c>
      <c r="AM125" s="3">
        <v>0.30357142857142855</v>
      </c>
      <c r="AN125" s="3">
        <v>0.47354574685487549</v>
      </c>
      <c r="AO125" s="3">
        <v>0.41035580783380665</v>
      </c>
      <c r="AP125" s="3">
        <v>0.4120332728802556</v>
      </c>
      <c r="AQ125" s="3">
        <v>0.56322360954740569</v>
      </c>
      <c r="AR125" s="44"/>
      <c r="AS125" s="3">
        <v>0.53970484892592285</v>
      </c>
      <c r="AT125" s="3">
        <v>0.26817155755965533</v>
      </c>
      <c r="AU125" s="3">
        <v>0.51734502901670276</v>
      </c>
      <c r="AV125" s="3">
        <v>0</v>
      </c>
      <c r="AW125" s="52">
        <v>0.48065120998637439</v>
      </c>
      <c r="AX125" s="39">
        <v>0.54551207678745073</v>
      </c>
      <c r="AY125" s="3">
        <v>0.46581884823603747</v>
      </c>
      <c r="AZ125" s="3">
        <v>0.44970885382073938</v>
      </c>
      <c r="BA125" s="3">
        <v>0.45187017312701289</v>
      </c>
      <c r="BB125" s="3">
        <v>0.44456447019978951</v>
      </c>
      <c r="BC125" s="3">
        <v>0.45237245808062793</v>
      </c>
      <c r="BD125" s="3">
        <v>0.49967637540453075</v>
      </c>
      <c r="BE125" s="3">
        <v>0.42405310425946152</v>
      </c>
      <c r="BF125" s="52">
        <v>0.45185197016417827</v>
      </c>
      <c r="BG125" s="3">
        <v>0.28730512248803325</v>
      </c>
      <c r="BH125" s="3">
        <v>0.5317725752508361</v>
      </c>
      <c r="BI125" s="3">
        <v>0.60542598761917732</v>
      </c>
      <c r="BJ125" s="3">
        <v>0.38580931263613677</v>
      </c>
      <c r="BK125" s="3">
        <v>0.50983587475027425</v>
      </c>
      <c r="BL125" s="52">
        <v>0.48115634314331851</v>
      </c>
      <c r="BM125" s="39">
        <v>0.52079171962010551</v>
      </c>
      <c r="BN125" s="3">
        <v>0.3986596156919035</v>
      </c>
      <c r="BO125" s="3">
        <v>0.26435525531754772</v>
      </c>
      <c r="BP125" s="52">
        <v>0.38302375610581907</v>
      </c>
      <c r="BQ125" s="39">
        <v>0.33416458852867831</v>
      </c>
      <c r="BR125" s="39">
        <v>0.55555555555555558</v>
      </c>
      <c r="BS125" s="39">
        <v>0.57085020242914974</v>
      </c>
      <c r="BT125" s="39">
        <v>0.55692652832617462</v>
      </c>
      <c r="BU125" s="39">
        <v>0.49675324676131094</v>
      </c>
      <c r="BV125" s="52">
        <v>0.51676430263251538</v>
      </c>
      <c r="BW125" s="3">
        <v>0.35079977937120793</v>
      </c>
      <c r="BX125" s="3">
        <v>0.44474257924012994</v>
      </c>
      <c r="BY125" s="3">
        <v>0.20030349014264956</v>
      </c>
      <c r="BZ125" s="52">
        <v>0.40014986886645681</v>
      </c>
      <c r="CA125" s="39">
        <v>0.38555019144588348</v>
      </c>
      <c r="CB125" s="39">
        <v>0.27564356435206899</v>
      </c>
      <c r="CC125" s="39">
        <v>0.13241379310710108</v>
      </c>
      <c r="CD125" s="39">
        <v>0.45195236776015563</v>
      </c>
      <c r="CE125" s="39">
        <v>0</v>
      </c>
      <c r="CF125" s="39">
        <v>0.30812838682887245</v>
      </c>
      <c r="CG125" s="39">
        <v>0.5482233502510242</v>
      </c>
      <c r="CH125" s="52">
        <v>0.33985441310328468</v>
      </c>
      <c r="CI125" s="3">
        <v>0.32605753547800176</v>
      </c>
      <c r="CJ125" s="3">
        <v>0.37683075671660732</v>
      </c>
      <c r="CK125" s="52">
        <v>0.35535989434294518</v>
      </c>
      <c r="CL125" s="39">
        <v>0</v>
      </c>
      <c r="CM125" s="39">
        <v>0.33677108966365171</v>
      </c>
      <c r="CN125" s="39">
        <v>0.49280868385345999</v>
      </c>
      <c r="CO125" s="39">
        <v>0.33029381965552179</v>
      </c>
      <c r="CP125" s="39">
        <v>0.34508264774491609</v>
      </c>
      <c r="CQ125" s="58">
        <v>0.36707851733533386</v>
      </c>
    </row>
    <row r="126" spans="1:95" x14ac:dyDescent="0.25">
      <c r="A126" s="97" t="s">
        <v>666</v>
      </c>
      <c r="B126" s="97">
        <v>94</v>
      </c>
      <c r="C126" s="97">
        <v>123</v>
      </c>
      <c r="D126" s="103" t="s">
        <v>150</v>
      </c>
      <c r="E126" s="39">
        <v>0.18550491869251559</v>
      </c>
      <c r="F126" s="39">
        <v>0.37065705769829621</v>
      </c>
      <c r="G126" s="39">
        <v>0.31898734177013299</v>
      </c>
      <c r="H126" s="39">
        <v>0.26086956521625709</v>
      </c>
      <c r="I126" s="39">
        <v>0.44103831891223733</v>
      </c>
      <c r="J126" s="39">
        <v>0.38696275779441197</v>
      </c>
      <c r="K126" s="52">
        <v>0.36998129227093701</v>
      </c>
      <c r="L126" s="3">
        <v>0.32415526522740473</v>
      </c>
      <c r="M126" s="3">
        <v>0.30389730900562784</v>
      </c>
      <c r="N126" s="3">
        <v>0.31243989128162242</v>
      </c>
      <c r="O126" s="3">
        <v>0.20619687414313134</v>
      </c>
      <c r="P126" s="3">
        <v>0.3794392523364486</v>
      </c>
      <c r="Q126" s="3">
        <v>0.20676451819289765</v>
      </c>
      <c r="R126" s="52">
        <v>0.31684345340051018</v>
      </c>
      <c r="S126" s="39">
        <v>0.36624775583482944</v>
      </c>
      <c r="T126" s="39">
        <v>0.34013197360323855</v>
      </c>
      <c r="U126" s="39">
        <v>0</v>
      </c>
      <c r="V126" s="39">
        <v>0.26017699115504739</v>
      </c>
      <c r="W126" s="39">
        <v>0.28708133971291866</v>
      </c>
      <c r="X126" s="39">
        <v>0.20752797558409958</v>
      </c>
      <c r="Y126" s="52">
        <v>0.31550495536069606</v>
      </c>
      <c r="Z126" s="3">
        <v>0.39376766813490238</v>
      </c>
      <c r="AA126" s="3">
        <v>0.34042553191489361</v>
      </c>
      <c r="AB126" s="3">
        <v>0.1722863741339492</v>
      </c>
      <c r="AC126" s="3">
        <v>0.39140237486612711</v>
      </c>
      <c r="AD126" s="3">
        <v>0.18137493905058263</v>
      </c>
      <c r="AE126" s="3">
        <v>0.29979697720956922</v>
      </c>
      <c r="AF126" s="3">
        <v>0.35725147310227501</v>
      </c>
      <c r="AG126" s="3">
        <v>0.34282683638292233</v>
      </c>
      <c r="AH126" s="3">
        <v>0.17572426641694849</v>
      </c>
      <c r="AI126" s="3">
        <v>0.32587820995981642</v>
      </c>
      <c r="AJ126" s="3">
        <v>0.34242536993437045</v>
      </c>
      <c r="AK126" s="3">
        <v>0.16909509202518824</v>
      </c>
      <c r="AL126" s="3">
        <v>0.3343653250856809</v>
      </c>
      <c r="AM126" s="3">
        <v>0.17410714285714285</v>
      </c>
      <c r="AN126" s="3">
        <v>0.29289681379542298</v>
      </c>
      <c r="AO126" s="3">
        <v>0.32562647099362796</v>
      </c>
      <c r="AP126" s="3">
        <v>0.29870535993869168</v>
      </c>
      <c r="AQ126" s="3">
        <v>0.44676503973772452</v>
      </c>
      <c r="AR126" s="44"/>
      <c r="AS126" s="3">
        <v>0.12649332396701315</v>
      </c>
      <c r="AT126" s="3">
        <v>0.14898419864425297</v>
      </c>
      <c r="AU126" s="3">
        <v>0.21154318770360683</v>
      </c>
      <c r="AV126" s="3">
        <v>0</v>
      </c>
      <c r="AW126" s="52">
        <v>0.31937084996864096</v>
      </c>
      <c r="AX126" s="39">
        <v>0.3619871321605822</v>
      </c>
      <c r="AY126" s="3">
        <v>0.2858888210204007</v>
      </c>
      <c r="AZ126" s="3">
        <v>0.30995869207564908</v>
      </c>
      <c r="BA126" s="3">
        <v>0.31073645953640427</v>
      </c>
      <c r="BB126" s="3">
        <v>0.29784935677401403</v>
      </c>
      <c r="BC126" s="3">
        <v>0.28683553335711737</v>
      </c>
      <c r="BD126" s="3">
        <v>0.3313915857605178</v>
      </c>
      <c r="BE126" s="3">
        <v>0.29051151894018362</v>
      </c>
      <c r="BF126" s="52">
        <v>0.29957354373981365</v>
      </c>
      <c r="BG126" s="3">
        <v>0.17371937638811313</v>
      </c>
      <c r="BH126" s="3">
        <v>0.31103678929765888</v>
      </c>
      <c r="BI126" s="3">
        <v>0.41123274630736573</v>
      </c>
      <c r="BJ126" s="3">
        <v>0.30408615774276787</v>
      </c>
      <c r="BK126" s="3">
        <v>0.34780584332278985</v>
      </c>
      <c r="BL126" s="52">
        <v>0.32926381119379844</v>
      </c>
      <c r="BM126" s="39">
        <v>0.36771381876942594</v>
      </c>
      <c r="BN126" s="3">
        <v>0.35679878528138648</v>
      </c>
      <c r="BO126" s="3">
        <v>0.29684085039039182</v>
      </c>
      <c r="BP126" s="52">
        <v>0.34981841734385971</v>
      </c>
      <c r="BQ126" s="39">
        <v>0.23940149625935161</v>
      </c>
      <c r="BR126" s="39">
        <v>0.22222222222222221</v>
      </c>
      <c r="BS126" s="39">
        <v>0.4251012145748988</v>
      </c>
      <c r="BT126" s="39">
        <v>0.34492428491500238</v>
      </c>
      <c r="BU126" s="39">
        <v>0.42370129870817702</v>
      </c>
      <c r="BV126" s="52">
        <v>0.34775021812463047</v>
      </c>
      <c r="BW126" s="3">
        <v>0.3221180364037507</v>
      </c>
      <c r="BX126" s="3">
        <v>0.32802280731285605</v>
      </c>
      <c r="BY126" s="3">
        <v>0.20030349014264956</v>
      </c>
      <c r="BZ126" s="52">
        <v>0.31729379650085016</v>
      </c>
      <c r="CA126" s="39">
        <v>0.24571333444478582</v>
      </c>
      <c r="CB126" s="39">
        <v>0.21861386138267541</v>
      </c>
      <c r="CC126" s="39">
        <v>9.1034482761131991E-2</v>
      </c>
      <c r="CD126" s="39">
        <v>0.29908612572363241</v>
      </c>
      <c r="CE126" s="39">
        <v>0</v>
      </c>
      <c r="CF126" s="39">
        <v>0.28011671529897497</v>
      </c>
      <c r="CG126" s="39">
        <v>0.31979695431309746</v>
      </c>
      <c r="CH126" s="52">
        <v>0.25978161965458574</v>
      </c>
      <c r="CI126" s="3">
        <v>0.31772911822441297</v>
      </c>
      <c r="CJ126" s="3">
        <v>0.35943856794507156</v>
      </c>
      <c r="CK126" s="52">
        <v>0.34180057230904687</v>
      </c>
      <c r="CL126" s="39">
        <v>0</v>
      </c>
      <c r="CM126" s="39">
        <v>0.33046700030048975</v>
      </c>
      <c r="CN126" s="39">
        <v>0.35495251017639079</v>
      </c>
      <c r="CO126" s="39">
        <v>8.3080040526849044E-2</v>
      </c>
      <c r="CP126" s="39">
        <v>0.31138953883123927</v>
      </c>
      <c r="CQ126" s="58">
        <v>0.31364012631257543</v>
      </c>
    </row>
    <row r="127" spans="1:95" x14ac:dyDescent="0.25">
      <c r="A127" s="97" t="s">
        <v>667</v>
      </c>
      <c r="B127" s="97">
        <v>95</v>
      </c>
      <c r="C127" s="97">
        <v>124</v>
      </c>
      <c r="D127" s="103" t="s">
        <v>151</v>
      </c>
      <c r="E127" s="39">
        <v>0.11563942983429544</v>
      </c>
      <c r="F127" s="39">
        <v>0.18203656746296543</v>
      </c>
      <c r="G127" s="39">
        <v>0.17088607594828553</v>
      </c>
      <c r="H127" s="39">
        <v>0</v>
      </c>
      <c r="I127" s="39">
        <v>0.2491965389369592</v>
      </c>
      <c r="J127" s="39">
        <v>0.15905831148604663</v>
      </c>
      <c r="K127" s="52">
        <v>0.18142898258676929</v>
      </c>
      <c r="L127" s="3">
        <v>0.10817158623369866</v>
      </c>
      <c r="M127" s="3">
        <v>0.1832663161178977</v>
      </c>
      <c r="N127" s="3">
        <v>7.409575580179803E-2</v>
      </c>
      <c r="O127" s="3">
        <v>9.6517685769125311E-2</v>
      </c>
      <c r="P127" s="3">
        <v>0.39813084112149533</v>
      </c>
      <c r="Q127" s="3">
        <v>6.8921506064299212E-2</v>
      </c>
      <c r="R127" s="52">
        <v>0.11438076890918086</v>
      </c>
      <c r="S127" s="39">
        <v>0.54578096947935373</v>
      </c>
      <c r="T127" s="39">
        <v>0.46790641871344985</v>
      </c>
      <c r="U127" s="39">
        <v>0</v>
      </c>
      <c r="V127" s="39">
        <v>0.16460176991441774</v>
      </c>
      <c r="W127" s="39">
        <v>9.569377990430622E-2</v>
      </c>
      <c r="X127" s="39">
        <v>0.25635808748624067</v>
      </c>
      <c r="Y127" s="52">
        <v>0.38627242198365591</v>
      </c>
      <c r="Z127" s="3">
        <v>0.44094405364538819</v>
      </c>
      <c r="AA127" s="3">
        <v>8.5106382978723402E-2</v>
      </c>
      <c r="AB127" s="3">
        <v>4.1570438799076209E-2</v>
      </c>
      <c r="AC127" s="3">
        <v>0.45453179016711537</v>
      </c>
      <c r="AD127" s="3">
        <v>6.4358849340529323E-2</v>
      </c>
      <c r="AE127" s="3">
        <v>0.22941574553960262</v>
      </c>
      <c r="AF127" s="3">
        <v>0.34741494012380053</v>
      </c>
      <c r="AG127" s="3">
        <v>0.26804561124370191</v>
      </c>
      <c r="AH127" s="3">
        <v>4.9184909175227311E-2</v>
      </c>
      <c r="AI127" s="3">
        <v>0.22772985144829691</v>
      </c>
      <c r="AJ127" s="3">
        <v>0.28575517330531219</v>
      </c>
      <c r="AK127" s="3">
        <v>2.8757668711766712E-2</v>
      </c>
      <c r="AL127" s="3">
        <v>0.30464396285584261</v>
      </c>
      <c r="AM127" s="3">
        <v>4.4642857142857144E-2</v>
      </c>
      <c r="AN127" s="3">
        <v>0.13329435837396494</v>
      </c>
      <c r="AO127" s="3">
        <v>0.19105634777687355</v>
      </c>
      <c r="AP127" s="3">
        <v>0.16398774157438223</v>
      </c>
      <c r="AQ127" s="3">
        <v>0.5080590238480831</v>
      </c>
      <c r="AR127" s="44"/>
      <c r="AS127" s="3">
        <v>5.0597329586805267E-2</v>
      </c>
      <c r="AT127" s="3">
        <v>6.5011286681128572E-2</v>
      </c>
      <c r="AU127" s="3">
        <v>0.10401346012021848</v>
      </c>
      <c r="AV127" s="3">
        <v>0</v>
      </c>
      <c r="AW127" s="52">
        <v>0.26911385144690653</v>
      </c>
      <c r="AX127" s="39">
        <v>0.51007277713536581</v>
      </c>
      <c r="AY127" s="3">
        <v>0.1479424668217458</v>
      </c>
      <c r="AZ127" s="3">
        <v>0.14512516796605535</v>
      </c>
      <c r="BA127" s="3">
        <v>0.14658523042458058</v>
      </c>
      <c r="BB127" s="3">
        <v>0.14288520082630743</v>
      </c>
      <c r="BC127" s="3">
        <v>0.13913663931501963</v>
      </c>
      <c r="BD127" s="3">
        <v>0.14239482200647249</v>
      </c>
      <c r="BE127" s="3">
        <v>0.13588442014944072</v>
      </c>
      <c r="BF127" s="52">
        <v>0.14374930121872057</v>
      </c>
      <c r="BG127" s="3">
        <v>6.0133630288193012E-2</v>
      </c>
      <c r="BH127" s="3">
        <v>0.41471571906354515</v>
      </c>
      <c r="BI127" s="3">
        <v>0.53117563064701401</v>
      </c>
      <c r="BJ127" s="3">
        <v>0.2394678492224297</v>
      </c>
      <c r="BK127" s="3">
        <v>0.48329647305094492</v>
      </c>
      <c r="BL127" s="52">
        <v>0.38757094442603357</v>
      </c>
      <c r="BM127" s="39">
        <v>0.30452151806238387</v>
      </c>
      <c r="BN127" s="3">
        <v>0.10370961830598081</v>
      </c>
      <c r="BO127" s="3">
        <v>4.917544208274563E-2</v>
      </c>
      <c r="BP127" s="52">
        <v>9.7360690246664397E-2</v>
      </c>
      <c r="BQ127" s="39">
        <v>8.4788029925187039E-2</v>
      </c>
      <c r="BR127" s="39">
        <v>0.12222222222222222</v>
      </c>
      <c r="BS127" s="39">
        <v>0.38461538461538464</v>
      </c>
      <c r="BT127" s="39">
        <v>0.38025799215019779</v>
      </c>
      <c r="BU127" s="39">
        <v>0.39935064935713233</v>
      </c>
      <c r="BV127" s="52">
        <v>0.32232332045530265</v>
      </c>
      <c r="BW127" s="3">
        <v>0.10590182018753447</v>
      </c>
      <c r="BX127" s="3">
        <v>0.16501760858683556</v>
      </c>
      <c r="BY127" s="3">
        <v>8.1942336876538457E-2</v>
      </c>
      <c r="BZ127" s="52">
        <v>0.14194722475038035</v>
      </c>
      <c r="CA127" s="39">
        <v>0.16580655901558719</v>
      </c>
      <c r="CB127" s="39">
        <v>8.0792079206640915E-2</v>
      </c>
      <c r="CC127" s="39">
        <v>2.4827586207581451E-2</v>
      </c>
      <c r="CD127" s="39">
        <v>0.34561063416953081</v>
      </c>
      <c r="CE127" s="39">
        <v>0</v>
      </c>
      <c r="CF127" s="39">
        <v>0.11904960400206437</v>
      </c>
      <c r="CG127" s="39">
        <v>0.22842639593792677</v>
      </c>
      <c r="CH127" s="52">
        <v>0.15514103730685419</v>
      </c>
      <c r="CI127" s="3">
        <v>0.33521879445694946</v>
      </c>
      <c r="CJ127" s="3">
        <v>0.39391781936934417</v>
      </c>
      <c r="CK127" s="52">
        <v>0.3690953114681928</v>
      </c>
      <c r="CL127" s="39">
        <v>0</v>
      </c>
      <c r="CM127" s="39">
        <v>0.14101252522862265</v>
      </c>
      <c r="CN127" s="39">
        <v>0.15088195386702849</v>
      </c>
      <c r="CO127" s="39">
        <v>8.9159067882472132E-2</v>
      </c>
      <c r="CP127" s="39">
        <v>9.9086723525705564E-2</v>
      </c>
      <c r="CQ127" s="58">
        <v>0.1190176901608424</v>
      </c>
    </row>
    <row r="128" spans="1:95" x14ac:dyDescent="0.25">
      <c r="A128" s="97" t="s">
        <v>668</v>
      </c>
      <c r="B128" s="97">
        <v>96</v>
      </c>
      <c r="C128" s="97">
        <v>125</v>
      </c>
      <c r="D128" s="103" t="s">
        <v>152</v>
      </c>
      <c r="E128" s="39">
        <v>2.4091547882144882E-3</v>
      </c>
      <c r="F128" s="39">
        <v>4.519774011299435E-2</v>
      </c>
      <c r="G128" s="39">
        <v>9.4936708860158623E-3</v>
      </c>
      <c r="H128" s="39">
        <v>0</v>
      </c>
      <c r="I128" s="39">
        <v>8.99876390605686E-2</v>
      </c>
      <c r="J128" s="39">
        <v>4.8073594143170806E-2</v>
      </c>
      <c r="K128" s="52">
        <v>4.6625413728426136E-2</v>
      </c>
      <c r="L128" s="3">
        <v>1.7830876295086253E-2</v>
      </c>
      <c r="M128" s="3">
        <v>1.1599133931512514E-2</v>
      </c>
      <c r="N128" s="3">
        <v>7.8611749947731548E-3</v>
      </c>
      <c r="O128" s="3">
        <v>4.387167534960241E-3</v>
      </c>
      <c r="P128" s="3">
        <v>2.6168224299065422E-2</v>
      </c>
      <c r="Q128" s="3">
        <v>0</v>
      </c>
      <c r="R128" s="52">
        <v>1.5497080399539084E-2</v>
      </c>
      <c r="S128" s="39">
        <v>0.13644524236983843</v>
      </c>
      <c r="T128" s="39">
        <v>5.5788842231219021E-2</v>
      </c>
      <c r="U128" s="39">
        <v>0</v>
      </c>
      <c r="V128" s="39">
        <v>1.0619469026736628E-2</v>
      </c>
      <c r="W128" s="39">
        <v>0</v>
      </c>
      <c r="X128" s="39">
        <v>0</v>
      </c>
      <c r="Y128" s="52">
        <v>5.1109837005471011E-2</v>
      </c>
      <c r="Z128" s="3">
        <v>6.5268555650516077E-2</v>
      </c>
      <c r="AA128" s="3">
        <v>0</v>
      </c>
      <c r="AB128" s="3">
        <v>2.7713625866050808E-3</v>
      </c>
      <c r="AC128" s="3">
        <v>6.8540508041072951E-2</v>
      </c>
      <c r="AD128" s="3">
        <v>1.170160897100533E-2</v>
      </c>
      <c r="AE128" s="3">
        <v>1.6241822693069213E-2</v>
      </c>
      <c r="AF128" s="3">
        <v>3.1362858771947527E-2</v>
      </c>
      <c r="AG128" s="3">
        <v>1.9199151418721826E-2</v>
      </c>
      <c r="AH128" s="3">
        <v>3.8006520726312017E-3</v>
      </c>
      <c r="AI128" s="3">
        <v>1.0424253763478381E-2</v>
      </c>
      <c r="AJ128" s="3">
        <v>2.2668078651623323E-2</v>
      </c>
      <c r="AK128" s="3">
        <v>5.7515337423533416E-3</v>
      </c>
      <c r="AL128" s="3">
        <v>4.4582043344757454E-2</v>
      </c>
      <c r="AM128" s="3">
        <v>4.464285714285714E-3</v>
      </c>
      <c r="AN128" s="3">
        <v>5.2616194094986159E-3</v>
      </c>
      <c r="AO128" s="3">
        <v>1.9936314550630285E-2</v>
      </c>
      <c r="AP128" s="3">
        <v>9.006191756945477E-3</v>
      </c>
      <c r="AQ128" s="3">
        <v>0.13212258797121731</v>
      </c>
      <c r="AR128" s="44"/>
      <c r="AS128" s="3">
        <v>0</v>
      </c>
      <c r="AT128" s="3">
        <v>2.7088036117136902E-3</v>
      </c>
      <c r="AU128" s="3">
        <v>1.5879917575605874E-3</v>
      </c>
      <c r="AV128" s="3">
        <v>0</v>
      </c>
      <c r="AW128" s="52">
        <v>2.8920606207529551E-2</v>
      </c>
      <c r="AX128" s="39">
        <v>5.0627570931549952E-2</v>
      </c>
      <c r="AY128" s="3">
        <v>1.2661742655915182E-2</v>
      </c>
      <c r="AZ128" s="3">
        <v>1.7916687403216711E-2</v>
      </c>
      <c r="BA128" s="3">
        <v>9.0858613899533428E-3</v>
      </c>
      <c r="BB128" s="3">
        <v>1.1784346459901644E-2</v>
      </c>
      <c r="BC128" s="3">
        <v>1.4270424545130217E-2</v>
      </c>
      <c r="BD128" s="3">
        <v>2.3300970873786409E-2</v>
      </c>
      <c r="BE128" s="3">
        <v>2.108551347146494E-2</v>
      </c>
      <c r="BF128" s="52">
        <v>1.3608267182038879E-2</v>
      </c>
      <c r="BG128" s="3">
        <v>0</v>
      </c>
      <c r="BH128" s="3">
        <v>7.0234113712374577E-2</v>
      </c>
      <c r="BI128" s="3">
        <v>7.9961922893098891E-2</v>
      </c>
      <c r="BJ128" s="3">
        <v>7.6021539435691971E-3</v>
      </c>
      <c r="BK128" s="3">
        <v>5.4475614014412865E-2</v>
      </c>
      <c r="BL128" s="52">
        <v>4.5077783675341453E-2</v>
      </c>
      <c r="BM128" s="39">
        <v>8.1714181948761323E-3</v>
      </c>
      <c r="BN128" s="3">
        <v>1.1309492643741944E-2</v>
      </c>
      <c r="BO128" s="3">
        <v>2.6822968408770345E-3</v>
      </c>
      <c r="BP128" s="52">
        <v>1.0305105133021856E-2</v>
      </c>
      <c r="BQ128" s="39">
        <v>0</v>
      </c>
      <c r="BR128" s="39">
        <v>1.1111111111111112E-2</v>
      </c>
      <c r="BS128" s="39">
        <v>9.7165991902834009E-2</v>
      </c>
      <c r="BT128" s="39">
        <v>3.5333707235195369E-2</v>
      </c>
      <c r="BU128" s="39">
        <v>6.8181818182925027E-2</v>
      </c>
      <c r="BV128" s="52">
        <v>4.4870995887049091E-2</v>
      </c>
      <c r="BW128" s="3">
        <v>0</v>
      </c>
      <c r="BX128" s="3">
        <v>1.6099278886520543E-2</v>
      </c>
      <c r="BY128" s="3">
        <v>0</v>
      </c>
      <c r="BZ128" s="52">
        <v>1.027672215387369E-2</v>
      </c>
      <c r="CA128" s="39">
        <v>7.9906775429198652E-3</v>
      </c>
      <c r="CB128" s="39">
        <v>0</v>
      </c>
      <c r="CC128" s="39">
        <v>0</v>
      </c>
      <c r="CD128" s="39">
        <v>3.9878150096484322E-2</v>
      </c>
      <c r="CE128" s="39">
        <v>0</v>
      </c>
      <c r="CF128" s="39">
        <v>1.2005002084241784E-2</v>
      </c>
      <c r="CG128" s="39">
        <v>6.0913705583447136E-2</v>
      </c>
      <c r="CH128" s="52">
        <v>1.455868971794526E-2</v>
      </c>
      <c r="CI128" s="3">
        <v>3.747787764114963E-3</v>
      </c>
      <c r="CJ128" s="3">
        <v>8.8486574451672965E-3</v>
      </c>
      <c r="CK128" s="52">
        <v>6.6916134712744881E-3</v>
      </c>
      <c r="CL128" s="39">
        <v>0</v>
      </c>
      <c r="CM128" s="39">
        <v>5.6405010091449053E-3</v>
      </c>
      <c r="CN128" s="39">
        <v>1.248303934871099E-2</v>
      </c>
      <c r="CO128" s="39">
        <v>2.0263424518743669E-3</v>
      </c>
      <c r="CP128" s="39">
        <v>6.8835383802135497E-3</v>
      </c>
      <c r="CQ128" s="58">
        <v>7.2661495538690491E-3</v>
      </c>
    </row>
    <row r="129" spans="1:95" x14ac:dyDescent="0.25">
      <c r="A129" s="97" t="s">
        <v>669</v>
      </c>
      <c r="B129" s="97">
        <v>97</v>
      </c>
      <c r="C129" s="97">
        <v>126</v>
      </c>
      <c r="D129" s="103" t="s">
        <v>153</v>
      </c>
      <c r="E129" s="39">
        <v>0.23368801445680534</v>
      </c>
      <c r="F129" s="39">
        <v>0.47030561857733882</v>
      </c>
      <c r="G129" s="39">
        <v>0.28860759493488219</v>
      </c>
      <c r="H129" s="39">
        <v>0.39130434782438561</v>
      </c>
      <c r="I129" s="39">
        <v>0.54091470951792331</v>
      </c>
      <c r="J129" s="39">
        <v>0.42732083682818495</v>
      </c>
      <c r="K129" s="52">
        <v>0.44920132392988327</v>
      </c>
      <c r="L129" s="3">
        <v>0.33199222295387409</v>
      </c>
      <c r="M129" s="3">
        <v>0.33219919579851837</v>
      </c>
      <c r="N129" s="3">
        <v>0.26293121471879571</v>
      </c>
      <c r="O129" s="3">
        <v>0.30271455991225665</v>
      </c>
      <c r="P129" s="3">
        <v>0.54205607476635509</v>
      </c>
      <c r="Q129" s="3">
        <v>0.45181876197707266</v>
      </c>
      <c r="R129" s="52">
        <v>0.3262084109267217</v>
      </c>
      <c r="S129" s="39">
        <v>0.61041292639138245</v>
      </c>
      <c r="T129" s="39">
        <v>0.40491901619433157</v>
      </c>
      <c r="U129" s="39">
        <v>0</v>
      </c>
      <c r="V129" s="39">
        <v>0.33451327434220379</v>
      </c>
      <c r="W129" s="39">
        <v>0.15311004784688995</v>
      </c>
      <c r="X129" s="39">
        <v>0.45167853509480499</v>
      </c>
      <c r="Y129" s="52">
        <v>0.41084445900551697</v>
      </c>
      <c r="Z129" s="3">
        <v>0.63585563079350471</v>
      </c>
      <c r="AA129" s="3">
        <v>0.65248226950354615</v>
      </c>
      <c r="AB129" s="3">
        <v>0.53533487297921478</v>
      </c>
      <c r="AC129" s="3">
        <v>0.63850894332999542</v>
      </c>
      <c r="AD129" s="3">
        <v>0.49146757678222391</v>
      </c>
      <c r="AE129" s="3">
        <v>0.48793142340428758</v>
      </c>
      <c r="AF129" s="3">
        <v>0.57351264017974957</v>
      </c>
      <c r="AG129" s="3">
        <v>0.51031556616282159</v>
      </c>
      <c r="AH129" s="3">
        <v>0.55757801583189515</v>
      </c>
      <c r="AI129" s="3">
        <v>0.54823556139155138</v>
      </c>
      <c r="AJ129" s="3">
        <v>0.56292395318197919</v>
      </c>
      <c r="AK129" s="3">
        <v>0.48773006135156338</v>
      </c>
      <c r="AL129" s="3">
        <v>0.63157894738406395</v>
      </c>
      <c r="AM129" s="3">
        <v>0.3705357142857143</v>
      </c>
      <c r="AN129" s="3">
        <v>0.4472376498073824</v>
      </c>
      <c r="AO129" s="3">
        <v>0.49674650421987121</v>
      </c>
      <c r="AP129" s="3">
        <v>0.40978172494101922</v>
      </c>
      <c r="AQ129" s="3">
        <v>0.65856980705240797</v>
      </c>
      <c r="AR129" s="44"/>
      <c r="AS129" s="3">
        <v>0.38791286016550702</v>
      </c>
      <c r="AT129" s="3">
        <v>0.30338600451193332</v>
      </c>
      <c r="AU129" s="3">
        <v>0.37204378319990905</v>
      </c>
      <c r="AV129" s="3">
        <v>0</v>
      </c>
      <c r="AW129" s="52">
        <v>0.54106020162535151</v>
      </c>
      <c r="AX129" s="39">
        <v>0.43919417783119585</v>
      </c>
      <c r="AY129" s="3">
        <v>0.46648525574424354</v>
      </c>
      <c r="AZ129" s="3">
        <v>0.46881998705083722</v>
      </c>
      <c r="BA129" s="3">
        <v>0.43793851899575109</v>
      </c>
      <c r="BB129" s="3">
        <v>0.46607090248910998</v>
      </c>
      <c r="BC129" s="3">
        <v>0.47734570103460577</v>
      </c>
      <c r="BD129" s="3">
        <v>0.47119741100323626</v>
      </c>
      <c r="BE129" s="3">
        <v>0.47090980086271694</v>
      </c>
      <c r="BF129" s="52">
        <v>0.46402274433402996</v>
      </c>
      <c r="BG129" s="3">
        <v>0.35412026725269219</v>
      </c>
      <c r="BH129" s="3">
        <v>0.46153846153846156</v>
      </c>
      <c r="BI129" s="3">
        <v>0.51118514992373931</v>
      </c>
      <c r="BJ129" s="3">
        <v>0.30408615774276787</v>
      </c>
      <c r="BK129" s="3">
        <v>0.44418577580982799</v>
      </c>
      <c r="BL129" s="52">
        <v>0.41549957126836468</v>
      </c>
      <c r="BM129" s="39">
        <v>0.42763755219851757</v>
      </c>
      <c r="BN129" s="3">
        <v>0.29129797371971439</v>
      </c>
      <c r="BO129" s="3">
        <v>0.12606795152122063</v>
      </c>
      <c r="BP129" s="52">
        <v>0.27206171497651299</v>
      </c>
      <c r="BQ129" s="39">
        <v>0.49376558603491272</v>
      </c>
      <c r="BR129" s="39">
        <v>0.42222222222222222</v>
      </c>
      <c r="BS129" s="39">
        <v>0.60323886639676116</v>
      </c>
      <c r="BT129" s="39">
        <v>0.53337072350271109</v>
      </c>
      <c r="BU129" s="39">
        <v>0.58441558442507169</v>
      </c>
      <c r="BV129" s="52">
        <v>0.54069550043894155</v>
      </c>
      <c r="BW129" s="3">
        <v>0.3662437948152234</v>
      </c>
      <c r="BX129" s="3">
        <v>0.48499077645643129</v>
      </c>
      <c r="BY129" s="3">
        <v>4.5523520486965813E-2</v>
      </c>
      <c r="BZ129" s="52">
        <v>0.41941872290496995</v>
      </c>
      <c r="CA129" s="39">
        <v>0.45546861994643228</v>
      </c>
      <c r="CB129" s="39">
        <v>0.19485148514542808</v>
      </c>
      <c r="CC129" s="39">
        <v>0.26482758621420216</v>
      </c>
      <c r="CD129" s="39">
        <v>0.51176959290488211</v>
      </c>
      <c r="CE129" s="39">
        <v>0</v>
      </c>
      <c r="CF129" s="39">
        <v>0.2731137974165006</v>
      </c>
      <c r="CG129" s="39">
        <v>0.62436548223033317</v>
      </c>
      <c r="CH129" s="52">
        <v>0.34986351228437201</v>
      </c>
      <c r="CI129" s="3">
        <v>0.28150050317130165</v>
      </c>
      <c r="CJ129" s="3">
        <v>0.31794141578842494</v>
      </c>
      <c r="CK129" s="52">
        <v>0.30253136693814658</v>
      </c>
      <c r="CL129" s="39">
        <v>0</v>
      </c>
      <c r="CM129" s="39">
        <v>0.45223546326261804</v>
      </c>
      <c r="CN129" s="39">
        <v>0.58127544097693351</v>
      </c>
      <c r="CO129" s="39">
        <v>1.2158054711246201E-2</v>
      </c>
      <c r="CP129" s="39">
        <v>0.37134878103783625</v>
      </c>
      <c r="CQ129" s="58">
        <v>0.41297482907432947</v>
      </c>
    </row>
    <row r="130" spans="1:95" x14ac:dyDescent="0.25">
      <c r="A130" s="97" t="s">
        <v>670</v>
      </c>
      <c r="B130" s="97">
        <v>98</v>
      </c>
      <c r="C130" s="97">
        <v>127</v>
      </c>
      <c r="D130" s="103" t="s">
        <v>129</v>
      </c>
      <c r="E130" s="94">
        <v>5.6759686810333339</v>
      </c>
      <c r="F130" s="94">
        <v>3.6206236932247875</v>
      </c>
      <c r="G130" s="94">
        <v>3.3398734177003804</v>
      </c>
      <c r="H130" s="94">
        <v>1.8260869565137996</v>
      </c>
      <c r="I130" s="94">
        <v>4.3530284301606921</v>
      </c>
      <c r="J130" s="94">
        <v>4.1010930312260534</v>
      </c>
      <c r="K130" s="80">
        <v>3.8625701539650801</v>
      </c>
      <c r="L130" s="17">
        <v>5.0401344504987655</v>
      </c>
      <c r="M130" s="17">
        <v>3.4073615837211157</v>
      </c>
      <c r="N130" s="17">
        <v>4.2239598578298141</v>
      </c>
      <c r="O130" s="17">
        <v>6.0658075130244038</v>
      </c>
      <c r="P130" s="17">
        <v>4.2794392523364486</v>
      </c>
      <c r="Q130" s="17">
        <v>1.0567964263192546</v>
      </c>
      <c r="R130" s="80">
        <v>4.8383988915627185</v>
      </c>
      <c r="S130" s="94">
        <v>4.7971274685816878</v>
      </c>
      <c r="T130" s="94">
        <v>4.2687462507242424</v>
      </c>
      <c r="U130" s="94">
        <v>0</v>
      </c>
      <c r="V130" s="94">
        <v>3.0371681416466756</v>
      </c>
      <c r="W130" s="94">
        <v>4.4210526315789478</v>
      </c>
      <c r="X130" s="94">
        <v>0.86673448626300409</v>
      </c>
      <c r="Y130" s="80">
        <v>3.8469981161425681</v>
      </c>
      <c r="Z130" s="17">
        <v>3.9976332916967983</v>
      </c>
      <c r="AA130" s="17">
        <v>0.51063829787234039</v>
      </c>
      <c r="AB130" s="17">
        <v>0.43695150115473441</v>
      </c>
      <c r="AC130" s="17">
        <v>4.0709454381237276</v>
      </c>
      <c r="AD130" s="17">
        <v>0.45636274986920788</v>
      </c>
      <c r="AE130" s="17">
        <v>3.1454996615577375</v>
      </c>
      <c r="AF130" s="17">
        <v>3.6770100741129204</v>
      </c>
      <c r="AG130" s="17">
        <v>3.2661893396976929</v>
      </c>
      <c r="AH130" s="17">
        <v>0.51085235211542912</v>
      </c>
      <c r="AI130" s="17">
        <v>3.1773125471082104</v>
      </c>
      <c r="AJ130" s="17">
        <v>3.413263115755039</v>
      </c>
      <c r="AK130" s="17">
        <v>0.3669478527621432</v>
      </c>
      <c r="AL130" s="17">
        <v>2.7863777090473407</v>
      </c>
      <c r="AM130" s="17">
        <v>0.5714285714285714</v>
      </c>
      <c r="AN130" s="17">
        <v>2.3975445775948696</v>
      </c>
      <c r="AO130" s="17">
        <v>3.3243804513175998</v>
      </c>
      <c r="AP130" s="17">
        <v>2.7300018763240979</v>
      </c>
      <c r="AQ130" s="17">
        <v>4.1523269013428452</v>
      </c>
      <c r="AR130" s="122"/>
      <c r="AS130" s="17">
        <v>6.7800421646319053</v>
      </c>
      <c r="AT130" s="17">
        <v>0.62302483069414882</v>
      </c>
      <c r="AU130" s="17">
        <v>7.8691797266088077</v>
      </c>
      <c r="AV130" s="17">
        <v>0</v>
      </c>
      <c r="AW130" s="80">
        <v>3.7108512937982572</v>
      </c>
      <c r="AX130" s="94">
        <v>4.8298702668698654</v>
      </c>
      <c r="AY130" s="17">
        <v>3.1387793636505532</v>
      </c>
      <c r="AZ130" s="17">
        <v>3.20589259934891</v>
      </c>
      <c r="BA130" s="17">
        <v>3.3296653373715679</v>
      </c>
      <c r="BB130" s="17">
        <v>3.2236079741060943</v>
      </c>
      <c r="BC130" s="17">
        <v>3.156617909382804</v>
      </c>
      <c r="BD130" s="17">
        <v>3.1300970873786409</v>
      </c>
      <c r="BE130" s="17">
        <v>3.2003123780023452</v>
      </c>
      <c r="BF130" s="80">
        <v>3.2119343864310919</v>
      </c>
      <c r="BG130" s="17">
        <v>0.72160356345831611</v>
      </c>
      <c r="BH130" s="17">
        <v>5.3545150501672243</v>
      </c>
      <c r="BI130" s="17">
        <v>4.0352213231410259</v>
      </c>
      <c r="BJ130" s="17">
        <v>3.1815014253837091</v>
      </c>
      <c r="BK130" s="17">
        <v>3.4836456756909153</v>
      </c>
      <c r="BL130" s="80">
        <v>3.5719243803612954</v>
      </c>
      <c r="BM130" s="94">
        <v>2.4922825494372205</v>
      </c>
      <c r="BN130" s="17">
        <v>6.9135949527058171</v>
      </c>
      <c r="BO130" s="17">
        <v>5.4188356845362486</v>
      </c>
      <c r="BP130" s="80">
        <v>6.7395734543199737</v>
      </c>
      <c r="BQ130" s="94">
        <v>0.69326683291770574</v>
      </c>
      <c r="BR130" s="94">
        <v>0.8666666666666667</v>
      </c>
      <c r="BS130" s="94">
        <v>3.0202429149797569</v>
      </c>
      <c r="BT130" s="94">
        <v>2.1923724060695031</v>
      </c>
      <c r="BU130" s="94">
        <v>2.4935064935469726</v>
      </c>
      <c r="BV130" s="80">
        <v>2.0775271095703731</v>
      </c>
      <c r="BW130" s="17">
        <v>2.2702702702702702</v>
      </c>
      <c r="BX130" s="17">
        <v>3.0981049807247967</v>
      </c>
      <c r="BY130" s="17">
        <v>0.3641881638957265</v>
      </c>
      <c r="BZ130" s="80">
        <v>2.664240218391754</v>
      </c>
      <c r="CA130" s="94">
        <v>2.7947394706362227</v>
      </c>
      <c r="CB130" s="94">
        <v>4.4435643563652505</v>
      </c>
      <c r="CC130" s="94">
        <v>0.46344827587485371</v>
      </c>
      <c r="CD130" s="94">
        <v>3.1337579617487261</v>
      </c>
      <c r="CE130" s="94">
        <v>0</v>
      </c>
      <c r="CF130" s="94">
        <v>2.9452271780006511</v>
      </c>
      <c r="CG130" s="94">
        <v>3.5177664974440721</v>
      </c>
      <c r="CH130" s="80">
        <v>2.9608735213871173</v>
      </c>
      <c r="CI130" s="17">
        <v>5.3834889127198045</v>
      </c>
      <c r="CJ130" s="17">
        <v>6.1189991863925854</v>
      </c>
      <c r="CK130" s="80">
        <v>5.8079683028835571</v>
      </c>
      <c r="CL130" s="94">
        <v>3.5</v>
      </c>
      <c r="CM130" s="94">
        <v>3.1454087980408061</v>
      </c>
      <c r="CN130" s="94">
        <v>3.5739484396200814</v>
      </c>
      <c r="CO130" s="94">
        <v>5.3637284701114485</v>
      </c>
      <c r="CP130" s="94">
        <v>3.8468110800582878</v>
      </c>
      <c r="CQ130" s="84">
        <v>3.6749241193017448</v>
      </c>
    </row>
    <row r="131" spans="1:95" x14ac:dyDescent="0.25">
      <c r="A131" s="97" t="s">
        <v>671</v>
      </c>
      <c r="B131" s="97">
        <v>99</v>
      </c>
      <c r="C131" s="97">
        <v>128</v>
      </c>
      <c r="D131" s="103" t="s">
        <v>130</v>
      </c>
      <c r="E131" s="94">
        <v>0.58301545874790617</v>
      </c>
      <c r="F131" s="94">
        <v>1.3473908981716269</v>
      </c>
      <c r="G131" s="94">
        <v>0.78227848100770703</v>
      </c>
      <c r="H131" s="94">
        <v>0.26086956521625709</v>
      </c>
      <c r="I131" s="94">
        <v>2.0440049443757724</v>
      </c>
      <c r="J131" s="94">
        <v>1.3383451208993848</v>
      </c>
      <c r="K131" s="80">
        <v>1.3545114404901575</v>
      </c>
      <c r="L131" s="17">
        <v>0.80954335340533734</v>
      </c>
      <c r="M131" s="17">
        <v>0.68991648624636426</v>
      </c>
      <c r="N131" s="17">
        <v>0.58624294375914698</v>
      </c>
      <c r="O131" s="17">
        <v>0.54729914998629015</v>
      </c>
      <c r="P131" s="17">
        <v>1.6560747663551403</v>
      </c>
      <c r="Q131" s="17">
        <v>0.32163369496672967</v>
      </c>
      <c r="R131" s="80">
        <v>0.77800988237619806</v>
      </c>
      <c r="S131" s="94">
        <v>2.7073608617594256</v>
      </c>
      <c r="T131" s="94">
        <v>1.5404919016104348</v>
      </c>
      <c r="U131" s="94">
        <v>0</v>
      </c>
      <c r="V131" s="94">
        <v>0.94513274337955988</v>
      </c>
      <c r="W131" s="94">
        <v>0.82296650717703346</v>
      </c>
      <c r="X131" s="94">
        <v>0.74465920650765138</v>
      </c>
      <c r="Y131" s="80">
        <v>1.4890654435247805</v>
      </c>
      <c r="Z131" s="17">
        <v>1.6785221221484452</v>
      </c>
      <c r="AA131" s="17">
        <v>0.34042553191489361</v>
      </c>
      <c r="AB131" s="17">
        <v>0.28452655889145495</v>
      </c>
      <c r="AC131" s="17">
        <v>1.3852397414616848</v>
      </c>
      <c r="AD131" s="17">
        <v>0.53827401266624519</v>
      </c>
      <c r="AE131" s="17">
        <v>0.69839837580197617</v>
      </c>
      <c r="AF131" s="17">
        <v>1.0254229233937207</v>
      </c>
      <c r="AG131" s="17">
        <v>0.83617077698223286</v>
      </c>
      <c r="AH131" s="17">
        <v>0.30069864927582152</v>
      </c>
      <c r="AI131" s="17">
        <v>0.79144142035024312</v>
      </c>
      <c r="AJ131" s="17">
        <v>0.84730530353870803</v>
      </c>
      <c r="AK131" s="17">
        <v>0.26226993865131237</v>
      </c>
      <c r="AL131" s="17">
        <v>1.0253869969294214</v>
      </c>
      <c r="AM131" s="17">
        <v>0.1875</v>
      </c>
      <c r="AN131" s="17">
        <v>0.48582285881037224</v>
      </c>
      <c r="AO131" s="17">
        <v>0.58313720060593577</v>
      </c>
      <c r="AP131" s="17">
        <v>0.52123334793321952</v>
      </c>
      <c r="AQ131" s="17">
        <v>2.6240635641912387</v>
      </c>
      <c r="AR131" s="122"/>
      <c r="AS131" s="17">
        <v>0.12649332396701315</v>
      </c>
      <c r="AT131" s="17">
        <v>0.3575620767462071</v>
      </c>
      <c r="AU131" s="17">
        <v>0.59016579389912405</v>
      </c>
      <c r="AV131" s="17">
        <v>0</v>
      </c>
      <c r="AW131" s="80">
        <v>0.99032891398332656</v>
      </c>
      <c r="AX131" s="94">
        <v>1.5061702352136113</v>
      </c>
      <c r="AY131" s="17">
        <v>0.99494640975165094</v>
      </c>
      <c r="AZ131" s="17">
        <v>0.96869556560058345</v>
      </c>
      <c r="BA131" s="17">
        <v>0.96007268687173652</v>
      </c>
      <c r="BB131" s="17">
        <v>0.98517136404777739</v>
      </c>
      <c r="BC131" s="17">
        <v>1.0003567606136283</v>
      </c>
      <c r="BD131" s="17">
        <v>0.95016181229773466</v>
      </c>
      <c r="BE131" s="17">
        <v>0.92541975791429454</v>
      </c>
      <c r="BF131" s="80">
        <v>0.97826191122713291</v>
      </c>
      <c r="BG131" s="17">
        <v>0.46102449887614644</v>
      </c>
      <c r="BH131" s="17">
        <v>1.2675585284280937</v>
      </c>
      <c r="BI131" s="17">
        <v>1.8048548310156607</v>
      </c>
      <c r="BJ131" s="17">
        <v>0.88755147291170378</v>
      </c>
      <c r="BK131" s="17">
        <v>1.2934466301883671</v>
      </c>
      <c r="BL131" s="80">
        <v>1.2117104242295589</v>
      </c>
      <c r="BM131" s="94">
        <v>1.7121844924330456</v>
      </c>
      <c r="BN131" s="17">
        <v>0.9948819310041741</v>
      </c>
      <c r="BO131" s="17">
        <v>0.4726803099589974</v>
      </c>
      <c r="BP131" s="80">
        <v>0.93408665079488673</v>
      </c>
      <c r="BQ131" s="94">
        <v>0.58852867830423938</v>
      </c>
      <c r="BR131" s="94">
        <v>0.8666666666666667</v>
      </c>
      <c r="BS131" s="94">
        <v>3.0121457489878543</v>
      </c>
      <c r="BT131" s="94">
        <v>1.7818283791462808</v>
      </c>
      <c r="BU131" s="94">
        <v>2.0990259740600492</v>
      </c>
      <c r="BV131" s="80">
        <v>1.8172753334254883</v>
      </c>
      <c r="BW131" s="17">
        <v>1.0369553226696084</v>
      </c>
      <c r="BX131" s="17">
        <v>1.3382525574420201</v>
      </c>
      <c r="BY131" s="17">
        <v>0.89226100154452992</v>
      </c>
      <c r="BZ131" s="80">
        <v>1.2190761655032665</v>
      </c>
      <c r="CA131" s="94">
        <v>0.8210421175350161</v>
      </c>
      <c r="CB131" s="94">
        <v>0.37544554454850776</v>
      </c>
      <c r="CC131" s="94">
        <v>0.33103448276775266</v>
      </c>
      <c r="CD131" s="94">
        <v>1.0833564109544906</v>
      </c>
      <c r="CE131" s="94">
        <v>0</v>
      </c>
      <c r="CF131" s="94">
        <v>0.75231346394581855</v>
      </c>
      <c r="CG131" s="94">
        <v>1.5228426395861785</v>
      </c>
      <c r="CH131" s="80">
        <v>0.77707006369532827</v>
      </c>
      <c r="CI131" s="17">
        <v>0.76288302042873468</v>
      </c>
      <c r="CJ131" s="17">
        <v>1.0291903987085964</v>
      </c>
      <c r="CK131" s="80">
        <v>0.91657495047325555</v>
      </c>
      <c r="CL131" s="94">
        <v>0</v>
      </c>
      <c r="CM131" s="94">
        <v>0.5139491801862035</v>
      </c>
      <c r="CN131" s="94">
        <v>1.0111261872455903</v>
      </c>
      <c r="CO131" s="94">
        <v>0.20466058763931105</v>
      </c>
      <c r="CP131" s="94">
        <v>0.42369990187682877</v>
      </c>
      <c r="CQ131" s="84">
        <v>0.53824692644609717</v>
      </c>
    </row>
    <row r="132" spans="1:95" x14ac:dyDescent="0.25">
      <c r="A132" s="97" t="s">
        <v>587</v>
      </c>
      <c r="C132" s="97">
        <v>129</v>
      </c>
      <c r="D132" s="103"/>
      <c r="E132" s="48"/>
      <c r="F132" s="48"/>
      <c r="G132" s="48"/>
      <c r="H132" s="48"/>
      <c r="I132" s="48"/>
      <c r="J132" s="48"/>
      <c r="K132" s="73"/>
      <c r="L132" s="11"/>
      <c r="M132" s="11"/>
      <c r="N132" s="11"/>
      <c r="O132" s="11"/>
      <c r="P132" s="11"/>
      <c r="Q132" s="11"/>
      <c r="R132" s="73"/>
      <c r="S132" s="48"/>
      <c r="T132" s="48"/>
      <c r="U132" s="48"/>
      <c r="V132" s="48"/>
      <c r="W132" s="48"/>
      <c r="X132" s="48"/>
      <c r="Y132" s="73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49"/>
      <c r="AS132" s="11"/>
      <c r="AT132" s="11"/>
      <c r="AU132" s="11"/>
      <c r="AV132" s="11"/>
      <c r="AW132" s="73"/>
      <c r="AX132" s="48"/>
      <c r="AY132" s="11"/>
      <c r="AZ132" s="11"/>
      <c r="BA132" s="11"/>
      <c r="BB132" s="11"/>
      <c r="BC132" s="11"/>
      <c r="BD132" s="11"/>
      <c r="BE132" s="11"/>
      <c r="BF132" s="73"/>
      <c r="BG132" s="11"/>
      <c r="BH132" s="11"/>
      <c r="BI132" s="11"/>
      <c r="BJ132" s="11"/>
      <c r="BK132" s="11"/>
      <c r="BL132" s="73"/>
      <c r="BM132" s="48"/>
      <c r="BN132" s="11"/>
      <c r="BO132" s="11"/>
      <c r="BP132" s="73"/>
      <c r="BQ132" s="48"/>
      <c r="BR132" s="48"/>
      <c r="BS132" s="48"/>
      <c r="BT132" s="48"/>
      <c r="BU132" s="48"/>
      <c r="BV132" s="73"/>
      <c r="BW132" s="11"/>
      <c r="BX132" s="11"/>
      <c r="BY132" s="11"/>
      <c r="BZ132" s="73"/>
      <c r="CA132" s="48"/>
      <c r="CB132" s="48"/>
      <c r="CC132" s="48"/>
      <c r="CD132" s="48"/>
      <c r="CE132" s="48"/>
      <c r="CF132" s="48"/>
      <c r="CG132" s="48"/>
      <c r="CH132" s="73"/>
      <c r="CI132" s="11"/>
      <c r="CJ132" s="11"/>
      <c r="CK132" s="73"/>
      <c r="CL132" s="48"/>
      <c r="CM132" s="48"/>
      <c r="CN132" s="48"/>
      <c r="CO132" s="48"/>
      <c r="CP132" s="48"/>
      <c r="CQ132" s="67"/>
    </row>
    <row r="133" spans="1:95" x14ac:dyDescent="0.25">
      <c r="A133" s="97" t="s">
        <v>672</v>
      </c>
      <c r="B133" s="97">
        <v>100</v>
      </c>
      <c r="C133" s="97">
        <v>130</v>
      </c>
      <c r="D133" s="111" t="s">
        <v>154</v>
      </c>
      <c r="E133" s="39">
        <v>0.1177781233170674</v>
      </c>
      <c r="F133" s="39">
        <v>5.001208065876675E-2</v>
      </c>
      <c r="G133" s="39">
        <v>5.593147966721753E-2</v>
      </c>
      <c r="H133" s="39">
        <v>0</v>
      </c>
      <c r="I133" s="39">
        <v>5.6538956457252605E-2</v>
      </c>
      <c r="J133" s="39">
        <v>5.3202584002630587E-2</v>
      </c>
      <c r="K133" s="52">
        <v>5.4635628774637179E-2</v>
      </c>
      <c r="L133" s="3">
        <v>6.2461370972074298E-2</v>
      </c>
      <c r="M133" s="3">
        <v>7.0719174372789601E-2</v>
      </c>
      <c r="N133" s="3">
        <v>6.9076723964606887E-2</v>
      </c>
      <c r="O133" s="3">
        <v>9.2275507889801781E-2</v>
      </c>
      <c r="P133" s="3">
        <v>6.1158310196349111E-2</v>
      </c>
      <c r="Q133" s="3">
        <v>9.1724108963295539E-2</v>
      </c>
      <c r="R133" s="52">
        <v>6.5389982802487506E-2</v>
      </c>
      <c r="S133" s="39">
        <v>2.6500802077745231E-2</v>
      </c>
      <c r="T133" s="39">
        <v>2.3162267627153541E-2</v>
      </c>
      <c r="U133" s="39">
        <v>0</v>
      </c>
      <c r="V133" s="39">
        <v>5.5394741989728144E-2</v>
      </c>
      <c r="W133" s="39">
        <v>8.558181007333554E-2</v>
      </c>
      <c r="X133" s="39">
        <v>5.2068410265941431E-2</v>
      </c>
      <c r="Y133" s="52">
        <v>3.5118682931668282E-2</v>
      </c>
      <c r="Z133" s="3">
        <v>5.5089703676337774E-2</v>
      </c>
      <c r="AA133" s="3">
        <v>1.3999905791413225E-2</v>
      </c>
      <c r="AB133" s="3">
        <v>6.4567126405295799E-2</v>
      </c>
      <c r="AC133" s="3">
        <v>3.0495993805810133E-2</v>
      </c>
      <c r="AD133" s="3">
        <v>5.7599295900120688E-2</v>
      </c>
      <c r="AE133" s="3">
        <v>7.6344697120468943E-2</v>
      </c>
      <c r="AF133" s="3">
        <v>5.9316015526365937E-2</v>
      </c>
      <c r="AG133" s="3">
        <v>7.5829838296568905E-2</v>
      </c>
      <c r="AH133" s="3">
        <v>7.1537019009273672E-2</v>
      </c>
      <c r="AI133" s="3">
        <v>7.2969896160780826E-2</v>
      </c>
      <c r="AJ133" s="3">
        <v>5.8459813824889531E-2</v>
      </c>
      <c r="AK133" s="3">
        <v>7.4295773607690366E-2</v>
      </c>
      <c r="AL133" s="3">
        <v>8.3320433956020859E-2</v>
      </c>
      <c r="AM133" s="3">
        <v>7.0650476497159317E-2</v>
      </c>
      <c r="AN133" s="3">
        <v>9.8690024448843741E-2</v>
      </c>
      <c r="AO133" s="3">
        <v>6.1179057773283946E-2</v>
      </c>
      <c r="AP133" s="3">
        <v>8.9831886649530499E-2</v>
      </c>
      <c r="AQ133" s="3">
        <v>6.5650518327505875E-2</v>
      </c>
      <c r="AR133" s="44"/>
      <c r="AS133" s="3">
        <v>5.8215215903925102E-2</v>
      </c>
      <c r="AT133" s="3">
        <v>7.3504804381926567E-2</v>
      </c>
      <c r="AU133" s="3">
        <v>9.6893893190188679E-2</v>
      </c>
      <c r="AV133" s="3">
        <v>0</v>
      </c>
      <c r="AW133" s="52">
        <v>6.9717104139978767E-2</v>
      </c>
      <c r="AX133" s="39">
        <v>5.7242048792554082E-2</v>
      </c>
      <c r="AY133" s="3">
        <v>4.8777232515201829E-2</v>
      </c>
      <c r="AZ133" s="3">
        <v>4.9070375567996205E-2</v>
      </c>
      <c r="BA133" s="3">
        <v>6.017863009587307E-2</v>
      </c>
      <c r="BB133" s="3">
        <v>5.4726184453559215E-2</v>
      </c>
      <c r="BC133" s="3">
        <v>4.2406689824828557E-2</v>
      </c>
      <c r="BD133" s="3">
        <v>3.93029421515632E-2</v>
      </c>
      <c r="BE133" s="3">
        <v>6.6637739728695758E-2</v>
      </c>
      <c r="BF133" s="52">
        <v>5.2087493949905445E-2</v>
      </c>
      <c r="BG133" s="3">
        <v>8.2988743146875765E-2</v>
      </c>
      <c r="BH133" s="3">
        <v>8.1987535074109941E-2</v>
      </c>
      <c r="BI133" s="3">
        <v>4.0885760961853021E-2</v>
      </c>
      <c r="BJ133" s="3">
        <v>8.2446185478779577E-2</v>
      </c>
      <c r="BK133" s="3">
        <v>6.3622891840813628E-2</v>
      </c>
      <c r="BL133" s="52">
        <v>6.8685251929960153E-2</v>
      </c>
      <c r="BM133" s="39">
        <v>0.10363770656176215</v>
      </c>
      <c r="BN133" s="3">
        <v>6.4969213211812829E-2</v>
      </c>
      <c r="BO133" s="3">
        <v>5.552500264551552E-2</v>
      </c>
      <c r="BP133" s="52">
        <v>6.3869707954467239E-2</v>
      </c>
      <c r="BQ133" s="39">
        <v>0.11466160921097855</v>
      </c>
      <c r="BR133" s="39">
        <v>6.8595450422648738E-2</v>
      </c>
      <c r="BS133" s="39">
        <v>7.6446647790454805E-2</v>
      </c>
      <c r="BT133" s="39">
        <v>7.2935548978911371E-2</v>
      </c>
      <c r="BU133" s="39">
        <v>3.1090502412143287E-2</v>
      </c>
      <c r="BV133" s="52">
        <v>7.3122903872104503E-2</v>
      </c>
      <c r="BW133" s="3">
        <v>9.4216758397497546E-2</v>
      </c>
      <c r="BX133" s="3">
        <v>5.610191710073404E-2</v>
      </c>
      <c r="BY133" s="3">
        <v>0.15532287848054344</v>
      </c>
      <c r="BZ133" s="52">
        <v>7.4197503939526746E-2</v>
      </c>
      <c r="CA133" s="39">
        <v>4.0239735423242086E-2</v>
      </c>
      <c r="CB133" s="39">
        <v>4.4980391610996678E-2</v>
      </c>
      <c r="CC133" s="39">
        <v>5.669329572325095E-2</v>
      </c>
      <c r="CD133" s="39">
        <v>8.0999045452758378E-2</v>
      </c>
      <c r="CE133" s="39">
        <v>0</v>
      </c>
      <c r="CF133" s="39">
        <v>5.6183347624114539E-2</v>
      </c>
      <c r="CG133" s="39">
        <v>9.4554074599935756E-2</v>
      </c>
      <c r="CH133" s="52">
        <v>5.6051572526960886E-2</v>
      </c>
      <c r="CI133" s="3">
        <v>7.6900146647098433E-2</v>
      </c>
      <c r="CJ133" s="3">
        <v>6.2593320815333711E-2</v>
      </c>
      <c r="CK133" s="52">
        <v>6.8643358235536023E-2</v>
      </c>
      <c r="CL133" s="39">
        <v>0</v>
      </c>
      <c r="CM133" s="39">
        <v>1.0390043954793191E-2</v>
      </c>
      <c r="CN133" s="39">
        <v>5.5306924436261416E-2</v>
      </c>
      <c r="CO133" s="39">
        <v>0</v>
      </c>
      <c r="CP133" s="39">
        <v>7.0214775395163725E-3</v>
      </c>
      <c r="CQ133" s="58">
        <v>1.5818059590078162E-2</v>
      </c>
    </row>
    <row r="134" spans="1:95" x14ac:dyDescent="0.25">
      <c r="A134" s="97" t="s">
        <v>673</v>
      </c>
      <c r="B134" s="97">
        <v>101</v>
      </c>
      <c r="C134" s="97">
        <v>131</v>
      </c>
      <c r="D134" s="111" t="s">
        <v>155</v>
      </c>
      <c r="E134" s="39">
        <v>0.24235365210817761</v>
      </c>
      <c r="F134" s="39">
        <v>0.22181909128625957</v>
      </c>
      <c r="G134" s="39">
        <v>0.19587731839128567</v>
      </c>
      <c r="H134" s="39">
        <v>0.16705892408830433</v>
      </c>
      <c r="I134" s="39">
        <v>0.27899835607233997</v>
      </c>
      <c r="J134" s="39">
        <v>0.24393676883625384</v>
      </c>
      <c r="K134" s="52">
        <v>0.23148199609217629</v>
      </c>
      <c r="L134" s="3">
        <v>0.24299656485065355</v>
      </c>
      <c r="M134" s="3">
        <v>0.26682678003347482</v>
      </c>
      <c r="N134" s="3">
        <v>0.24828252166969469</v>
      </c>
      <c r="O134" s="3">
        <v>0.30639125423439256</v>
      </c>
      <c r="P134" s="3">
        <v>0.28723416561195553</v>
      </c>
      <c r="Q134" s="3">
        <v>0.29998859137054656</v>
      </c>
      <c r="R134" s="52">
        <v>0.24949666972505494</v>
      </c>
      <c r="S134" s="39">
        <v>0.24769107118866054</v>
      </c>
      <c r="T134" s="39">
        <v>0.23105912298315795</v>
      </c>
      <c r="U134" s="39">
        <v>0</v>
      </c>
      <c r="V134" s="39">
        <v>0.24640870402020132</v>
      </c>
      <c r="W134" s="39">
        <v>0.26618854000958808</v>
      </c>
      <c r="X134" s="39">
        <v>0.3082012602694324</v>
      </c>
      <c r="Y134" s="52">
        <v>0.24419196793546644</v>
      </c>
      <c r="Z134" s="3">
        <v>0.36551058406462827</v>
      </c>
      <c r="AA134" s="3">
        <v>0.24520815699376911</v>
      </c>
      <c r="AB134" s="3">
        <v>0.33897852345550233</v>
      </c>
      <c r="AC134" s="3">
        <v>0.32039454964746983</v>
      </c>
      <c r="AD134" s="3">
        <v>0.32736316027652596</v>
      </c>
      <c r="AE134" s="3">
        <v>0.29161328745650694</v>
      </c>
      <c r="AF134" s="3">
        <v>0.32849430611590741</v>
      </c>
      <c r="AG134" s="3">
        <v>0.34351848492427312</v>
      </c>
      <c r="AH134" s="3">
        <v>0.35248345456616181</v>
      </c>
      <c r="AI134" s="3">
        <v>0.33313315222315321</v>
      </c>
      <c r="AJ134" s="3">
        <v>0.33012732636142245</v>
      </c>
      <c r="AK134" s="3">
        <v>0.30049006277789841</v>
      </c>
      <c r="AL134" s="3">
        <v>0.37826913731515222</v>
      </c>
      <c r="AM134" s="3">
        <v>0.31149809769134251</v>
      </c>
      <c r="AN134" s="3">
        <v>0.31043317375747803</v>
      </c>
      <c r="AO134" s="3">
        <v>0.31654255674588255</v>
      </c>
      <c r="AP134" s="3">
        <v>0.31868062247779777</v>
      </c>
      <c r="AQ134" s="3">
        <v>0.39309804497969769</v>
      </c>
      <c r="AR134" s="44"/>
      <c r="AS134" s="3">
        <v>0.11852246145205202</v>
      </c>
      <c r="AT134" s="3">
        <v>0.27359790611962254</v>
      </c>
      <c r="AU134" s="3">
        <v>0.35473234566363032</v>
      </c>
      <c r="AV134" s="3">
        <v>0</v>
      </c>
      <c r="AW134" s="52">
        <v>0.34426977394395614</v>
      </c>
      <c r="AX134" s="39">
        <v>0.23298615846316581</v>
      </c>
      <c r="AY134" s="3">
        <v>0.2337851764152038</v>
      </c>
      <c r="AZ134" s="3">
        <v>0.22963623365946548</v>
      </c>
      <c r="BA134" s="3">
        <v>0.24047385816126168</v>
      </c>
      <c r="BB134" s="3">
        <v>0.22087285466427206</v>
      </c>
      <c r="BC134" s="3">
        <v>0.2098974219681575</v>
      </c>
      <c r="BD134" s="3">
        <v>0.23931314476015908</v>
      </c>
      <c r="BE134" s="3">
        <v>0.24462009112850031</v>
      </c>
      <c r="BF134" s="52">
        <v>0.22741687784691961</v>
      </c>
      <c r="BG134" s="3">
        <v>0.29946314659939038</v>
      </c>
      <c r="BH134" s="3">
        <v>0.26088139021867646</v>
      </c>
      <c r="BI134" s="3">
        <v>0.30977803431732015</v>
      </c>
      <c r="BJ134" s="3">
        <v>0.23165073870406905</v>
      </c>
      <c r="BK134" s="3">
        <v>0.21687706202507981</v>
      </c>
      <c r="BL134" s="52">
        <v>0.24912821622783465</v>
      </c>
      <c r="BM134" s="39">
        <v>0.49866257082298016</v>
      </c>
      <c r="BN134" s="3">
        <v>0.23494637189445658</v>
      </c>
      <c r="BO134" s="3">
        <v>0.17240180462826696</v>
      </c>
      <c r="BP134" s="52">
        <v>0.22766486540486322</v>
      </c>
      <c r="BQ134" s="39">
        <v>0.38493414978723306</v>
      </c>
      <c r="BR134" s="39">
        <v>0.35788027860732313</v>
      </c>
      <c r="BS134" s="39">
        <v>0.36500384219292276</v>
      </c>
      <c r="BT134" s="39">
        <v>0.32420437262220397</v>
      </c>
      <c r="BU134" s="39">
        <v>0.30997912026234486</v>
      </c>
      <c r="BV134" s="52">
        <v>0.34092906589889682</v>
      </c>
      <c r="BW134" s="3">
        <v>0.34420933459519115</v>
      </c>
      <c r="BX134" s="3">
        <v>0.26980767444081899</v>
      </c>
      <c r="BY134" s="3">
        <v>0.4269277746947448</v>
      </c>
      <c r="BZ134" s="52">
        <v>0.30255160859007979</v>
      </c>
      <c r="CA134" s="39">
        <v>0.18309973930579693</v>
      </c>
      <c r="CB134" s="39">
        <v>8.1441016311051606E-2</v>
      </c>
      <c r="CC134" s="39">
        <v>0.21960322512184524</v>
      </c>
      <c r="CD134" s="39">
        <v>0.20924016992427036</v>
      </c>
      <c r="CE134" s="39">
        <v>0</v>
      </c>
      <c r="CF134" s="39">
        <v>0.1598405507713514</v>
      </c>
      <c r="CG134" s="39">
        <v>0.16822190640222529</v>
      </c>
      <c r="CH134" s="52">
        <v>0.16793129735220283</v>
      </c>
      <c r="CI134" s="3">
        <v>0.22153899909837152</v>
      </c>
      <c r="CJ134" s="3">
        <v>0.24166053153885722</v>
      </c>
      <c r="CK134" s="52">
        <v>0.23315158443568715</v>
      </c>
      <c r="CL134" s="39">
        <v>0</v>
      </c>
      <c r="CM134" s="39">
        <v>5.3473439874933755E-2</v>
      </c>
      <c r="CN134" s="39">
        <v>0.21210995585010864</v>
      </c>
      <c r="CO134" s="39">
        <v>4.6908067486081959E-3</v>
      </c>
      <c r="CP134" s="39">
        <v>2.7666428089747206E-2</v>
      </c>
      <c r="CQ134" s="58">
        <v>6.50294824029925E-2</v>
      </c>
    </row>
    <row r="135" spans="1:95" x14ac:dyDescent="0.25">
      <c r="A135" s="97" t="s">
        <v>674</v>
      </c>
      <c r="B135" s="97">
        <v>102</v>
      </c>
      <c r="C135" s="97">
        <v>132</v>
      </c>
      <c r="D135" s="111" t="s">
        <v>156</v>
      </c>
      <c r="E135" s="39">
        <v>9.1267662833738779E-3</v>
      </c>
      <c r="F135" s="39">
        <v>5.2573664074590737E-3</v>
      </c>
      <c r="G135" s="39">
        <v>7.1892676619992012E-3</v>
      </c>
      <c r="H135" s="39">
        <v>0</v>
      </c>
      <c r="I135" s="39">
        <v>9.2348259261604108E-3</v>
      </c>
      <c r="J135" s="39">
        <v>5.6332888643879104E-3</v>
      </c>
      <c r="K135" s="52">
        <v>6.0386538806295109E-3</v>
      </c>
      <c r="L135" s="3">
        <v>7.3704406344572678E-3</v>
      </c>
      <c r="M135" s="3">
        <v>8.8472223502834881E-3</v>
      </c>
      <c r="N135" s="3">
        <v>9.8567414154215535E-3</v>
      </c>
      <c r="O135" s="3">
        <v>7.3617179592672406E-3</v>
      </c>
      <c r="P135" s="3">
        <v>9.2404497622108894E-3</v>
      </c>
      <c r="Q135" s="3">
        <v>1.5066020323873185E-2</v>
      </c>
      <c r="R135" s="52">
        <v>7.9102174423339982E-3</v>
      </c>
      <c r="S135" s="39">
        <v>0</v>
      </c>
      <c r="T135" s="39">
        <v>1.1836633526172743E-3</v>
      </c>
      <c r="U135" s="39">
        <v>0</v>
      </c>
      <c r="V135" s="39">
        <v>9.9831429636907908E-3</v>
      </c>
      <c r="W135" s="39">
        <v>0</v>
      </c>
      <c r="X135" s="39">
        <v>2.5125116130828757E-2</v>
      </c>
      <c r="Y135" s="52">
        <v>4.5173691120917597E-3</v>
      </c>
      <c r="Z135" s="3">
        <v>9.1524805998197643E-3</v>
      </c>
      <c r="AA135" s="3">
        <v>0</v>
      </c>
      <c r="AB135" s="3">
        <v>9.3094701579449369E-3</v>
      </c>
      <c r="AC135" s="3">
        <v>6.69315702287843E-3</v>
      </c>
      <c r="AD135" s="3">
        <v>4.7798964192338486E-3</v>
      </c>
      <c r="AE135" s="3">
        <v>1.4725447860542912E-2</v>
      </c>
      <c r="AF135" s="3">
        <v>8.1530664111121136E-3</v>
      </c>
      <c r="AG135" s="3">
        <v>1.2272864899845049E-2</v>
      </c>
      <c r="AH135" s="3">
        <v>1.0530867829293326E-2</v>
      </c>
      <c r="AI135" s="3">
        <v>1.2171771164367799E-2</v>
      </c>
      <c r="AJ135" s="3">
        <v>9.608071862986645E-3</v>
      </c>
      <c r="AK135" s="3">
        <v>2.494438098270468E-3</v>
      </c>
      <c r="AL135" s="3">
        <v>2.3208189035753186E-2</v>
      </c>
      <c r="AM135" s="3">
        <v>2.5807578383189099E-3</v>
      </c>
      <c r="AN135" s="3">
        <v>1.5824025668815203E-2</v>
      </c>
      <c r="AO135" s="3">
        <v>7.0315604306927064E-3</v>
      </c>
      <c r="AP135" s="3">
        <v>1.5528222316381119E-2</v>
      </c>
      <c r="AQ135" s="3">
        <v>1.4365746970155869E-2</v>
      </c>
      <c r="AR135" s="44"/>
      <c r="AS135" s="3">
        <v>0</v>
      </c>
      <c r="AT135" s="3">
        <v>5.7273668504861366E-3</v>
      </c>
      <c r="AU135" s="3">
        <v>1.6561468582011837E-2</v>
      </c>
      <c r="AV135" s="3">
        <v>0</v>
      </c>
      <c r="AW135" s="52">
        <v>1.1249939533934201E-2</v>
      </c>
      <c r="AX135" s="39">
        <v>1.0323539861066452E-2</v>
      </c>
      <c r="AY135" s="3">
        <v>8.4526294918256199E-3</v>
      </c>
      <c r="AZ135" s="3">
        <v>5.4372962505453296E-3</v>
      </c>
      <c r="BA135" s="3">
        <v>3.7754781061562393E-3</v>
      </c>
      <c r="BB135" s="3">
        <v>6.0198372223026399E-3</v>
      </c>
      <c r="BC135" s="3">
        <v>5.6217298841743464E-3</v>
      </c>
      <c r="BD135" s="3">
        <v>2.1451994145193312E-3</v>
      </c>
      <c r="BE135" s="3">
        <v>8.1109751281121766E-3</v>
      </c>
      <c r="BF135" s="52">
        <v>5.8097698925373307E-3</v>
      </c>
      <c r="BG135" s="3">
        <v>0</v>
      </c>
      <c r="BH135" s="3">
        <v>1.9738067110843187E-2</v>
      </c>
      <c r="BI135" s="3">
        <v>8.7285655800110034E-3</v>
      </c>
      <c r="BJ135" s="3">
        <v>1.4520640922659808E-2</v>
      </c>
      <c r="BK135" s="3">
        <v>1.3270819018096746E-2</v>
      </c>
      <c r="BL135" s="52">
        <v>1.2787985395878873E-2</v>
      </c>
      <c r="BM135" s="39">
        <v>1.3506585239112051E-2</v>
      </c>
      <c r="BN135" s="3">
        <v>8.9212085230288233E-3</v>
      </c>
      <c r="BO135" s="3">
        <v>4.1834525636598643E-3</v>
      </c>
      <c r="BP135" s="52">
        <v>8.3696338256225543E-3</v>
      </c>
      <c r="BQ135" s="39">
        <v>4.1337105779043322E-2</v>
      </c>
      <c r="BR135" s="39">
        <v>0</v>
      </c>
      <c r="BS135" s="39">
        <v>1.4076017012853353E-2</v>
      </c>
      <c r="BT135" s="39">
        <v>4.3184671934820952E-3</v>
      </c>
      <c r="BU135" s="39">
        <v>5.1546956556853109E-4</v>
      </c>
      <c r="BV135" s="52">
        <v>1.0796947274374993E-2</v>
      </c>
      <c r="BW135" s="3">
        <v>1.9598041853332446E-2</v>
      </c>
      <c r="BX135" s="3">
        <v>7.4166461603424275E-3</v>
      </c>
      <c r="BY135" s="3">
        <v>0</v>
      </c>
      <c r="BZ135" s="52">
        <v>1.043968697473947E-2</v>
      </c>
      <c r="CA135" s="39">
        <v>7.7124814399756516E-3</v>
      </c>
      <c r="CB135" s="39">
        <v>2.4928180578848599E-2</v>
      </c>
      <c r="CC135" s="39">
        <v>2.3961303200740408E-3</v>
      </c>
      <c r="CD135" s="39">
        <v>6.3733084694544721E-3</v>
      </c>
      <c r="CE135" s="39">
        <v>0</v>
      </c>
      <c r="CF135" s="39">
        <v>6.554886623210316E-3</v>
      </c>
      <c r="CG135" s="39">
        <v>0</v>
      </c>
      <c r="CH135" s="52">
        <v>8.1281014128419694E-3</v>
      </c>
      <c r="CI135" s="3">
        <v>1.2432878792322447E-2</v>
      </c>
      <c r="CJ135" s="3">
        <v>1.1070370786604238E-2</v>
      </c>
      <c r="CK135" s="52">
        <v>1.1646545020976925E-2</v>
      </c>
      <c r="CL135" s="39">
        <v>0</v>
      </c>
      <c r="CM135" s="39">
        <v>3.9383398832560593E-4</v>
      </c>
      <c r="CN135" s="39">
        <v>7.6435160555696352E-3</v>
      </c>
      <c r="CO135" s="39">
        <v>0</v>
      </c>
      <c r="CP135" s="39">
        <v>6.058411523733252E-4</v>
      </c>
      <c r="CQ135" s="58">
        <v>1.7121124029065972E-3</v>
      </c>
    </row>
    <row r="136" spans="1:95" x14ac:dyDescent="0.25">
      <c r="A136" s="97" t="s">
        <v>675</v>
      </c>
      <c r="B136" s="97">
        <v>103</v>
      </c>
      <c r="C136" s="97">
        <v>133</v>
      </c>
      <c r="D136" s="111" t="s">
        <v>157</v>
      </c>
      <c r="E136" s="39">
        <v>9.6100182936967871E-2</v>
      </c>
      <c r="F136" s="39">
        <v>6.7746352012500233E-2</v>
      </c>
      <c r="G136" s="39">
        <v>7.2444420332702056E-2</v>
      </c>
      <c r="H136" s="39">
        <v>0.11028299345821944</v>
      </c>
      <c r="I136" s="39">
        <v>9.1605944045751592E-2</v>
      </c>
      <c r="J136" s="39">
        <v>7.2973389252443066E-2</v>
      </c>
      <c r="K136" s="52">
        <v>7.2873503490307051E-2</v>
      </c>
      <c r="L136" s="3">
        <v>7.262157185360428E-2</v>
      </c>
      <c r="M136" s="3">
        <v>7.6239525394157806E-2</v>
      </c>
      <c r="N136" s="3">
        <v>7.028503445701284E-2</v>
      </c>
      <c r="O136" s="3">
        <v>9.1461355906795438E-2</v>
      </c>
      <c r="P136" s="3">
        <v>9.3766186495156556E-2</v>
      </c>
      <c r="Q136" s="3">
        <v>7.2457468561391944E-2</v>
      </c>
      <c r="R136" s="52">
        <v>7.3924608904281749E-2</v>
      </c>
      <c r="S136" s="39">
        <v>8.303507218368289E-2</v>
      </c>
      <c r="T136" s="39">
        <v>7.4963680297013432E-2</v>
      </c>
      <c r="U136" s="39">
        <v>0</v>
      </c>
      <c r="V136" s="39">
        <v>9.4754856023097703E-2</v>
      </c>
      <c r="W136" s="39">
        <v>5.2409414339336061E-2</v>
      </c>
      <c r="X136" s="39">
        <v>0.11885521323512276</v>
      </c>
      <c r="Y136" s="52">
        <v>8.2107525419925068E-2</v>
      </c>
      <c r="Z136" s="3">
        <v>0.15882546395932257</v>
      </c>
      <c r="AA136" s="3">
        <v>0.13319151940097343</v>
      </c>
      <c r="AB136" s="3">
        <v>0.12363274062334412</v>
      </c>
      <c r="AC136" s="3">
        <v>0.11506768773752721</v>
      </c>
      <c r="AD136" s="3">
        <v>0.1317930643820904</v>
      </c>
      <c r="AE136" s="3">
        <v>0.11724390886710905</v>
      </c>
      <c r="AF136" s="3">
        <v>0.12901280434632612</v>
      </c>
      <c r="AG136" s="3">
        <v>0.13524240519794833</v>
      </c>
      <c r="AH136" s="3">
        <v>0.14047903213517143</v>
      </c>
      <c r="AI136" s="3">
        <v>0.13539200369282667</v>
      </c>
      <c r="AJ136" s="3">
        <v>0.12700962306349275</v>
      </c>
      <c r="AK136" s="3">
        <v>0.10098411928847589</v>
      </c>
      <c r="AL136" s="3">
        <v>0.16173363292908186</v>
      </c>
      <c r="AM136" s="3">
        <v>8.7038585041837882E-2</v>
      </c>
      <c r="AN136" s="3">
        <v>0.14306616820032572</v>
      </c>
      <c r="AO136" s="3">
        <v>0.13355241646317603</v>
      </c>
      <c r="AP136" s="3">
        <v>0.13192941939076952</v>
      </c>
      <c r="AQ136" s="3">
        <v>0.18818538526226339</v>
      </c>
      <c r="AR136" s="44"/>
      <c r="AS136" s="3">
        <v>3.6258579313251119E-2</v>
      </c>
      <c r="AT136" s="3">
        <v>0.11377585570091218</v>
      </c>
      <c r="AU136" s="3">
        <v>0.14280772533963917</v>
      </c>
      <c r="AV136" s="3">
        <v>0</v>
      </c>
      <c r="AW136" s="52">
        <v>0.14086528013254643</v>
      </c>
      <c r="AX136" s="39">
        <v>6.5682629200851494E-2</v>
      </c>
      <c r="AY136" s="3">
        <v>7.7986128695608781E-2</v>
      </c>
      <c r="AZ136" s="3">
        <v>7.088643685006929E-2</v>
      </c>
      <c r="BA136" s="3">
        <v>8.4208294177200466E-2</v>
      </c>
      <c r="BB136" s="3">
        <v>6.8006149585971301E-2</v>
      </c>
      <c r="BC136" s="3">
        <v>6.2863853207953332E-2</v>
      </c>
      <c r="BD136" s="3">
        <v>8.2247741959034101E-2</v>
      </c>
      <c r="BE136" s="3">
        <v>8.1170793088106069E-2</v>
      </c>
      <c r="BF136" s="52">
        <v>7.2841873894828546E-2</v>
      </c>
      <c r="BG136" s="3">
        <v>0.13422344982944198</v>
      </c>
      <c r="BH136" s="3">
        <v>0.10349790458749684</v>
      </c>
      <c r="BI136" s="3">
        <v>0.12006864909059231</v>
      </c>
      <c r="BJ136" s="3">
        <v>9.4052958826475033E-2</v>
      </c>
      <c r="BK136" s="3">
        <v>7.2473560601178003E-2</v>
      </c>
      <c r="BL136" s="52">
        <v>9.5276428164997651E-2</v>
      </c>
      <c r="BM136" s="39">
        <v>0.20841206368562099</v>
      </c>
      <c r="BN136" s="3">
        <v>7.5063821945318882E-2</v>
      </c>
      <c r="BO136" s="3">
        <v>4.2321592279588156E-2</v>
      </c>
      <c r="BP136" s="52">
        <v>7.1251935985982243E-2</v>
      </c>
      <c r="BQ136" s="39">
        <v>0.11258000392133621</v>
      </c>
      <c r="BR136" s="39">
        <v>0.15834981273543505</v>
      </c>
      <c r="BS136" s="39">
        <v>0.20683785502076396</v>
      </c>
      <c r="BT136" s="39">
        <v>0.14551244867317123</v>
      </c>
      <c r="BU136" s="39">
        <v>0.10265493298058292</v>
      </c>
      <c r="BV136" s="52">
        <v>0.14618529404671141</v>
      </c>
      <c r="BW136" s="3">
        <v>0.10502871002589419</v>
      </c>
      <c r="BX136" s="3">
        <v>8.7460445667157979E-2</v>
      </c>
      <c r="BY136" s="3">
        <v>0.19272407354512458</v>
      </c>
      <c r="BZ136" s="52">
        <v>0.10000078990454593</v>
      </c>
      <c r="CA136" s="39">
        <v>3.0027699119318716E-2</v>
      </c>
      <c r="CB136" s="39">
        <v>4.4755487646743128E-2</v>
      </c>
      <c r="CC136" s="39">
        <v>6.8242798428045814E-2</v>
      </c>
      <c r="CD136" s="39">
        <v>8.079630303125189E-2</v>
      </c>
      <c r="CE136" s="39">
        <v>0</v>
      </c>
      <c r="CF136" s="39">
        <v>3.226084870191949E-2</v>
      </c>
      <c r="CG136" s="39">
        <v>6.273034020853259E-2</v>
      </c>
      <c r="CH136" s="52">
        <v>4.2481494204948442E-2</v>
      </c>
      <c r="CI136" s="3">
        <v>5.6137471285156323E-2</v>
      </c>
      <c r="CJ136" s="3">
        <v>7.8348582428162228E-2</v>
      </c>
      <c r="CK136" s="52">
        <v>6.8955999115859257E-2</v>
      </c>
      <c r="CL136" s="39">
        <v>0</v>
      </c>
      <c r="CM136" s="39">
        <v>6.9653122660250999E-3</v>
      </c>
      <c r="CN136" s="39">
        <v>7.7853362376400656E-2</v>
      </c>
      <c r="CO136" s="39">
        <v>0</v>
      </c>
      <c r="CP136" s="39">
        <v>4.7705763137597529E-3</v>
      </c>
      <c r="CQ136" s="58">
        <v>1.754667135821213E-2</v>
      </c>
    </row>
    <row r="137" spans="1:95" x14ac:dyDescent="0.25">
      <c r="A137" s="97" t="s">
        <v>676</v>
      </c>
      <c r="B137" s="97">
        <v>104</v>
      </c>
      <c r="C137" s="97">
        <v>134</v>
      </c>
      <c r="D137" s="103" t="s">
        <v>158</v>
      </c>
      <c r="E137" s="39">
        <v>9.9131056644450339E-3</v>
      </c>
      <c r="F137" s="39">
        <v>5.3737368884182067E-3</v>
      </c>
      <c r="G137" s="39">
        <v>1.0071794968576065E-2</v>
      </c>
      <c r="H137" s="39">
        <v>0</v>
      </c>
      <c r="I137" s="39">
        <v>2.3914840245854246E-3</v>
      </c>
      <c r="J137" s="39">
        <v>5.7002368881175474E-3</v>
      </c>
      <c r="K137" s="52">
        <v>5.5735840259345561E-3</v>
      </c>
      <c r="L137" s="3">
        <v>6.1242450647748768E-3</v>
      </c>
      <c r="M137" s="3">
        <v>3.7023501020875893E-3</v>
      </c>
      <c r="N137" s="3">
        <v>6.6034038233235177E-3</v>
      </c>
      <c r="O137" s="3">
        <v>7.3256193142552245E-3</v>
      </c>
      <c r="P137" s="3">
        <v>7.2164669427079338E-3</v>
      </c>
      <c r="Q137" s="3">
        <v>0</v>
      </c>
      <c r="R137" s="52">
        <v>6.1294904288891503E-3</v>
      </c>
      <c r="S137" s="39">
        <v>9.283561552723401E-3</v>
      </c>
      <c r="T137" s="39">
        <v>8.2793948288797633E-4</v>
      </c>
      <c r="U137" s="39">
        <v>0</v>
      </c>
      <c r="V137" s="39">
        <v>0</v>
      </c>
      <c r="W137" s="39">
        <v>0</v>
      </c>
      <c r="X137" s="39">
        <v>0</v>
      </c>
      <c r="Y137" s="52">
        <v>1.7227890758067046E-3</v>
      </c>
      <c r="Z137" s="3">
        <v>5.5067207350680582E-3</v>
      </c>
      <c r="AA137" s="3">
        <v>0</v>
      </c>
      <c r="AB137" s="3">
        <v>4.2968165076069462E-3</v>
      </c>
      <c r="AC137" s="3">
        <v>0</v>
      </c>
      <c r="AD137" s="3">
        <v>1.1150202950274139E-2</v>
      </c>
      <c r="AE137" s="3">
        <v>2.4655485441032231E-3</v>
      </c>
      <c r="AF137" s="3">
        <v>3.8787976708460517E-3</v>
      </c>
      <c r="AG137" s="3">
        <v>4.515145288585343E-3</v>
      </c>
      <c r="AH137" s="3">
        <v>5.7456315729979158E-3</v>
      </c>
      <c r="AI137" s="3">
        <v>5.3605253334015491E-3</v>
      </c>
      <c r="AJ137" s="3">
        <v>7.9449425135270386E-3</v>
      </c>
      <c r="AK137" s="3">
        <v>2.037628702445388E-3</v>
      </c>
      <c r="AL137" s="3">
        <v>0</v>
      </c>
      <c r="AM137" s="3">
        <v>1.4559258235313758E-2</v>
      </c>
      <c r="AN137" s="3">
        <v>1.1915319698555716E-2</v>
      </c>
      <c r="AO137" s="3">
        <v>7.7658629267197063E-3</v>
      </c>
      <c r="AP137" s="3">
        <v>9.7683120836856568E-3</v>
      </c>
      <c r="AQ137" s="3">
        <v>3.5800707416489032E-3</v>
      </c>
      <c r="AR137" s="44"/>
      <c r="AS137" s="3">
        <v>0</v>
      </c>
      <c r="AT137" s="3">
        <v>0</v>
      </c>
      <c r="AU137" s="3">
        <v>9.5934618742572041E-3</v>
      </c>
      <c r="AV137" s="3">
        <v>0</v>
      </c>
      <c r="AW137" s="52">
        <v>5.7891348848994328E-3</v>
      </c>
      <c r="AX137" s="39">
        <v>4.8154051785565932E-3</v>
      </c>
      <c r="AY137" s="3">
        <v>4.9578206486940264E-3</v>
      </c>
      <c r="AZ137" s="3">
        <v>4.5470747329939337E-3</v>
      </c>
      <c r="BA137" s="3">
        <v>5.4441265133957067E-3</v>
      </c>
      <c r="BB137" s="3">
        <v>5.1742526499489599E-3</v>
      </c>
      <c r="BC137" s="3">
        <v>4.4214058284165782E-3</v>
      </c>
      <c r="BD137" s="3">
        <v>1.600499894543572E-3</v>
      </c>
      <c r="BE137" s="3">
        <v>1.4483242895875416E-3</v>
      </c>
      <c r="BF137" s="52">
        <v>4.6993797662520116E-3</v>
      </c>
      <c r="BG137" s="3">
        <v>9.6917565546129954E-3</v>
      </c>
      <c r="BH137" s="3">
        <v>0</v>
      </c>
      <c r="BI137" s="3">
        <v>9.5426815186404855E-3</v>
      </c>
      <c r="BJ137" s="3">
        <v>2.3332715207983008E-3</v>
      </c>
      <c r="BK137" s="3">
        <v>1.3151594578112024E-2</v>
      </c>
      <c r="BL137" s="52">
        <v>7.5628748485758778E-3</v>
      </c>
      <c r="BM137" s="39">
        <v>5.0090572718090084E-3</v>
      </c>
      <c r="BN137" s="3">
        <v>5.9929419378835945E-3</v>
      </c>
      <c r="BO137" s="3">
        <v>3.7929300588992305E-3</v>
      </c>
      <c r="BP137" s="52">
        <v>5.7368141641342208E-3</v>
      </c>
      <c r="BQ137" s="39">
        <v>3.8098679199241518E-3</v>
      </c>
      <c r="BR137" s="39">
        <v>0</v>
      </c>
      <c r="BS137" s="39">
        <v>1.9636129142392628E-2</v>
      </c>
      <c r="BT137" s="39">
        <v>4.4840341798222634E-3</v>
      </c>
      <c r="BU137" s="39">
        <v>3.480981418282889E-3</v>
      </c>
      <c r="BV137" s="52">
        <v>6.7259939535554139E-3</v>
      </c>
      <c r="BW137" s="3">
        <v>5.3085533252514375E-3</v>
      </c>
      <c r="BX137" s="3">
        <v>6.4470704023477394E-3</v>
      </c>
      <c r="BY137" s="3">
        <v>2.7054885347712371E-3</v>
      </c>
      <c r="BZ137" s="52">
        <v>5.8516735558193133E-3</v>
      </c>
      <c r="CA137" s="39">
        <v>4.8160390219457077E-3</v>
      </c>
      <c r="CB137" s="39">
        <v>8.9682578408196156E-3</v>
      </c>
      <c r="CC137" s="39">
        <v>0</v>
      </c>
      <c r="CD137" s="39">
        <v>2.2095151444774283E-3</v>
      </c>
      <c r="CE137" s="39">
        <v>0</v>
      </c>
      <c r="CF137" s="39">
        <v>6.5857593005175493E-3</v>
      </c>
      <c r="CG137" s="39">
        <v>0</v>
      </c>
      <c r="CH137" s="52">
        <v>5.2528639463714569E-3</v>
      </c>
      <c r="CI137" s="3">
        <v>1.3403082457693342E-2</v>
      </c>
      <c r="CJ137" s="3">
        <v>1.2242977631132126E-2</v>
      </c>
      <c r="CK137" s="52">
        <v>1.2733560077202688E-2</v>
      </c>
      <c r="CL137" s="39">
        <v>0</v>
      </c>
      <c r="CM137" s="39">
        <v>1.2655125880312004E-3</v>
      </c>
      <c r="CN137" s="39">
        <v>5.8647081019856575E-3</v>
      </c>
      <c r="CO137" s="39">
        <v>0</v>
      </c>
      <c r="CP137" s="39">
        <v>7.1342522353006485E-4</v>
      </c>
      <c r="CQ137" s="58">
        <v>1.7069269387006965E-3</v>
      </c>
    </row>
    <row r="138" spans="1:95" x14ac:dyDescent="0.25">
      <c r="A138" s="97" t="s">
        <v>677</v>
      </c>
      <c r="B138" s="97">
        <v>105</v>
      </c>
      <c r="C138" s="97">
        <v>135</v>
      </c>
      <c r="D138" s="103" t="s">
        <v>159</v>
      </c>
      <c r="E138" s="86">
        <v>2.7436339723471268</v>
      </c>
      <c r="F138" s="86">
        <v>0.58651619672362032</v>
      </c>
      <c r="G138" s="86">
        <v>0.82850475142605995</v>
      </c>
      <c r="H138" s="86">
        <v>0</v>
      </c>
      <c r="I138" s="86">
        <v>2.1529559240313492</v>
      </c>
      <c r="J138" s="86">
        <v>2.2322591362407329</v>
      </c>
      <c r="K138" s="72">
        <v>1.1666719241783483</v>
      </c>
      <c r="L138" s="7">
        <v>2.2266150549634713</v>
      </c>
      <c r="M138" s="7">
        <v>2.6994231256917858</v>
      </c>
      <c r="N138" s="7">
        <v>4.6136733782428401</v>
      </c>
      <c r="O138" s="7">
        <v>1.2937708007314239</v>
      </c>
      <c r="P138" s="7">
        <v>6.0712889211020746</v>
      </c>
      <c r="Q138" s="7">
        <v>0</v>
      </c>
      <c r="R138" s="72">
        <v>2.6733795819204182</v>
      </c>
      <c r="S138" s="86">
        <v>0</v>
      </c>
      <c r="T138" s="86">
        <v>1.6524444275701096</v>
      </c>
      <c r="U138" s="86">
        <v>0</v>
      </c>
      <c r="V138" s="86">
        <v>10.956830318859092</v>
      </c>
      <c r="W138" s="86">
        <v>0</v>
      </c>
      <c r="X138" s="86">
        <v>0</v>
      </c>
      <c r="Y138" s="72">
        <v>2.9307016105557491</v>
      </c>
      <c r="Z138" s="7">
        <v>3.6437524688264098</v>
      </c>
      <c r="AA138" s="7">
        <v>0</v>
      </c>
      <c r="AB138" s="7">
        <v>4.5598836391501454</v>
      </c>
      <c r="AC138" s="7">
        <v>1.0017962188153495</v>
      </c>
      <c r="AD138" s="7">
        <v>0</v>
      </c>
      <c r="AE138" s="7">
        <v>1.4549589592695948</v>
      </c>
      <c r="AF138" s="7">
        <v>2.5511836685789167</v>
      </c>
      <c r="AG138" s="7">
        <v>2.3723183422295135</v>
      </c>
      <c r="AH138" s="7">
        <v>1.9271181763319025</v>
      </c>
      <c r="AI138" s="7">
        <v>2.9581130098670982</v>
      </c>
      <c r="AJ138" s="7">
        <v>1.7214933102258445</v>
      </c>
      <c r="AK138" s="7">
        <v>3.2431880150165506</v>
      </c>
      <c r="AL138" s="7">
        <v>0</v>
      </c>
      <c r="AM138" s="7">
        <v>0</v>
      </c>
      <c r="AN138" s="7">
        <v>1.6539638015188702</v>
      </c>
      <c r="AO138" s="7">
        <v>9.3509647145416324</v>
      </c>
      <c r="AP138" s="7">
        <v>1.7636630422609949</v>
      </c>
      <c r="AQ138" s="7">
        <v>6.0566723231932746</v>
      </c>
      <c r="AR138" s="113"/>
      <c r="AS138" s="7">
        <v>0</v>
      </c>
      <c r="AT138" s="7">
        <v>0</v>
      </c>
      <c r="AU138" s="7">
        <v>3.6313051473175073</v>
      </c>
      <c r="AV138" s="7">
        <v>0</v>
      </c>
      <c r="AW138" s="72">
        <v>3.0130420690667035</v>
      </c>
      <c r="AX138" s="86">
        <v>3.6359125995744508</v>
      </c>
      <c r="AY138" s="7">
        <v>1.4894048097446182</v>
      </c>
      <c r="AZ138" s="7">
        <v>3.8068300657421315</v>
      </c>
      <c r="BA138" s="7">
        <v>2.6313841379143383</v>
      </c>
      <c r="BB138" s="7">
        <v>1.5536330408464321</v>
      </c>
      <c r="BC138" s="7">
        <v>1.3427503174423174</v>
      </c>
      <c r="BD138" s="7">
        <v>0.12752062972655104</v>
      </c>
      <c r="BE138" s="7">
        <v>4.1702638913614312</v>
      </c>
      <c r="BF138" s="72">
        <v>2.102387881186107</v>
      </c>
      <c r="BG138" s="7">
        <v>4.7983788228506947</v>
      </c>
      <c r="BH138" s="7">
        <v>0</v>
      </c>
      <c r="BI138" s="7">
        <v>5.2149956711778049</v>
      </c>
      <c r="BJ138" s="7">
        <v>0</v>
      </c>
      <c r="BK138" s="7">
        <v>5.8681470253265626</v>
      </c>
      <c r="BL138" s="72">
        <v>3.305073344118898</v>
      </c>
      <c r="BM138" s="86">
        <v>2.1544807078454222</v>
      </c>
      <c r="BN138" s="7">
        <v>2.8611362124282369</v>
      </c>
      <c r="BO138" s="7">
        <v>2.5134482846737818</v>
      </c>
      <c r="BP138" s="72">
        <v>2.8206580060394635</v>
      </c>
      <c r="BQ138" s="86">
        <v>4.2092137959539464</v>
      </c>
      <c r="BR138" s="86">
        <v>0</v>
      </c>
      <c r="BS138" s="86">
        <v>1.9107497635676416</v>
      </c>
      <c r="BT138" s="86">
        <v>3.8962343560697126</v>
      </c>
      <c r="BU138" s="86">
        <v>0</v>
      </c>
      <c r="BV138" s="72">
        <v>2.7158652698386074</v>
      </c>
      <c r="BW138" s="7">
        <v>2.5408067684175939</v>
      </c>
      <c r="BX138" s="7">
        <v>0.68403100127822691</v>
      </c>
      <c r="BY138" s="7">
        <v>15.580685465167315</v>
      </c>
      <c r="BZ138" s="72">
        <v>2.2754667439538299</v>
      </c>
      <c r="CA138" s="86">
        <v>1.2530966903097549</v>
      </c>
      <c r="CB138" s="86">
        <v>0.73488039174194231</v>
      </c>
      <c r="CC138" s="86">
        <v>0</v>
      </c>
      <c r="CD138" s="86">
        <v>3.7493478623622001</v>
      </c>
      <c r="CE138" s="86">
        <v>0</v>
      </c>
      <c r="CF138" s="86">
        <v>2.8087147772523098</v>
      </c>
      <c r="CG138" s="86">
        <v>9.0072158162120051</v>
      </c>
      <c r="CH138" s="72">
        <v>2.4154549497757585</v>
      </c>
      <c r="CI138" s="7">
        <v>2.7567697241198443</v>
      </c>
      <c r="CJ138" s="7">
        <v>3.4256746816474215</v>
      </c>
      <c r="CK138" s="72">
        <v>3.1428097001911186</v>
      </c>
      <c r="CL138" s="86">
        <v>0</v>
      </c>
      <c r="CM138" s="86">
        <v>0.56851441128598124</v>
      </c>
      <c r="CN138" s="86">
        <v>2.6710135094703982</v>
      </c>
      <c r="CO138" s="86">
        <v>0</v>
      </c>
      <c r="CP138" s="86">
        <v>0.65273360083654952</v>
      </c>
      <c r="CQ138" s="64">
        <v>0.94167080659259716</v>
      </c>
    </row>
    <row r="139" spans="1:95" x14ac:dyDescent="0.25">
      <c r="A139" s="97" t="s">
        <v>678</v>
      </c>
      <c r="B139" s="97">
        <v>106</v>
      </c>
      <c r="C139" s="97">
        <v>136</v>
      </c>
      <c r="D139" s="104" t="s">
        <v>160</v>
      </c>
      <c r="E139" s="40">
        <v>2.4091547882144882E-3</v>
      </c>
      <c r="F139" s="40">
        <v>5.8721473375150136E-3</v>
      </c>
      <c r="G139" s="40">
        <v>7.59493670881269E-3</v>
      </c>
      <c r="H139" s="40">
        <v>0</v>
      </c>
      <c r="I139" s="40">
        <v>7.9110012360939438E-3</v>
      </c>
      <c r="J139" s="40">
        <v>7.1220139471364161E-3</v>
      </c>
      <c r="K139" s="53">
        <v>6.2598935098349901E-3</v>
      </c>
      <c r="L139" s="4">
        <v>1.2546322231824803E-2</v>
      </c>
      <c r="M139" s="4">
        <v>8.8153417879495103E-3</v>
      </c>
      <c r="N139" s="4">
        <v>7.3593978674472088E-3</v>
      </c>
      <c r="O139" s="4">
        <v>7.677543186180422E-3</v>
      </c>
      <c r="P139" s="4">
        <v>2.6168224299065422E-2</v>
      </c>
      <c r="Q139" s="4">
        <v>1.5315890236510936E-2</v>
      </c>
      <c r="R139" s="53">
        <v>1.1699782553294407E-2</v>
      </c>
      <c r="S139" s="40">
        <v>1.4362657091561939E-2</v>
      </c>
      <c r="T139" s="40">
        <v>1.7996400719748071E-3</v>
      </c>
      <c r="U139" s="40">
        <v>0</v>
      </c>
      <c r="V139" s="40">
        <v>5.309734513368314E-3</v>
      </c>
      <c r="W139" s="40">
        <v>0</v>
      </c>
      <c r="X139" s="40">
        <v>0</v>
      </c>
      <c r="Y139" s="53">
        <v>3.9315259234977704E-3</v>
      </c>
      <c r="Z139" s="4">
        <v>1.4620997962001184E-2</v>
      </c>
      <c r="AA139" s="4">
        <v>0</v>
      </c>
      <c r="AB139" s="4">
        <v>1.1085450346420323E-2</v>
      </c>
      <c r="AC139" s="4">
        <v>9.0184879001411773E-3</v>
      </c>
      <c r="AD139" s="4">
        <v>1.7552413456507997E-2</v>
      </c>
      <c r="AE139" s="4">
        <v>1.0151139183168258E-2</v>
      </c>
      <c r="AF139" s="4">
        <v>1.0264208325364645E-2</v>
      </c>
      <c r="AG139" s="4">
        <v>1.0182975338106604E-2</v>
      </c>
      <c r="AH139" s="4">
        <v>1.2296227293806828E-2</v>
      </c>
      <c r="AI139" s="4">
        <v>1.0745000033123869E-2</v>
      </c>
      <c r="AJ139" s="4">
        <v>1.6829331120144588E-2</v>
      </c>
      <c r="AK139" s="4">
        <v>1.495398773011869E-2</v>
      </c>
      <c r="AL139" s="4">
        <v>0</v>
      </c>
      <c r="AM139" s="4">
        <v>8.9285714285714281E-3</v>
      </c>
      <c r="AN139" s="4">
        <v>1.9292604501494927E-2</v>
      </c>
      <c r="AO139" s="4">
        <v>9.9681572753151423E-3</v>
      </c>
      <c r="AP139" s="4">
        <v>1.5385577584781858E-2</v>
      </c>
      <c r="AQ139" s="4">
        <v>1.6345062429428944E-2</v>
      </c>
      <c r="AR139" s="45"/>
      <c r="AS139" s="4">
        <v>1.6865776528935089E-2</v>
      </c>
      <c r="AT139" s="4">
        <v>5.4176072234273804E-3</v>
      </c>
      <c r="AU139" s="4">
        <v>1.1115942302924111E-2</v>
      </c>
      <c r="AV139" s="4">
        <v>0</v>
      </c>
      <c r="AW139" s="53">
        <v>1.2309457104348961E-2</v>
      </c>
      <c r="AX139" s="40">
        <v>8.8598249130212425E-3</v>
      </c>
      <c r="AY139" s="4">
        <v>6.6640750820606224E-3</v>
      </c>
      <c r="AZ139" s="4">
        <v>4.180560394083899E-3</v>
      </c>
      <c r="BA139" s="4">
        <v>6.6629650192991177E-3</v>
      </c>
      <c r="BB139" s="4">
        <v>7.6598251989360685E-3</v>
      </c>
      <c r="BC139" s="4">
        <v>6.4216910453085982E-3</v>
      </c>
      <c r="BD139" s="4">
        <v>1.0355987055016181E-2</v>
      </c>
      <c r="BE139" s="4">
        <v>2.3428348301627708E-3</v>
      </c>
      <c r="BF139" s="53">
        <v>6.5166349885819987E-3</v>
      </c>
      <c r="BG139" s="4">
        <v>2.6726057905863559E-2</v>
      </c>
      <c r="BH139" s="4">
        <v>1.3377926421404682E-2</v>
      </c>
      <c r="BI139" s="4">
        <v>5.7115659209356351E-3</v>
      </c>
      <c r="BJ139" s="4">
        <v>1.9005384858922993E-3</v>
      </c>
      <c r="BK139" s="4">
        <v>8.3808636945250561E-3</v>
      </c>
      <c r="BL139" s="53">
        <v>8.3295904617478773E-3</v>
      </c>
      <c r="BM139" s="40">
        <v>1.1439985472826585E-2</v>
      </c>
      <c r="BN139" s="4">
        <v>1.2880255510928324E-2</v>
      </c>
      <c r="BO139" s="4">
        <v>5.0665606994343988E-3</v>
      </c>
      <c r="BP139" s="53">
        <v>1.1970576669671851E-2</v>
      </c>
      <c r="BQ139" s="40">
        <v>1.4962593516209476E-2</v>
      </c>
      <c r="BR139" s="40">
        <v>0</v>
      </c>
      <c r="BS139" s="40">
        <v>8.0971659919028341E-3</v>
      </c>
      <c r="BT139" s="40">
        <v>5.0476724621707665E-3</v>
      </c>
      <c r="BU139" s="40">
        <v>9.7402597404178618E-3</v>
      </c>
      <c r="BV139" s="53">
        <v>7.4784993145081821E-3</v>
      </c>
      <c r="BW139" s="4">
        <v>4.4125758411472701E-3</v>
      </c>
      <c r="BX139" s="4">
        <v>8.0496394432602713E-3</v>
      </c>
      <c r="BY139" s="4">
        <v>2.7314112292179487E-2</v>
      </c>
      <c r="BZ139" s="53">
        <v>8.3498367500223734E-3</v>
      </c>
      <c r="CA139" s="40">
        <v>3.9953387714599326E-3</v>
      </c>
      <c r="CB139" s="40">
        <v>0</v>
      </c>
      <c r="CC139" s="40">
        <v>0</v>
      </c>
      <c r="CD139" s="40">
        <v>3.3231791747070265E-3</v>
      </c>
      <c r="CE139" s="40">
        <v>0</v>
      </c>
      <c r="CF139" s="40">
        <v>5.0020842017674105E-3</v>
      </c>
      <c r="CG139" s="40">
        <v>1.5228426395861784E-2</v>
      </c>
      <c r="CH139" s="53">
        <v>4.0946314831721044E-3</v>
      </c>
      <c r="CI139" s="4">
        <v>1.0826942429665448E-2</v>
      </c>
      <c r="CJ139" s="4">
        <v>1.1289666395558276E-2</v>
      </c>
      <c r="CK139" s="53">
        <v>1.1093990755007704E-2</v>
      </c>
      <c r="CL139" s="40">
        <v>0</v>
      </c>
      <c r="CM139" s="40">
        <v>4.6451184781193342E-3</v>
      </c>
      <c r="CN139" s="40">
        <v>1.248303934871099E-2</v>
      </c>
      <c r="CO139" s="40">
        <v>2.0263424518743669E-3</v>
      </c>
      <c r="CP139" s="40">
        <v>5.4343724054317496E-3</v>
      </c>
      <c r="CQ139" s="59">
        <v>6.2544072109252573E-3</v>
      </c>
    </row>
    <row r="140" spans="1:95" x14ac:dyDescent="0.25">
      <c r="A140" s="97" t="s">
        <v>587</v>
      </c>
      <c r="C140" s="97">
        <v>137</v>
      </c>
      <c r="D140" s="102"/>
      <c r="E140" s="93"/>
      <c r="F140" s="93"/>
      <c r="G140" s="93"/>
      <c r="H140" s="93"/>
      <c r="I140" s="93"/>
      <c r="J140" s="93"/>
      <c r="K140" s="79"/>
      <c r="L140" s="16"/>
      <c r="M140" s="16"/>
      <c r="N140" s="16"/>
      <c r="O140" s="16"/>
      <c r="P140" s="16"/>
      <c r="Q140" s="16"/>
      <c r="R140" s="79"/>
      <c r="S140" s="93"/>
      <c r="T140" s="93"/>
      <c r="U140" s="93"/>
      <c r="V140" s="93"/>
      <c r="W140" s="93"/>
      <c r="X140" s="93"/>
      <c r="Y140" s="79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21"/>
      <c r="AS140" s="16"/>
      <c r="AT140" s="16"/>
      <c r="AU140" s="16"/>
      <c r="AV140" s="16"/>
      <c r="AW140" s="79"/>
      <c r="AX140" s="93"/>
      <c r="AY140" s="16"/>
      <c r="AZ140" s="16"/>
      <c r="BA140" s="16"/>
      <c r="BB140" s="16"/>
      <c r="BC140" s="16"/>
      <c r="BD140" s="16"/>
      <c r="BE140" s="16"/>
      <c r="BF140" s="79"/>
      <c r="BG140" s="16"/>
      <c r="BH140" s="16"/>
      <c r="BI140" s="16"/>
      <c r="BJ140" s="16"/>
      <c r="BK140" s="16"/>
      <c r="BL140" s="79"/>
      <c r="BM140" s="93"/>
      <c r="BN140" s="16"/>
      <c r="BO140" s="16"/>
      <c r="BP140" s="79"/>
      <c r="BQ140" s="93"/>
      <c r="BR140" s="93"/>
      <c r="BS140" s="93"/>
      <c r="BT140" s="93"/>
      <c r="BU140" s="93"/>
      <c r="BV140" s="79"/>
      <c r="BW140" s="16"/>
      <c r="BX140" s="16"/>
      <c r="BY140" s="16"/>
      <c r="BZ140" s="79"/>
      <c r="CA140" s="93"/>
      <c r="CB140" s="93"/>
      <c r="CC140" s="93"/>
      <c r="CD140" s="93"/>
      <c r="CE140" s="93"/>
      <c r="CF140" s="93"/>
      <c r="CG140" s="93"/>
      <c r="CH140" s="79"/>
      <c r="CI140" s="16"/>
      <c r="CJ140" s="16"/>
      <c r="CK140" s="79"/>
      <c r="CL140" s="93"/>
      <c r="CM140" s="93"/>
      <c r="CN140" s="93"/>
      <c r="CO140" s="93"/>
      <c r="CP140" s="93"/>
      <c r="CQ140" s="83"/>
    </row>
    <row r="141" spans="1:95" x14ac:dyDescent="0.25">
      <c r="A141" s="97" t="s">
        <v>679</v>
      </c>
      <c r="B141" s="97">
        <v>107</v>
      </c>
      <c r="C141" s="97">
        <v>138</v>
      </c>
      <c r="D141" s="103" t="s">
        <v>161</v>
      </c>
      <c r="E141" s="39">
        <v>3.3443894637595409E-2</v>
      </c>
      <c r="F141" s="39">
        <v>7.5880933444434487E-2</v>
      </c>
      <c r="G141" s="39">
        <v>3.8532180036179149E-2</v>
      </c>
      <c r="H141" s="39">
        <v>1.9715129408025014E-2</v>
      </c>
      <c r="I141" s="39">
        <v>0.10248526123195771</v>
      </c>
      <c r="J141" s="39">
        <v>7.4693610459503845E-2</v>
      </c>
      <c r="K141" s="52">
        <v>6.5738426456613611E-2</v>
      </c>
      <c r="L141" s="3">
        <v>8.3067633960882514E-2</v>
      </c>
      <c r="M141" s="3">
        <v>4.5572174891213693E-2</v>
      </c>
      <c r="N141" s="3">
        <v>5.1167977121846134E-2</v>
      </c>
      <c r="O141" s="3">
        <v>2.0984499877184072E-2</v>
      </c>
      <c r="P141" s="3">
        <v>9.9101312033273978E-2</v>
      </c>
      <c r="Q141" s="3">
        <v>2.1843352726244346E-2</v>
      </c>
      <c r="R141" s="52">
        <v>6.612515989472928E-2</v>
      </c>
      <c r="S141" s="39">
        <v>0.13880445795339413</v>
      </c>
      <c r="T141" s="39">
        <v>9.2052671587258772E-2</v>
      </c>
      <c r="U141" s="39">
        <v>1.7701601573674643E-2</v>
      </c>
      <c r="V141" s="39">
        <v>5.1070822268963263E-2</v>
      </c>
      <c r="W141" s="39">
        <v>5.0193846406829987E-2</v>
      </c>
      <c r="X141" s="39">
        <v>3.8127990430764536E-2</v>
      </c>
      <c r="Y141" s="52">
        <v>7.140422664020192E-2</v>
      </c>
      <c r="Z141" s="3">
        <v>5.7310965741920745E-2</v>
      </c>
      <c r="AA141" s="3">
        <v>4.2836268555036104E-2</v>
      </c>
      <c r="AB141" s="3">
        <v>2.5758787450476654E-2</v>
      </c>
      <c r="AC141" s="3">
        <v>5.4299704857641524E-2</v>
      </c>
      <c r="AD141" s="3">
        <v>2.1439801800432614E-2</v>
      </c>
      <c r="AE141" s="3">
        <v>2.5656182684447429E-2</v>
      </c>
      <c r="AF141" s="3">
        <v>4.1279346975707121E-2</v>
      </c>
      <c r="AG141" s="3">
        <v>2.9748070428909951E-2</v>
      </c>
      <c r="AH141" s="3">
        <v>2.8591059359653542E-2</v>
      </c>
      <c r="AI141" s="3">
        <v>3.9281036043015798E-2</v>
      </c>
      <c r="AJ141" s="3">
        <v>4.4572403840568341E-2</v>
      </c>
      <c r="AK141" s="3">
        <v>2.3915679583782514E-2</v>
      </c>
      <c r="AL141" s="3">
        <v>4.7211993688227094E-2</v>
      </c>
      <c r="AM141" s="3">
        <v>1.7705559727998907E-2</v>
      </c>
      <c r="AN141" s="3">
        <v>1.8948528471953718E-2</v>
      </c>
      <c r="AO141" s="3">
        <v>3.095397744590064E-2</v>
      </c>
      <c r="AP141" s="3">
        <v>2.0930343340994893E-2</v>
      </c>
      <c r="AQ141" s="3">
        <v>6.2730014994011693E-2</v>
      </c>
      <c r="AR141" s="44"/>
      <c r="AS141" s="3">
        <v>1.1102184623344197E-2</v>
      </c>
      <c r="AT141" s="3">
        <v>1.3952115232313621E-2</v>
      </c>
      <c r="AU141" s="3">
        <v>2.568322447999407E-2</v>
      </c>
      <c r="AV141" s="3">
        <v>4.1666666666666664E-2</v>
      </c>
      <c r="AW141" s="52">
        <v>3.5646524180630475E-2</v>
      </c>
      <c r="AX141" s="39">
        <v>8.4055762617565033E-2</v>
      </c>
      <c r="AY141" s="3">
        <v>5.9921113462443866E-2</v>
      </c>
      <c r="AZ141" s="3">
        <v>5.7074147373709451E-2</v>
      </c>
      <c r="BA141" s="3">
        <v>5.3215987919901994E-2</v>
      </c>
      <c r="BB141" s="3">
        <v>5.6501513662379703E-2</v>
      </c>
      <c r="BC141" s="3">
        <v>5.6241564042579836E-2</v>
      </c>
      <c r="BD141" s="3">
        <v>5.9861614352993142E-2</v>
      </c>
      <c r="BE141" s="3">
        <v>5.4992789406826004E-2</v>
      </c>
      <c r="BF141" s="52">
        <v>5.6536508550624129E-2</v>
      </c>
      <c r="BG141" s="3">
        <v>2.0531850418736907E-2</v>
      </c>
      <c r="BH141" s="3">
        <v>8.2742263383033726E-2</v>
      </c>
      <c r="BI141" s="3">
        <v>7.7309156960388203E-2</v>
      </c>
      <c r="BJ141" s="3">
        <v>4.3255914680517836E-2</v>
      </c>
      <c r="BK141" s="3">
        <v>6.2923793842874026E-2</v>
      </c>
      <c r="BL141" s="52">
        <v>5.077275771830099E-2</v>
      </c>
      <c r="BM141" s="39">
        <v>6.4901784342098603E-2</v>
      </c>
      <c r="BN141" s="3">
        <v>9.6925812350712612E-2</v>
      </c>
      <c r="BO141" s="3">
        <v>4.6423971601270965E-2</v>
      </c>
      <c r="BP141" s="52">
        <v>8.2285989384350583E-2</v>
      </c>
      <c r="BQ141" s="39">
        <v>9.2325021624200618E-3</v>
      </c>
      <c r="BR141" s="39">
        <v>1.0281886166726862E-2</v>
      </c>
      <c r="BS141" s="39">
        <v>6.6729949709908351E-2</v>
      </c>
      <c r="BT141" s="39">
        <v>4.14631212762296E-2</v>
      </c>
      <c r="BU141" s="39">
        <v>4.7463252726410624E-2</v>
      </c>
      <c r="BV141" s="52">
        <v>2.5170694560992201E-2</v>
      </c>
      <c r="BW141" s="3">
        <v>4.9725134778627902E-2</v>
      </c>
      <c r="BX141" s="3">
        <v>9.0403853274583099E-2</v>
      </c>
      <c r="BY141" s="3">
        <v>2.260613668603546E-2</v>
      </c>
      <c r="BZ141" s="52">
        <v>5.9304765933682002E-2</v>
      </c>
      <c r="CA141" s="39">
        <v>5.1920720006675559E-2</v>
      </c>
      <c r="CB141" s="39">
        <v>3.3513766372293509E-2</v>
      </c>
      <c r="CC141" s="39">
        <v>9.5082544937381934E-3</v>
      </c>
      <c r="CD141" s="39">
        <v>6.6300274795566327E-2</v>
      </c>
      <c r="CE141" s="39">
        <v>0</v>
      </c>
      <c r="CF141" s="39">
        <v>5.0201580606212978E-2</v>
      </c>
      <c r="CG141" s="39">
        <v>5.8552062301462662E-2</v>
      </c>
      <c r="CH141" s="52">
        <v>3.9892491384564646E-2</v>
      </c>
      <c r="CI141" s="3">
        <v>5.200088827885016E-2</v>
      </c>
      <c r="CJ141" s="3">
        <v>6.6772029606292665E-2</v>
      </c>
      <c r="CK141" s="52">
        <v>6.0189917685402966E-2</v>
      </c>
      <c r="CL141" s="39">
        <v>3.8647342994202895E-2</v>
      </c>
      <c r="CM141" s="39">
        <v>0.1014523782237578</v>
      </c>
      <c r="CN141" s="39">
        <v>8.7318058648371555E-2</v>
      </c>
      <c r="CO141" s="39">
        <v>2.6799928487870397E-2</v>
      </c>
      <c r="CP141" s="39">
        <v>5.64592994154249E-2</v>
      </c>
      <c r="CQ141" s="58">
        <v>6.5181666095076099E-2</v>
      </c>
    </row>
    <row r="142" spans="1:95" x14ac:dyDescent="0.25">
      <c r="A142" s="97" t="s">
        <v>680</v>
      </c>
      <c r="B142" s="97">
        <v>108</v>
      </c>
      <c r="C142" s="97">
        <v>139</v>
      </c>
      <c r="D142" s="103" t="s">
        <v>162</v>
      </c>
      <c r="E142" s="39">
        <v>0.31156038723744772</v>
      </c>
      <c r="F142" s="39">
        <v>0.45030711362426235</v>
      </c>
      <c r="G142" s="39">
        <v>0.28604883540366904</v>
      </c>
      <c r="H142" s="39">
        <v>0.2271370647330444</v>
      </c>
      <c r="I142" s="39">
        <v>0.47723401503272245</v>
      </c>
      <c r="J142" s="39">
        <v>0.47318350171074491</v>
      </c>
      <c r="K142" s="52">
        <v>0.43458994441743204</v>
      </c>
      <c r="L142" s="3">
        <v>0.49368920714321202</v>
      </c>
      <c r="M142" s="3">
        <v>0.38282488031091821</v>
      </c>
      <c r="N142" s="3">
        <v>0.3747147398813449</v>
      </c>
      <c r="O142" s="3">
        <v>0.3000376898743039</v>
      </c>
      <c r="P142" s="3">
        <v>0.59651685669870202</v>
      </c>
      <c r="Q142" s="3">
        <v>0.32066248515376844</v>
      </c>
      <c r="R142" s="52">
        <v>0.46145487955623388</v>
      </c>
      <c r="S142" s="39">
        <v>0.54961832407696676</v>
      </c>
      <c r="T142" s="39">
        <v>0.49950959817613289</v>
      </c>
      <c r="U142" s="39">
        <v>0.37440961479066437</v>
      </c>
      <c r="V142" s="39">
        <v>0.44290642005399727</v>
      </c>
      <c r="W142" s="39">
        <v>0.38024610137285381</v>
      </c>
      <c r="X142" s="39">
        <v>0.34612101493299019</v>
      </c>
      <c r="Y142" s="52">
        <v>0.47187151786857373</v>
      </c>
      <c r="Z142" s="3">
        <v>0.34715092510522727</v>
      </c>
      <c r="AA142" s="3">
        <v>0.21165836763175547</v>
      </c>
      <c r="AB142" s="3">
        <v>0.19335543255141802</v>
      </c>
      <c r="AC142" s="3">
        <v>0.45106128573366772</v>
      </c>
      <c r="AD142" s="3">
        <v>0.13567381163079767</v>
      </c>
      <c r="AE142" s="3">
        <v>0.21087993784082343</v>
      </c>
      <c r="AF142" s="3">
        <v>0.25325510863406681</v>
      </c>
      <c r="AG142" s="3">
        <v>0.23035141523113359</v>
      </c>
      <c r="AH142" s="3">
        <v>0.1894005369493664</v>
      </c>
      <c r="AI142" s="3">
        <v>0.19525131640661594</v>
      </c>
      <c r="AJ142" s="3">
        <v>0.3346929131959222</v>
      </c>
      <c r="AK142" s="3">
        <v>0.20857424947269895</v>
      </c>
      <c r="AL142" s="3">
        <v>0.3524649442890429</v>
      </c>
      <c r="AM142" s="3">
        <v>0.22961074624676703</v>
      </c>
      <c r="AN142" s="3">
        <v>0.19250137086397304</v>
      </c>
      <c r="AO142" s="3">
        <v>0.24794998648513542</v>
      </c>
      <c r="AP142" s="3">
        <v>0.23594746654036464</v>
      </c>
      <c r="AQ142" s="3">
        <v>0.40841474773780251</v>
      </c>
      <c r="AR142" s="44"/>
      <c r="AS142" s="3">
        <v>0.20354686446448597</v>
      </c>
      <c r="AT142" s="3">
        <v>0.15698186831350991</v>
      </c>
      <c r="AU142" s="3">
        <v>0.21904159215624966</v>
      </c>
      <c r="AV142" s="3">
        <v>0</v>
      </c>
      <c r="AW142" s="52">
        <v>0.26051214270813222</v>
      </c>
      <c r="AX142" s="39">
        <v>0.46229739920519547</v>
      </c>
      <c r="AY142" s="3">
        <v>0.44818745299271312</v>
      </c>
      <c r="AZ142" s="3">
        <v>0.40169105226918872</v>
      </c>
      <c r="BA142" s="3">
        <v>0.44956232615042335</v>
      </c>
      <c r="BB142" s="3">
        <v>0.42548430459739844</v>
      </c>
      <c r="BC142" s="3">
        <v>0.41370024193774957</v>
      </c>
      <c r="BD142" s="3">
        <v>0.41040776488650854</v>
      </c>
      <c r="BE142" s="3">
        <v>0.46643401234404142</v>
      </c>
      <c r="BF142" s="52">
        <v>0.42793734296954317</v>
      </c>
      <c r="BG142" s="3">
        <v>0.30919567599350423</v>
      </c>
      <c r="BH142" s="3">
        <v>0.64333287357152769</v>
      </c>
      <c r="BI142" s="3">
        <v>0.48623248355697207</v>
      </c>
      <c r="BJ142" s="3">
        <v>0.34750265928275798</v>
      </c>
      <c r="BK142" s="3">
        <v>0.40412651483754469</v>
      </c>
      <c r="BL142" s="52">
        <v>0.4186030960492555</v>
      </c>
      <c r="BM142" s="39">
        <v>0.49806544522137669</v>
      </c>
      <c r="BN142" s="3">
        <v>0.51943081784424272</v>
      </c>
      <c r="BO142" s="3">
        <v>0.31844682521480538</v>
      </c>
      <c r="BP142" s="52">
        <v>0.4865603047801359</v>
      </c>
      <c r="BQ142" s="39">
        <v>0.1944264479849924</v>
      </c>
      <c r="BR142" s="39">
        <v>0.33846717921359015</v>
      </c>
      <c r="BS142" s="39">
        <v>0.45140408509525332</v>
      </c>
      <c r="BT142" s="39">
        <v>0.38923761161384246</v>
      </c>
      <c r="BU142" s="39">
        <v>0.36709558834140449</v>
      </c>
      <c r="BV142" s="52">
        <v>0.36491249102063228</v>
      </c>
      <c r="BW142" s="3">
        <v>0.36498022440090233</v>
      </c>
      <c r="BX142" s="3">
        <v>0.44847408409478523</v>
      </c>
      <c r="BY142" s="3">
        <v>0.22058678263770318</v>
      </c>
      <c r="BZ142" s="52">
        <v>0.40127391633044984</v>
      </c>
      <c r="CA142" s="39">
        <v>0.33347320906279454</v>
      </c>
      <c r="CB142" s="39">
        <v>0.32681768873066908</v>
      </c>
      <c r="CC142" s="39">
        <v>0.25881903380193721</v>
      </c>
      <c r="CD142" s="39">
        <v>0.29345128034641915</v>
      </c>
      <c r="CE142" s="39">
        <v>0</v>
      </c>
      <c r="CF142" s="39">
        <v>0.37263102742553522</v>
      </c>
      <c r="CG142" s="39">
        <v>0.74124248857795183</v>
      </c>
      <c r="CH142" s="52">
        <v>0.35212667797449543</v>
      </c>
      <c r="CI142" s="3">
        <v>0.35907930091818369</v>
      </c>
      <c r="CJ142" s="3">
        <v>0.41394722878498841</v>
      </c>
      <c r="CK142" s="52">
        <v>0.3928241712873905</v>
      </c>
      <c r="CL142" s="39">
        <v>0.61089259653521799</v>
      </c>
      <c r="CM142" s="39">
        <v>0.40610715799626307</v>
      </c>
      <c r="CN142" s="39">
        <v>0.50339497323197135</v>
      </c>
      <c r="CO142" s="39">
        <v>0.31803892442775517</v>
      </c>
      <c r="CP142" s="39">
        <v>0.37263317713831251</v>
      </c>
      <c r="CQ142" s="58">
        <v>0.40161071152864652</v>
      </c>
    </row>
    <row r="143" spans="1:95" x14ac:dyDescent="0.25">
      <c r="A143" s="97" t="s">
        <v>587</v>
      </c>
      <c r="C143" s="97">
        <v>140</v>
      </c>
      <c r="D143" s="103"/>
      <c r="E143" s="48"/>
      <c r="F143" s="48"/>
      <c r="G143" s="48"/>
      <c r="H143" s="48"/>
      <c r="I143" s="48"/>
      <c r="J143" s="48"/>
      <c r="K143" s="73"/>
      <c r="L143" s="11"/>
      <c r="M143" s="11"/>
      <c r="N143" s="11"/>
      <c r="O143" s="11"/>
      <c r="P143" s="11"/>
      <c r="Q143" s="11"/>
      <c r="R143" s="73"/>
      <c r="S143" s="48"/>
      <c r="T143" s="48"/>
      <c r="U143" s="48"/>
      <c r="V143" s="48"/>
      <c r="W143" s="48"/>
      <c r="X143" s="48"/>
      <c r="Y143" s="73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49"/>
      <c r="AS143" s="11"/>
      <c r="AT143" s="11"/>
      <c r="AU143" s="11"/>
      <c r="AV143" s="11"/>
      <c r="AW143" s="73"/>
      <c r="AX143" s="48"/>
      <c r="AY143" s="11"/>
      <c r="AZ143" s="11"/>
      <c r="BA143" s="11"/>
      <c r="BB143" s="11"/>
      <c r="BC143" s="11"/>
      <c r="BD143" s="11"/>
      <c r="BE143" s="11"/>
      <c r="BF143" s="73"/>
      <c r="BG143" s="11"/>
      <c r="BH143" s="11"/>
      <c r="BI143" s="11"/>
      <c r="BJ143" s="11"/>
      <c r="BK143" s="11"/>
      <c r="BL143" s="73"/>
      <c r="BM143" s="48"/>
      <c r="BN143" s="11"/>
      <c r="BO143" s="11"/>
      <c r="BP143" s="73"/>
      <c r="BQ143" s="48"/>
      <c r="BR143" s="48"/>
      <c r="BS143" s="48"/>
      <c r="BT143" s="48"/>
      <c r="BU143" s="48"/>
      <c r="BV143" s="73"/>
      <c r="BW143" s="11"/>
      <c r="BX143" s="11"/>
      <c r="BY143" s="11"/>
      <c r="BZ143" s="73"/>
      <c r="CA143" s="48"/>
      <c r="CB143" s="48"/>
      <c r="CC143" s="48"/>
      <c r="CD143" s="48"/>
      <c r="CE143" s="48"/>
      <c r="CF143" s="48"/>
      <c r="CG143" s="48"/>
      <c r="CH143" s="73"/>
      <c r="CI143" s="11"/>
      <c r="CJ143" s="11"/>
      <c r="CK143" s="73"/>
      <c r="CL143" s="48"/>
      <c r="CM143" s="48"/>
      <c r="CN143" s="48"/>
      <c r="CO143" s="48"/>
      <c r="CP143" s="48"/>
      <c r="CQ143" s="67"/>
    </row>
    <row r="144" spans="1:95" x14ac:dyDescent="0.25">
      <c r="A144" s="97" t="s">
        <v>681</v>
      </c>
      <c r="B144" s="97">
        <v>109</v>
      </c>
      <c r="C144" s="97">
        <v>141</v>
      </c>
      <c r="D144" s="103" t="s">
        <v>163</v>
      </c>
      <c r="E144" s="39">
        <v>4.167339686776525E-2</v>
      </c>
      <c r="F144" s="39">
        <v>0.1468287668164894</v>
      </c>
      <c r="G144" s="39">
        <v>0.10144797194028761</v>
      </c>
      <c r="H144" s="39">
        <v>5.28634361224165E-2</v>
      </c>
      <c r="I144" s="39">
        <v>0.21621621621621623</v>
      </c>
      <c r="J144" s="39">
        <v>0.13969649274064913</v>
      </c>
      <c r="K144" s="52">
        <v>0.13910133843250383</v>
      </c>
      <c r="L144" s="3">
        <v>9.2511591670834656E-2</v>
      </c>
      <c r="M144" s="3">
        <v>8.6776164582243673E-2</v>
      </c>
      <c r="N144" s="3">
        <v>7.3668983523268533E-2</v>
      </c>
      <c r="O144" s="3">
        <v>5.2401746724890827E-2</v>
      </c>
      <c r="P144" s="3">
        <v>0.17333333333333334</v>
      </c>
      <c r="Q144" s="3">
        <v>9.6177558567295249E-2</v>
      </c>
      <c r="R144" s="52">
        <v>8.9644261038997419E-2</v>
      </c>
      <c r="S144" s="39">
        <v>0.27737226277372262</v>
      </c>
      <c r="T144" s="39">
        <v>0.17101758124667021</v>
      </c>
      <c r="U144" s="39">
        <v>0.19047619047619047</v>
      </c>
      <c r="V144" s="39">
        <v>0.16876198593793959</v>
      </c>
      <c r="W144" s="39">
        <v>0.12818405916398001</v>
      </c>
      <c r="X144" s="39">
        <v>0.25</v>
      </c>
      <c r="Y144" s="52">
        <v>0.18607410603567459</v>
      </c>
      <c r="Z144" s="3">
        <v>0.19305979428054706</v>
      </c>
      <c r="AA144" s="3">
        <v>0.12926391382312916</v>
      </c>
      <c r="AB144" s="3">
        <v>6.3721657544956997E-2</v>
      </c>
      <c r="AC144" s="3">
        <v>0.14379246448496008</v>
      </c>
      <c r="AD144" s="3">
        <v>7.3333333333333334E-2</v>
      </c>
      <c r="AE144" s="3">
        <v>0.11260728590673443</v>
      </c>
      <c r="AF144" s="3">
        <v>0.13366710908709978</v>
      </c>
      <c r="AG144" s="3">
        <v>0.11339670126250546</v>
      </c>
      <c r="AH144" s="3">
        <v>6.0442635461714578E-2</v>
      </c>
      <c r="AI144" s="3">
        <v>0.10080442291048906</v>
      </c>
      <c r="AJ144" s="3">
        <v>0.1380205516495403</v>
      </c>
      <c r="AK144" s="3">
        <v>7.6183939602183198E-2</v>
      </c>
      <c r="AL144" s="3">
        <v>0.18384401113694029</v>
      </c>
      <c r="AM144" s="3">
        <v>6.478149100190457E-2</v>
      </c>
      <c r="AN144" s="3">
        <v>0.10216718266208683</v>
      </c>
      <c r="AO144" s="3">
        <v>0.10870421425758173</v>
      </c>
      <c r="AP144" s="3">
        <v>9.9762920815552394E-2</v>
      </c>
      <c r="AQ144" s="3">
        <v>0.28738781293741356</v>
      </c>
      <c r="AR144" s="44"/>
      <c r="AS144" s="3">
        <v>5.231037489120248E-2</v>
      </c>
      <c r="AT144" s="3">
        <v>3.4482758620689655E-2</v>
      </c>
      <c r="AU144" s="3">
        <v>6.3052862500661472E-2</v>
      </c>
      <c r="AV144" s="3">
        <v>0</v>
      </c>
      <c r="AW144" s="52">
        <v>0.12813131308451545</v>
      </c>
      <c r="AX144" s="39">
        <v>0.14404703576748676</v>
      </c>
      <c r="AY144" s="3">
        <v>0.12333285529901047</v>
      </c>
      <c r="AZ144" s="3">
        <v>0.11515664690939881</v>
      </c>
      <c r="BA144" s="3">
        <v>0.11652035115722266</v>
      </c>
      <c r="BB144" s="3">
        <v>0.12095674804808526</v>
      </c>
      <c r="BC144" s="3">
        <v>0.11697758424695882</v>
      </c>
      <c r="BD144" s="3">
        <v>0.12689152233456255</v>
      </c>
      <c r="BE144" s="3">
        <v>0.11824539097341542</v>
      </c>
      <c r="BF144" s="52">
        <v>0.11921385043825566</v>
      </c>
      <c r="BG144" s="3">
        <v>8.0787156911842822E-2</v>
      </c>
      <c r="BH144" s="3">
        <v>9.1728091728091724E-2</v>
      </c>
      <c r="BI144" s="3">
        <v>0.21022258862498122</v>
      </c>
      <c r="BJ144" s="3">
        <v>9.9077733860342562E-2</v>
      </c>
      <c r="BK144" s="3">
        <v>0.14501108647385805</v>
      </c>
      <c r="BL144" s="52">
        <v>0.12796991993759946</v>
      </c>
      <c r="BM144" s="39">
        <v>0.15508004026164782</v>
      </c>
      <c r="BN144" s="3">
        <v>8.3555101892019978E-2</v>
      </c>
      <c r="BO144" s="3">
        <v>4.653706557970734E-2</v>
      </c>
      <c r="BP144" s="52">
        <v>7.7500879213426258E-2</v>
      </c>
      <c r="BQ144" s="39">
        <v>0.19172113289760348</v>
      </c>
      <c r="BR144" s="39">
        <v>0.12435233160299604</v>
      </c>
      <c r="BS144" s="39">
        <v>0.36319612591238731</v>
      </c>
      <c r="BT144" s="39">
        <v>0.21555282829313599</v>
      </c>
      <c r="BU144" s="39">
        <v>0.25974025974025972</v>
      </c>
      <c r="BV144" s="52">
        <v>0.23671300081717761</v>
      </c>
      <c r="BW144" s="3">
        <v>9.6040977483316442E-2</v>
      </c>
      <c r="BX144" s="3">
        <v>0.1260245901671625</v>
      </c>
      <c r="BY144" s="3">
        <v>6.0081929905509007E-2</v>
      </c>
      <c r="BZ144" s="52">
        <v>0.11035903472793346</v>
      </c>
      <c r="CA144" s="39">
        <v>0.11731044349070101</v>
      </c>
      <c r="CB144" s="39">
        <v>9.8703888335979095E-2</v>
      </c>
      <c r="CC144" s="39">
        <v>0.18816821097111425</v>
      </c>
      <c r="CD144" s="39">
        <v>0.17181612659876688</v>
      </c>
      <c r="CE144" s="39">
        <v>0</v>
      </c>
      <c r="CF144" s="39">
        <v>9.9720781810929401E-2</v>
      </c>
      <c r="CG144" s="39">
        <v>0.26600985221936957</v>
      </c>
      <c r="CH144" s="52">
        <v>0.1160549962107402</v>
      </c>
      <c r="CI144" s="3">
        <v>0.10696960902015888</v>
      </c>
      <c r="CJ144" s="3">
        <v>0.12395214242948326</v>
      </c>
      <c r="CK144" s="52">
        <v>0.11741420590432672</v>
      </c>
      <c r="CL144" s="39">
        <v>0.75000000001875</v>
      </c>
      <c r="CM144" s="39">
        <v>7.0671378091872794E-2</v>
      </c>
      <c r="CN144" s="39">
        <v>0.15540113708639927</v>
      </c>
      <c r="CO144" s="39">
        <v>3.8119440915350945E-2</v>
      </c>
      <c r="CP144" s="39">
        <v>7.4455158862754792E-2</v>
      </c>
      <c r="CQ144" s="58">
        <v>8.5731454897555751E-2</v>
      </c>
    </row>
    <row r="145" spans="1:95" x14ac:dyDescent="0.25">
      <c r="A145" s="97" t="s">
        <v>682</v>
      </c>
      <c r="B145" s="97">
        <v>110</v>
      </c>
      <c r="C145" s="97">
        <v>142</v>
      </c>
      <c r="D145" s="103" t="s">
        <v>164</v>
      </c>
      <c r="E145" s="39">
        <v>9.6914876436663376E-4</v>
      </c>
      <c r="F145" s="39">
        <v>8.9438162069952892E-2</v>
      </c>
      <c r="G145" s="39">
        <v>3.3456246065414003E-2</v>
      </c>
      <c r="H145" s="39">
        <v>0</v>
      </c>
      <c r="I145" s="39">
        <v>0.17753533349863626</v>
      </c>
      <c r="J145" s="39">
        <v>6.1651768479929342E-2</v>
      </c>
      <c r="K145" s="52">
        <v>7.9324745899382265E-2</v>
      </c>
      <c r="L145" s="3">
        <v>5.1613204437097E-2</v>
      </c>
      <c r="M145" s="3">
        <v>4.204271539837387E-2</v>
      </c>
      <c r="N145" s="3">
        <v>3.2318385492008606E-2</v>
      </c>
      <c r="O145" s="3">
        <v>4.2794759825327509E-2</v>
      </c>
      <c r="P145" s="3">
        <v>0.12205128205128205</v>
      </c>
      <c r="Q145" s="3">
        <v>1.4796547471891576E-2</v>
      </c>
      <c r="R145" s="52">
        <v>4.8883524442117042E-2</v>
      </c>
      <c r="S145" s="39">
        <v>0.18613138686131386</v>
      </c>
      <c r="T145" s="39">
        <v>6.9792221630261053E-2</v>
      </c>
      <c r="U145" s="39">
        <v>0</v>
      </c>
      <c r="V145" s="39">
        <v>5.1139995738769567E-2</v>
      </c>
      <c r="W145" s="39">
        <v>2.9580936730149235E-2</v>
      </c>
      <c r="X145" s="39">
        <v>4.7058823529411764E-2</v>
      </c>
      <c r="Y145" s="52">
        <v>7.2487999568680184E-2</v>
      </c>
      <c r="Z145" s="3">
        <v>0.13950286178160035</v>
      </c>
      <c r="AA145" s="3">
        <v>0.10771992818594096</v>
      </c>
      <c r="AB145" s="3">
        <v>5.5512118842845973E-2</v>
      </c>
      <c r="AC145" s="3">
        <v>0.18381717109417575</v>
      </c>
      <c r="AD145" s="3">
        <v>4.3333333333333335E-2</v>
      </c>
      <c r="AE145" s="3">
        <v>7.7360289911537067E-2</v>
      </c>
      <c r="AF145" s="3">
        <v>0.10826431007507177</v>
      </c>
      <c r="AG145" s="3">
        <v>7.9535764054992825E-2</v>
      </c>
      <c r="AH145" s="3">
        <v>5.2098702620198424E-2</v>
      </c>
      <c r="AI145" s="3">
        <v>7.2313267040768056E-2</v>
      </c>
      <c r="AJ145" s="3">
        <v>0.134559221200649</v>
      </c>
      <c r="AK145" s="3">
        <v>4.22100205903988E-2</v>
      </c>
      <c r="AL145" s="3">
        <v>0.15877437325463023</v>
      </c>
      <c r="AM145" s="3">
        <v>4.0102827763083777E-2</v>
      </c>
      <c r="AN145" s="3">
        <v>6.501547987587343E-2</v>
      </c>
      <c r="AO145" s="3">
        <v>7.7195746356833406E-2</v>
      </c>
      <c r="AP145" s="3">
        <v>5.5761024182076811E-2</v>
      </c>
      <c r="AQ145" s="3">
        <v>0.19215871515933569</v>
      </c>
      <c r="AR145" s="44"/>
      <c r="AS145" s="3">
        <v>2.0924149956480991E-2</v>
      </c>
      <c r="AT145" s="3">
        <v>1.2539184952978056E-2</v>
      </c>
      <c r="AU145" s="3">
        <v>1.0084212016099056E-2</v>
      </c>
      <c r="AV145" s="3">
        <v>0</v>
      </c>
      <c r="AW145" s="52">
        <v>9.0817805107824584E-2</v>
      </c>
      <c r="AX145" s="39">
        <v>7.9372856443309034E-2</v>
      </c>
      <c r="AY145" s="3">
        <v>9.6371719489459343E-2</v>
      </c>
      <c r="AZ145" s="3">
        <v>9.1931776944478044E-2</v>
      </c>
      <c r="BA145" s="3">
        <v>0.1000266028198989</v>
      </c>
      <c r="BB145" s="3">
        <v>0.10112777295823522</v>
      </c>
      <c r="BC145" s="3">
        <v>9.67885595545903E-2</v>
      </c>
      <c r="BD145" s="3">
        <v>9.8450319052677843E-2</v>
      </c>
      <c r="BE145" s="3">
        <v>8.9637635092750412E-2</v>
      </c>
      <c r="BF145" s="52">
        <v>9.7582630453521391E-2</v>
      </c>
      <c r="BG145" s="3">
        <v>6.2143966855263714E-3</v>
      </c>
      <c r="BH145" s="3">
        <v>5.5692055692055695E-2</v>
      </c>
      <c r="BI145" s="3">
        <v>8.9035449299992048E-2</v>
      </c>
      <c r="BJ145" s="3">
        <v>1.7918313570487482E-2</v>
      </c>
      <c r="BK145" s="3">
        <v>7.9822616407628277E-2</v>
      </c>
      <c r="BL145" s="52">
        <v>5.095458818184051E-2</v>
      </c>
      <c r="BM145" s="39">
        <v>7.6371075103726066E-2</v>
      </c>
      <c r="BN145" s="3">
        <v>5.4886806897305969E-2</v>
      </c>
      <c r="BO145" s="3">
        <v>2.1926117436592882E-2</v>
      </c>
      <c r="BP145" s="52">
        <v>4.9496154839169616E-2</v>
      </c>
      <c r="BQ145" s="39">
        <v>4.357298474945534E-2</v>
      </c>
      <c r="BR145" s="39">
        <v>8.5492227977059784E-2</v>
      </c>
      <c r="BS145" s="39">
        <v>0.17070217917882205</v>
      </c>
      <c r="BT145" s="39">
        <v>0.10576815798234622</v>
      </c>
      <c r="BU145" s="39">
        <v>0.18781218781218781</v>
      </c>
      <c r="BV145" s="52">
        <v>0.11896974652469548</v>
      </c>
      <c r="BW145" s="3">
        <v>3.073311279466126E-2</v>
      </c>
      <c r="BX145" s="3">
        <v>8.9907786887548857E-2</v>
      </c>
      <c r="BY145" s="3">
        <v>5.4619936277735459E-3</v>
      </c>
      <c r="BZ145" s="52">
        <v>6.2683931725466199E-2</v>
      </c>
      <c r="CA145" s="39">
        <v>4.5779685264663805E-2</v>
      </c>
      <c r="CB145" s="39">
        <v>0</v>
      </c>
      <c r="CC145" s="39">
        <v>0</v>
      </c>
      <c r="CD145" s="39">
        <v>9.4951017330897489E-2</v>
      </c>
      <c r="CE145" s="39">
        <v>0</v>
      </c>
      <c r="CF145" s="39">
        <v>3.1910650179497409E-2</v>
      </c>
      <c r="CG145" s="39">
        <v>8.8669950739789852E-2</v>
      </c>
      <c r="CH145" s="52">
        <v>3.4643282450967219E-2</v>
      </c>
      <c r="CI145" s="3">
        <v>1.4925991956301241E-2</v>
      </c>
      <c r="CJ145" s="3">
        <v>2.7095066309962421E-2</v>
      </c>
      <c r="CK145" s="52">
        <v>2.2410215482555017E-2</v>
      </c>
      <c r="CL145" s="39">
        <v>0.75000000001875</v>
      </c>
      <c r="CM145" s="39">
        <v>0.17962308598351001</v>
      </c>
      <c r="CN145" s="39">
        <v>8.8123815542897152E-2</v>
      </c>
      <c r="CO145" s="39">
        <v>0</v>
      </c>
      <c r="CP145" s="39">
        <v>8.4072283549193952E-2</v>
      </c>
      <c r="CQ145" s="58">
        <v>0.1073646257595558</v>
      </c>
    </row>
    <row r="146" spans="1:95" x14ac:dyDescent="0.25">
      <c r="A146" s="97" t="s">
        <v>683</v>
      </c>
      <c r="B146" s="97">
        <v>111</v>
      </c>
      <c r="C146" s="97">
        <v>143</v>
      </c>
      <c r="D146" s="103" t="s">
        <v>129</v>
      </c>
      <c r="E146" s="86">
        <v>5.6346309160276089</v>
      </c>
      <c r="F146" s="86">
        <v>3.5095427524091112</v>
      </c>
      <c r="G146" s="86">
        <v>2.9344365500600214</v>
      </c>
      <c r="H146" s="86">
        <v>0.845814977958664</v>
      </c>
      <c r="I146" s="86">
        <v>4.3074634267294813</v>
      </c>
      <c r="J146" s="86">
        <v>3.7671725121464337</v>
      </c>
      <c r="K146" s="72">
        <v>3.746301700724775</v>
      </c>
      <c r="L146" s="7">
        <v>4.6465189975535264</v>
      </c>
      <c r="M146" s="7">
        <v>3.1643029317432108</v>
      </c>
      <c r="N146" s="7">
        <v>3.7763116113326043</v>
      </c>
      <c r="O146" s="7">
        <v>6.3737991266375547</v>
      </c>
      <c r="P146" s="7">
        <v>4.4666666666666668</v>
      </c>
      <c r="Q146" s="7">
        <v>0.78421701601025351</v>
      </c>
      <c r="R146" s="72">
        <v>4.4191635812354884</v>
      </c>
      <c r="S146" s="86">
        <v>4.8722627737226274</v>
      </c>
      <c r="T146" s="86">
        <v>4.0031965903036761</v>
      </c>
      <c r="U146" s="86">
        <v>0</v>
      </c>
      <c r="V146" s="86">
        <v>3.4008097166281765</v>
      </c>
      <c r="W146" s="86">
        <v>4.3188167626017888</v>
      </c>
      <c r="X146" s="86">
        <v>0.49705882352941178</v>
      </c>
      <c r="Y146" s="72">
        <v>3.6321665498163678</v>
      </c>
      <c r="Z146" s="7">
        <v>4.0552832495864033</v>
      </c>
      <c r="AA146" s="7">
        <v>1.8312387791609965</v>
      </c>
      <c r="AB146" s="7">
        <v>0.20602032838154807</v>
      </c>
      <c r="AC146" s="7">
        <v>3.909079678833399</v>
      </c>
      <c r="AD146" s="7">
        <v>0.26</v>
      </c>
      <c r="AE146" s="7">
        <v>2.6567995422873438</v>
      </c>
      <c r="AF146" s="7">
        <v>3.4748408124746732</v>
      </c>
      <c r="AG146" s="7">
        <v>2.7924041681399365</v>
      </c>
      <c r="AH146" s="7">
        <v>0.25072500635970491</v>
      </c>
      <c r="AI146" s="7">
        <v>2.6919393770908058</v>
      </c>
      <c r="AJ146" s="7">
        <v>3.3211465657111954</v>
      </c>
      <c r="AK146" s="7">
        <v>0.24708304735843201</v>
      </c>
      <c r="AL146" s="7">
        <v>4.3621169915219467</v>
      </c>
      <c r="AM146" s="7">
        <v>0.25295629819791304</v>
      </c>
      <c r="AN146" s="7">
        <v>2.1176470588141632</v>
      </c>
      <c r="AO146" s="7">
        <v>3.1902323749507682</v>
      </c>
      <c r="AP146" s="7">
        <v>2.1215742057847322</v>
      </c>
      <c r="AQ146" s="7">
        <v>4.4842701935855596</v>
      </c>
      <c r="AR146" s="113"/>
      <c r="AS146" s="7">
        <v>7.3339145597465878</v>
      </c>
      <c r="AT146" s="7">
        <v>0.42946708463949845</v>
      </c>
      <c r="AU146" s="7">
        <v>7.4662444271195723</v>
      </c>
      <c r="AV146" s="7">
        <v>0</v>
      </c>
      <c r="AW146" s="72">
        <v>3.4442553728864054</v>
      </c>
      <c r="AX146" s="86">
        <v>4.4198922097227831</v>
      </c>
      <c r="AY146" s="7">
        <v>3.1297863186576795</v>
      </c>
      <c r="AZ146" s="7">
        <v>3.1387444054675213</v>
      </c>
      <c r="BA146" s="7">
        <v>3.1715881883479651</v>
      </c>
      <c r="BB146" s="7">
        <v>3.0928243896393606</v>
      </c>
      <c r="BC146" s="7">
        <v>3.1714582612335387</v>
      </c>
      <c r="BD146" s="7">
        <v>3.2160437557208095</v>
      </c>
      <c r="BE146" s="7">
        <v>3.0019071837444495</v>
      </c>
      <c r="BF146" s="72">
        <v>3.1290205415977366</v>
      </c>
      <c r="BG146" s="7">
        <v>0.47229414810000425</v>
      </c>
      <c r="BH146" s="7">
        <v>5.8345618345618346</v>
      </c>
      <c r="BI146" s="7">
        <v>4.0065952184996423</v>
      </c>
      <c r="BJ146" s="7">
        <v>2.9101449275362317</v>
      </c>
      <c r="BK146" s="7">
        <v>3.5667405764808566</v>
      </c>
      <c r="BL146" s="72">
        <v>3.4691906259071414</v>
      </c>
      <c r="BM146" s="86">
        <v>2.352696691205602</v>
      </c>
      <c r="BN146" s="7">
        <v>5.8591520542451967</v>
      </c>
      <c r="BO146" s="7">
        <v>4.2748471138282449</v>
      </c>
      <c r="BP146" s="72">
        <v>5.6000422835605201</v>
      </c>
      <c r="BQ146" s="86">
        <v>0.51416122004357301</v>
      </c>
      <c r="BR146" s="86">
        <v>0.94818652847284479</v>
      </c>
      <c r="BS146" s="86">
        <v>2.8401937046348689</v>
      </c>
      <c r="BT146" s="86">
        <v>2.89188887647934</v>
      </c>
      <c r="BU146" s="86">
        <v>2.773226773226773</v>
      </c>
      <c r="BV146" s="72">
        <v>2.3769419460294827</v>
      </c>
      <c r="BW146" s="7">
        <v>2.3562053142573633</v>
      </c>
      <c r="BX146" s="7">
        <v>2.8340163935152156</v>
      </c>
      <c r="BY146" s="7">
        <v>0.99408284025478533</v>
      </c>
      <c r="BZ146" s="72">
        <v>2.520600353186</v>
      </c>
      <c r="CA146" s="86">
        <v>2.8383404864091561</v>
      </c>
      <c r="CB146" s="86">
        <v>5.1864406780178109</v>
      </c>
      <c r="CC146" s="86">
        <v>0.38488952244091551</v>
      </c>
      <c r="CD146" s="86">
        <v>3.2554634513450571</v>
      </c>
      <c r="CE146" s="86">
        <v>0</v>
      </c>
      <c r="CF146" s="86">
        <v>2.8440366972477062</v>
      </c>
      <c r="CG146" s="86">
        <v>3.4581280788518045</v>
      </c>
      <c r="CH146" s="72">
        <v>3.1062033127598485</v>
      </c>
      <c r="CI146" s="7">
        <v>5.7106845224808547</v>
      </c>
      <c r="CJ146" s="7">
        <v>5.9026757675025028</v>
      </c>
      <c r="CK146" s="72">
        <v>5.8287629688002713</v>
      </c>
      <c r="CL146" s="86">
        <v>5.2500000001312506</v>
      </c>
      <c r="CM146" s="86">
        <v>3.3533568904593638</v>
      </c>
      <c r="CN146" s="86">
        <v>3.5202147821705689</v>
      </c>
      <c r="CO146" s="86">
        <v>5.2719186785930354</v>
      </c>
      <c r="CP146" s="86">
        <v>3.8145859724018036</v>
      </c>
      <c r="CQ146" s="64">
        <v>3.7008746745028973</v>
      </c>
    </row>
    <row r="147" spans="1:95" x14ac:dyDescent="0.25">
      <c r="A147" s="97" t="s">
        <v>684</v>
      </c>
      <c r="B147" s="97">
        <v>112</v>
      </c>
      <c r="C147" s="97">
        <v>144</v>
      </c>
      <c r="D147" s="103" t="s">
        <v>130</v>
      </c>
      <c r="E147" s="86">
        <v>0.43805524149371844</v>
      </c>
      <c r="F147" s="86">
        <v>1.0504626111784272</v>
      </c>
      <c r="G147" s="86">
        <v>0.55904307941562748</v>
      </c>
      <c r="H147" s="86">
        <v>0.15859030836724949</v>
      </c>
      <c r="I147" s="86">
        <v>1.7118770146293083</v>
      </c>
      <c r="J147" s="86">
        <v>1.0338253200015897</v>
      </c>
      <c r="K147" s="72">
        <v>1.0139378081943877</v>
      </c>
      <c r="L147" s="7">
        <v>0.69880917296549849</v>
      </c>
      <c r="M147" s="7">
        <v>0.60406973484383575</v>
      </c>
      <c r="N147" s="7">
        <v>0.44032036128850155</v>
      </c>
      <c r="O147" s="7">
        <v>0.4995633187772926</v>
      </c>
      <c r="P147" s="7">
        <v>1.5723076923076924</v>
      </c>
      <c r="Q147" s="7">
        <v>0.36991368679728942</v>
      </c>
      <c r="R147" s="72">
        <v>0.66127322253330301</v>
      </c>
      <c r="S147" s="86">
        <v>2.7335766423357666</v>
      </c>
      <c r="T147" s="86">
        <v>1.5231752797016516</v>
      </c>
      <c r="U147" s="86">
        <v>0.19047619047619047</v>
      </c>
      <c r="V147" s="86">
        <v>0.79266993395092833</v>
      </c>
      <c r="W147" s="86">
        <v>0.81347576007910405</v>
      </c>
      <c r="X147" s="86">
        <v>0.80882352941176472</v>
      </c>
      <c r="Y147" s="72">
        <v>1.4106035273208792</v>
      </c>
      <c r="Z147" s="7">
        <v>1.5157475055745655</v>
      </c>
      <c r="AA147" s="7">
        <v>0.71095152602721035</v>
      </c>
      <c r="AB147" s="7">
        <v>0.13487099296325253</v>
      </c>
      <c r="AC147" s="7">
        <v>1.0851142680720698</v>
      </c>
      <c r="AD147" s="7">
        <v>7.6666666666666661E-2</v>
      </c>
      <c r="AE147" s="7">
        <v>0.57905779134967095</v>
      </c>
      <c r="AF147" s="7">
        <v>0.89302935098236569</v>
      </c>
      <c r="AG147" s="7">
        <v>0.65974749890804718</v>
      </c>
      <c r="AH147" s="7">
        <v>0.13268888323581784</v>
      </c>
      <c r="AI147" s="7">
        <v>0.56412488622047574</v>
      </c>
      <c r="AJ147" s="7">
        <v>0.72428339643050299</v>
      </c>
      <c r="AK147" s="7">
        <v>0.1214824982845624</v>
      </c>
      <c r="AL147" s="7">
        <v>0.96100278548855145</v>
      </c>
      <c r="AM147" s="7">
        <v>9.5629820050430553E-2</v>
      </c>
      <c r="AN147" s="7">
        <v>0.35294117646902723</v>
      </c>
      <c r="AO147" s="7">
        <v>0.55927530523828284</v>
      </c>
      <c r="AP147" s="7">
        <v>0.40701754385964911</v>
      </c>
      <c r="AQ147" s="7">
        <v>2.750307038209725</v>
      </c>
      <c r="AR147" s="113"/>
      <c r="AS147" s="7">
        <v>7.3234524847683474E-2</v>
      </c>
      <c r="AT147" s="7">
        <v>0.21316614420062696</v>
      </c>
      <c r="AU147" s="7">
        <v>0.50760738801037575</v>
      </c>
      <c r="AV147" s="7">
        <v>0</v>
      </c>
      <c r="AW147" s="72">
        <v>0.86086887272805235</v>
      </c>
      <c r="AX147" s="86">
        <v>1.3243508084337303</v>
      </c>
      <c r="AY147" s="7">
        <v>0.85185716334432815</v>
      </c>
      <c r="AZ147" s="7">
        <v>0.82061207209386722</v>
      </c>
      <c r="BA147" s="7">
        <v>0.86991221069433355</v>
      </c>
      <c r="BB147" s="7">
        <v>0.88288511587557317</v>
      </c>
      <c r="BC147" s="7">
        <v>0.80043544956802282</v>
      </c>
      <c r="BD147" s="7">
        <v>0.81823154057114478</v>
      </c>
      <c r="BE147" s="7">
        <v>0.74380165289729061</v>
      </c>
      <c r="BF147" s="72">
        <v>0.84668469268605406</v>
      </c>
      <c r="BG147" s="7">
        <v>0.31071983427631855</v>
      </c>
      <c r="BH147" s="7">
        <v>1.0352170352170351</v>
      </c>
      <c r="BI147" s="7">
        <v>1.5160758450248646</v>
      </c>
      <c r="BJ147" s="7">
        <v>0.71673254281949939</v>
      </c>
      <c r="BK147" s="7">
        <v>1.0536585365806932</v>
      </c>
      <c r="BL147" s="72">
        <v>0.95335645521901602</v>
      </c>
      <c r="BM147" s="86">
        <v>1.5180699418577386</v>
      </c>
      <c r="BN147" s="7">
        <v>0.69142211366701911</v>
      </c>
      <c r="BO147" s="7">
        <v>0.27295778849636038</v>
      </c>
      <c r="BP147" s="72">
        <v>0.62298314553115508</v>
      </c>
      <c r="BQ147" s="86">
        <v>0.40522875816993464</v>
      </c>
      <c r="BR147" s="86">
        <v>0.52849740931273315</v>
      </c>
      <c r="BS147" s="86">
        <v>2.3753026634670134</v>
      </c>
      <c r="BT147" s="86">
        <v>1.2571683588028242</v>
      </c>
      <c r="BU147" s="86">
        <v>2.0219780219780219</v>
      </c>
      <c r="BV147" s="72">
        <v>1.3859362224010916</v>
      </c>
      <c r="BW147" s="7">
        <v>0.8272329527229656</v>
      </c>
      <c r="BX147" s="7">
        <v>1.1088627049464359</v>
      </c>
      <c r="BY147" s="7">
        <v>0.58989531179954302</v>
      </c>
      <c r="BZ147" s="72">
        <v>0.96983519718907918</v>
      </c>
      <c r="CA147" s="86">
        <v>0.62088698140200282</v>
      </c>
      <c r="CB147" s="86">
        <v>0.26919242273448846</v>
      </c>
      <c r="CC147" s="86">
        <v>0.42765502493435054</v>
      </c>
      <c r="CD147" s="86">
        <v>1.0535041446713864</v>
      </c>
      <c r="CE147" s="86">
        <v>0</v>
      </c>
      <c r="CF147" s="86">
        <v>0.60151575588352613</v>
      </c>
      <c r="CG147" s="86">
        <v>1.3596059113434444</v>
      </c>
      <c r="CH147" s="72">
        <v>0.60192703258555547</v>
      </c>
      <c r="CI147" s="7">
        <v>0.59106928146952908</v>
      </c>
      <c r="CJ147" s="7">
        <v>0.81752355245576269</v>
      </c>
      <c r="CK147" s="72">
        <v>0.7303431763673699</v>
      </c>
      <c r="CL147" s="86">
        <v>0</v>
      </c>
      <c r="CM147" s="86">
        <v>0.49234393404004712</v>
      </c>
      <c r="CN147" s="86">
        <v>0.90587492106462009</v>
      </c>
      <c r="CO147" s="86">
        <v>0.19822109275982491</v>
      </c>
      <c r="CP147" s="86">
        <v>0.37010418551361024</v>
      </c>
      <c r="CQ147" s="64">
        <v>0.4866662215399567</v>
      </c>
    </row>
    <row r="148" spans="1:95" x14ac:dyDescent="0.25">
      <c r="A148" s="97" t="s">
        <v>587</v>
      </c>
      <c r="C148" s="97">
        <v>145</v>
      </c>
      <c r="D148" s="103"/>
      <c r="E148" s="48"/>
      <c r="F148" s="48"/>
      <c r="G148" s="48"/>
      <c r="H148" s="48"/>
      <c r="I148" s="48"/>
      <c r="J148" s="48"/>
      <c r="K148" s="73"/>
      <c r="L148" s="11"/>
      <c r="M148" s="11"/>
      <c r="N148" s="11"/>
      <c r="O148" s="11"/>
      <c r="P148" s="11"/>
      <c r="Q148" s="11"/>
      <c r="R148" s="73"/>
      <c r="S148" s="48"/>
      <c r="T148" s="48"/>
      <c r="U148" s="48"/>
      <c r="V148" s="48"/>
      <c r="W148" s="48"/>
      <c r="X148" s="48"/>
      <c r="Y148" s="73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49"/>
      <c r="AS148" s="11"/>
      <c r="AT148" s="11"/>
      <c r="AU148" s="11"/>
      <c r="AV148" s="11"/>
      <c r="AW148" s="73"/>
      <c r="AX148" s="48"/>
      <c r="AY148" s="11"/>
      <c r="AZ148" s="11"/>
      <c r="BA148" s="11"/>
      <c r="BB148" s="11"/>
      <c r="BC148" s="11"/>
      <c r="BD148" s="11"/>
      <c r="BE148" s="11"/>
      <c r="BF148" s="73"/>
      <c r="BG148" s="11"/>
      <c r="BH148" s="11"/>
      <c r="BI148" s="11"/>
      <c r="BJ148" s="11"/>
      <c r="BK148" s="11"/>
      <c r="BL148" s="73"/>
      <c r="BM148" s="48"/>
      <c r="BN148" s="11"/>
      <c r="BO148" s="11"/>
      <c r="BP148" s="73"/>
      <c r="BQ148" s="48"/>
      <c r="BR148" s="48"/>
      <c r="BS148" s="48"/>
      <c r="BT148" s="48"/>
      <c r="BU148" s="48"/>
      <c r="BV148" s="73"/>
      <c r="BW148" s="11"/>
      <c r="BX148" s="11"/>
      <c r="BY148" s="11"/>
      <c r="BZ148" s="73"/>
      <c r="CA148" s="48"/>
      <c r="CB148" s="48"/>
      <c r="CC148" s="48"/>
      <c r="CD148" s="48"/>
      <c r="CE148" s="48"/>
      <c r="CF148" s="48"/>
      <c r="CG148" s="48"/>
      <c r="CH148" s="73"/>
      <c r="CI148" s="11"/>
      <c r="CJ148" s="11"/>
      <c r="CK148" s="73"/>
      <c r="CL148" s="48"/>
      <c r="CM148" s="48"/>
      <c r="CN148" s="48"/>
      <c r="CO148" s="48"/>
      <c r="CP148" s="48"/>
      <c r="CQ148" s="67"/>
    </row>
    <row r="149" spans="1:95" x14ac:dyDescent="0.25">
      <c r="A149" s="97" t="s">
        <v>685</v>
      </c>
      <c r="B149" s="97">
        <v>113</v>
      </c>
      <c r="C149" s="97">
        <v>146</v>
      </c>
      <c r="D149" s="103" t="s">
        <v>165</v>
      </c>
      <c r="E149" s="39">
        <v>3.6598129804792483E-2</v>
      </c>
      <c r="F149" s="39">
        <v>3.5021640020872012E-2</v>
      </c>
      <c r="G149" s="39">
        <v>7.080627078795991E-2</v>
      </c>
      <c r="H149" s="39">
        <v>0.11217998867888544</v>
      </c>
      <c r="I149" s="39">
        <v>2.4042905662336713E-2</v>
      </c>
      <c r="J149" s="39">
        <v>3.6337981861580229E-2</v>
      </c>
      <c r="K149" s="52">
        <v>3.7200478094146408E-2</v>
      </c>
      <c r="L149" s="3">
        <v>5.2824676328828458E-2</v>
      </c>
      <c r="M149" s="3">
        <v>5.913271270131263E-2</v>
      </c>
      <c r="N149" s="3">
        <v>5.0096221248014203E-2</v>
      </c>
      <c r="O149" s="3">
        <v>8.8409271356516855E-2</v>
      </c>
      <c r="P149" s="3">
        <v>4.2332812334979895E-2</v>
      </c>
      <c r="Q149" s="3">
        <v>4.300086562899548E-2</v>
      </c>
      <c r="R149" s="52">
        <v>5.3524621729652229E-2</v>
      </c>
      <c r="S149" s="39">
        <v>2.1795843440135031E-2</v>
      </c>
      <c r="T149" s="39">
        <v>1.5716487719937028E-2</v>
      </c>
      <c r="U149" s="39">
        <v>0</v>
      </c>
      <c r="V149" s="39">
        <v>2.5565869475847255E-2</v>
      </c>
      <c r="W149" s="39">
        <v>4.7606508635351437E-2</v>
      </c>
      <c r="X149" s="39">
        <v>3.3084290564049899E-2</v>
      </c>
      <c r="Y149" s="52">
        <v>2.1479469165733699E-2</v>
      </c>
      <c r="Z149" s="3">
        <v>4.0096356308497741E-2</v>
      </c>
      <c r="AA149" s="3">
        <v>7.4831433282408918E-2</v>
      </c>
      <c r="AB149" s="3">
        <v>3.130922387495113E-2</v>
      </c>
      <c r="AC149" s="3">
        <v>4.975217131436574E-2</v>
      </c>
      <c r="AD149" s="3">
        <v>2.1599596529138589E-2</v>
      </c>
      <c r="AE149" s="3">
        <v>4.3469421780960381E-2</v>
      </c>
      <c r="AF149" s="3">
        <v>3.43944430178732E-2</v>
      </c>
      <c r="AG149" s="3">
        <v>4.1658226727262201E-2</v>
      </c>
      <c r="AH149" s="3">
        <v>3.3059266349815215E-2</v>
      </c>
      <c r="AI149" s="3">
        <v>3.7439489330347957E-2</v>
      </c>
      <c r="AJ149" s="3">
        <v>4.5939360250734008E-2</v>
      </c>
      <c r="AK149" s="3">
        <v>4.1572738380361865E-2</v>
      </c>
      <c r="AL149" s="3">
        <v>5.2483714140739969E-2</v>
      </c>
      <c r="AM149" s="3">
        <v>4.1244872300703353E-2</v>
      </c>
      <c r="AN149" s="3">
        <v>2.5220210675369652E-2</v>
      </c>
      <c r="AO149" s="3">
        <v>4.5070456169899069E-2</v>
      </c>
      <c r="AP149" s="3">
        <v>5.1250581012167465E-2</v>
      </c>
      <c r="AQ149" s="3">
        <v>4.1267101167667977E-2</v>
      </c>
      <c r="AR149" s="44"/>
      <c r="AS149" s="3">
        <v>5.0718526694915174E-2</v>
      </c>
      <c r="AT149" s="3">
        <v>6.8477687765418099E-2</v>
      </c>
      <c r="AU149" s="3">
        <v>8.320564916952515E-2</v>
      </c>
      <c r="AV149" s="3">
        <v>0</v>
      </c>
      <c r="AW149" s="52">
        <v>4.3746312805883349E-2</v>
      </c>
      <c r="AX149" s="39">
        <v>3.7140339910044458E-2</v>
      </c>
      <c r="AY149" s="3">
        <v>5.2855658653004393E-2</v>
      </c>
      <c r="AZ149" s="3">
        <v>4.3233799850624421E-2</v>
      </c>
      <c r="BA149" s="3">
        <v>4.9806476077130006E-2</v>
      </c>
      <c r="BB149" s="3">
        <v>4.4658157286283751E-2</v>
      </c>
      <c r="BC149" s="3">
        <v>4.0698354343808342E-2</v>
      </c>
      <c r="BD149" s="3">
        <v>3.4097128512536067E-2</v>
      </c>
      <c r="BE149" s="3">
        <v>3.3348183495120927E-2</v>
      </c>
      <c r="BF149" s="52">
        <v>4.494845665777774E-2</v>
      </c>
      <c r="BG149" s="3">
        <v>3.7163745834736153E-2</v>
      </c>
      <c r="BH149" s="3">
        <v>6.4092768406592088E-2</v>
      </c>
      <c r="BI149" s="3">
        <v>5.4773927549009456E-2</v>
      </c>
      <c r="BJ149" s="3">
        <v>3.3947272650523039E-2</v>
      </c>
      <c r="BK149" s="3">
        <v>5.1781599697766224E-2</v>
      </c>
      <c r="BL149" s="52">
        <v>4.6217556278486609E-2</v>
      </c>
      <c r="BM149" s="39">
        <v>6.8013880164379981E-2</v>
      </c>
      <c r="BN149" s="3">
        <v>4.3280122751989343E-2</v>
      </c>
      <c r="BO149" s="3">
        <v>2.5462777049596406E-2</v>
      </c>
      <c r="BP149" s="52">
        <v>4.0366133000785467E-2</v>
      </c>
      <c r="BQ149" s="39">
        <v>6.2793703002413756E-2</v>
      </c>
      <c r="BR149" s="39">
        <v>7.665866328272028E-2</v>
      </c>
      <c r="BS149" s="39">
        <v>5.1846647927829545E-2</v>
      </c>
      <c r="BT149" s="39">
        <v>3.3101246133827526E-2</v>
      </c>
      <c r="BU149" s="39">
        <v>1.1725054099110755E-2</v>
      </c>
      <c r="BV149" s="52">
        <v>4.0601643780076378E-2</v>
      </c>
      <c r="BW149" s="3">
        <v>9.9533775529293197E-2</v>
      </c>
      <c r="BX149" s="3">
        <v>3.6991569217457505E-2</v>
      </c>
      <c r="BY149" s="3">
        <v>0.118976691614975</v>
      </c>
      <c r="BZ149" s="52">
        <v>6.5177425944431266E-2</v>
      </c>
      <c r="CA149" s="39">
        <v>3.9633180081713647E-2</v>
      </c>
      <c r="CB149" s="39">
        <v>6.2278514265678583E-2</v>
      </c>
      <c r="CC149" s="39">
        <v>0.15752247877440204</v>
      </c>
      <c r="CD149" s="39">
        <v>6.4086290124421755E-2</v>
      </c>
      <c r="CE149" s="39">
        <v>0</v>
      </c>
      <c r="CF149" s="39">
        <v>4.9101789277764298E-2</v>
      </c>
      <c r="CG149" s="39">
        <v>0.22636447956007716</v>
      </c>
      <c r="CH149" s="52">
        <v>5.9098015272930356E-2</v>
      </c>
      <c r="CI149" s="3">
        <v>3.3669009598773156E-2</v>
      </c>
      <c r="CJ149" s="3">
        <v>5.2056307856624143E-2</v>
      </c>
      <c r="CK149" s="52">
        <v>4.4977564892812488E-2</v>
      </c>
      <c r="CL149" s="39">
        <v>0</v>
      </c>
      <c r="CM149" s="39">
        <v>5.4367197433027202E-3</v>
      </c>
      <c r="CN149" s="39">
        <v>3.1539116787408485E-2</v>
      </c>
      <c r="CO149" s="39">
        <v>7.7072299623126214E-4</v>
      </c>
      <c r="CP149" s="39">
        <v>3.4997870273454535E-3</v>
      </c>
      <c r="CQ149" s="58">
        <v>8.6531544965115278E-3</v>
      </c>
    </row>
    <row r="150" spans="1:95" x14ac:dyDescent="0.25">
      <c r="A150" s="97" t="s">
        <v>686</v>
      </c>
      <c r="B150" s="97">
        <v>114</v>
      </c>
      <c r="C150" s="97">
        <v>147</v>
      </c>
      <c r="D150" s="103" t="s">
        <v>166</v>
      </c>
      <c r="E150" s="39">
        <v>0.18751119051747653</v>
      </c>
      <c r="F150" s="39">
        <v>0.1873315763437704</v>
      </c>
      <c r="G150" s="39">
        <v>0.20574733263192596</v>
      </c>
      <c r="H150" s="39">
        <v>0.17657378177375765</v>
      </c>
      <c r="I150" s="39">
        <v>0.18183687273473462</v>
      </c>
      <c r="J150" s="39">
        <v>0.17771770727497418</v>
      </c>
      <c r="K150" s="52">
        <v>0.18616383535920905</v>
      </c>
      <c r="L150" s="3">
        <v>0.19699457303333201</v>
      </c>
      <c r="M150" s="3">
        <v>0.20535051642521476</v>
      </c>
      <c r="N150" s="3">
        <v>0.17835743545773</v>
      </c>
      <c r="O150" s="3">
        <v>0.24622117853248676</v>
      </c>
      <c r="P150" s="3">
        <v>0.23527068315120073</v>
      </c>
      <c r="Q150" s="3">
        <v>0.18902012369128837</v>
      </c>
      <c r="R150" s="52">
        <v>0.19663715338149898</v>
      </c>
      <c r="S150" s="39">
        <v>0.16922800330176405</v>
      </c>
      <c r="T150" s="39">
        <v>0.17865462176311667</v>
      </c>
      <c r="U150" s="39">
        <v>0.24126953885458807</v>
      </c>
      <c r="V150" s="39">
        <v>0.14808996970094387</v>
      </c>
      <c r="W150" s="39">
        <v>0.16762591527052098</v>
      </c>
      <c r="X150" s="39">
        <v>0.18762793653392662</v>
      </c>
      <c r="Y150" s="52">
        <v>0.17432037222995506</v>
      </c>
      <c r="Z150" s="3">
        <v>0.28655835166396365</v>
      </c>
      <c r="AA150" s="3">
        <v>0.29134707715526575</v>
      </c>
      <c r="AB150" s="3">
        <v>0.2359292830250167</v>
      </c>
      <c r="AC150" s="3">
        <v>0.25685258966907415</v>
      </c>
      <c r="AD150" s="3">
        <v>0.21772971206054331</v>
      </c>
      <c r="AE150" s="3">
        <v>0.23487304630886077</v>
      </c>
      <c r="AF150" s="3">
        <v>0.25073918687758207</v>
      </c>
      <c r="AG150" s="3">
        <v>0.26587106629137536</v>
      </c>
      <c r="AH150" s="3">
        <v>0.24007700810955995</v>
      </c>
      <c r="AI150" s="3">
        <v>0.25467211436949622</v>
      </c>
      <c r="AJ150" s="3">
        <v>0.26294276265566785</v>
      </c>
      <c r="AK150" s="3">
        <v>0.19979330334471543</v>
      </c>
      <c r="AL150" s="3">
        <v>0.26254764837191669</v>
      </c>
      <c r="AM150" s="3">
        <v>0.18758941110248778</v>
      </c>
      <c r="AN150" s="3">
        <v>0.22809829237412405</v>
      </c>
      <c r="AO150" s="3">
        <v>0.25324632564158134</v>
      </c>
      <c r="AP150" s="3">
        <v>0.26263210192388847</v>
      </c>
      <c r="AQ150" s="3">
        <v>0.34014179907404452</v>
      </c>
      <c r="AR150" s="44"/>
      <c r="AS150" s="3">
        <v>0.1439107850289803</v>
      </c>
      <c r="AT150" s="3">
        <v>0.17254676701801411</v>
      </c>
      <c r="AU150" s="3">
        <v>0.29116531412165442</v>
      </c>
      <c r="AV150" s="3">
        <v>0</v>
      </c>
      <c r="AW150" s="52">
        <v>0.26678917360060428</v>
      </c>
      <c r="AX150" s="39">
        <v>0.20877982481287904</v>
      </c>
      <c r="AY150" s="3">
        <v>0.19293550414317648</v>
      </c>
      <c r="AZ150" s="3">
        <v>0.19503891586041525</v>
      </c>
      <c r="BA150" s="3">
        <v>0.21361589399344491</v>
      </c>
      <c r="BB150" s="3">
        <v>0.19538069965079891</v>
      </c>
      <c r="BC150" s="3">
        <v>0.21087770163942329</v>
      </c>
      <c r="BD150" s="3">
        <v>0.17503841390182703</v>
      </c>
      <c r="BE150" s="3">
        <v>0.17498262111167562</v>
      </c>
      <c r="BF150" s="52">
        <v>0.19823866886046848</v>
      </c>
      <c r="BG150" s="3">
        <v>0.20803793833909695</v>
      </c>
      <c r="BH150" s="3">
        <v>0.2079852823004143</v>
      </c>
      <c r="BI150" s="3">
        <v>0.19746726238021017</v>
      </c>
      <c r="BJ150" s="3">
        <v>0.21022360207373619</v>
      </c>
      <c r="BK150" s="3">
        <v>0.18868601554379383</v>
      </c>
      <c r="BL150" s="52">
        <v>0.20151781384338949</v>
      </c>
      <c r="BM150" s="39">
        <v>0.48728203981685403</v>
      </c>
      <c r="BN150" s="3">
        <v>0.19589698916460954</v>
      </c>
      <c r="BO150" s="3">
        <v>0.11113269526227981</v>
      </c>
      <c r="BP150" s="52">
        <v>0.18203396557932611</v>
      </c>
      <c r="BQ150" s="39">
        <v>0.34937285262914475</v>
      </c>
      <c r="BR150" s="39">
        <v>0.39429209048724656</v>
      </c>
      <c r="BS150" s="39">
        <v>0.34203846631566015</v>
      </c>
      <c r="BT150" s="39">
        <v>0.23435422887766766</v>
      </c>
      <c r="BU150" s="39">
        <v>0.27081768426555575</v>
      </c>
      <c r="BV150" s="52">
        <v>0.28693976777595565</v>
      </c>
      <c r="BW150" s="3">
        <v>0.32520799536220746</v>
      </c>
      <c r="BX150" s="3">
        <v>0.24105252176456352</v>
      </c>
      <c r="BY150" s="3">
        <v>0.35691944945079601</v>
      </c>
      <c r="BZ150" s="52">
        <v>0.27942732250118263</v>
      </c>
      <c r="CA150" s="39">
        <v>0.12966238022932325</v>
      </c>
      <c r="CB150" s="39">
        <v>0.10329105681894291</v>
      </c>
      <c r="CC150" s="39">
        <v>0.2852622179873861</v>
      </c>
      <c r="CD150" s="39">
        <v>0.13919043277925008</v>
      </c>
      <c r="CE150" s="39">
        <v>0</v>
      </c>
      <c r="CF150" s="39">
        <v>0.15045572353768635</v>
      </c>
      <c r="CG150" s="39">
        <v>0.1938545233324119</v>
      </c>
      <c r="CH150" s="52">
        <v>0.14686232806486355</v>
      </c>
      <c r="CI150" s="3">
        <v>0.18013356281220946</v>
      </c>
      <c r="CJ150" s="3">
        <v>0.2120605307263202</v>
      </c>
      <c r="CK150" s="52">
        <v>0.19976928508987368</v>
      </c>
      <c r="CL150" s="39">
        <v>0</v>
      </c>
      <c r="CM150" s="39">
        <v>4.0262670659509156E-2</v>
      </c>
      <c r="CN150" s="39">
        <v>0.18743215357776052</v>
      </c>
      <c r="CO150" s="39">
        <v>2.3714012098881463E-3</v>
      </c>
      <c r="CP150" s="39">
        <v>2.9055647989840491E-2</v>
      </c>
      <c r="CQ150" s="58">
        <v>5.7760561676030622E-2</v>
      </c>
    </row>
    <row r="151" spans="1:95" x14ac:dyDescent="0.25">
      <c r="A151" s="97" t="s">
        <v>687</v>
      </c>
      <c r="B151" s="97">
        <v>115</v>
      </c>
      <c r="C151" s="97">
        <v>148</v>
      </c>
      <c r="D151" s="103" t="s">
        <v>167</v>
      </c>
      <c r="E151" s="39">
        <v>7.5905078653496121E-3</v>
      </c>
      <c r="F151" s="39">
        <v>7.0614146670267093E-3</v>
      </c>
      <c r="G151" s="39">
        <v>1.0211720282069639E-2</v>
      </c>
      <c r="H151" s="39">
        <v>0</v>
      </c>
      <c r="I151" s="39">
        <v>2.4512440891722655E-3</v>
      </c>
      <c r="J151" s="39">
        <v>1.4765825501904027E-2</v>
      </c>
      <c r="K151" s="52">
        <v>8.5937478108607697E-3</v>
      </c>
      <c r="L151" s="3">
        <v>6.8032195191489384E-3</v>
      </c>
      <c r="M151" s="3">
        <v>5.0832181167151736E-3</v>
      </c>
      <c r="N151" s="3">
        <v>8.0983117360602878E-3</v>
      </c>
      <c r="O151" s="3">
        <v>3.4272199835683288E-3</v>
      </c>
      <c r="P151" s="3">
        <v>3.5068209020239398E-3</v>
      </c>
      <c r="Q151" s="3">
        <v>0</v>
      </c>
      <c r="R151" s="52">
        <v>6.7069148709225784E-3</v>
      </c>
      <c r="S151" s="39">
        <v>7.756583800734363E-4</v>
      </c>
      <c r="T151" s="39">
        <v>1.462889243485024E-3</v>
      </c>
      <c r="U151" s="39">
        <v>0</v>
      </c>
      <c r="V151" s="39">
        <v>6.9910354206514653E-4</v>
      </c>
      <c r="W151" s="39">
        <v>0</v>
      </c>
      <c r="X151" s="39">
        <v>7.9373957132897813E-3</v>
      </c>
      <c r="Y151" s="52">
        <v>1.9191507876381462E-3</v>
      </c>
      <c r="Z151" s="3">
        <v>1.0664848095848207E-2</v>
      </c>
      <c r="AA151" s="3">
        <v>0</v>
      </c>
      <c r="AB151" s="3">
        <v>2.5053297037396271E-3</v>
      </c>
      <c r="AC151" s="3">
        <v>8.4388268783663917E-3</v>
      </c>
      <c r="AD151" s="3">
        <v>0</v>
      </c>
      <c r="AE151" s="3">
        <v>3.3907338992683199E-3</v>
      </c>
      <c r="AF151" s="3">
        <v>6.7630826660175468E-3</v>
      </c>
      <c r="AG151" s="3">
        <v>7.8217782729991456E-3</v>
      </c>
      <c r="AH151" s="3">
        <v>5.7474537613299735E-3</v>
      </c>
      <c r="AI151" s="3">
        <v>7.9118802797641628E-3</v>
      </c>
      <c r="AJ151" s="3">
        <v>8.3013669702597121E-3</v>
      </c>
      <c r="AK151" s="3">
        <v>3.0828011710328698E-3</v>
      </c>
      <c r="AL151" s="3">
        <v>1.965290329863564E-2</v>
      </c>
      <c r="AM151" s="3">
        <v>5.7472312919083562E-3</v>
      </c>
      <c r="AN151" s="3">
        <v>9.5150986357136504E-4</v>
      </c>
      <c r="AO151" s="3">
        <v>1.2815398357842152E-2</v>
      </c>
      <c r="AP151" s="3">
        <v>9.9754321846539998E-3</v>
      </c>
      <c r="AQ151" s="3">
        <v>1.0337250516517025E-2</v>
      </c>
      <c r="AR151" s="44"/>
      <c r="AS151" s="3">
        <v>0</v>
      </c>
      <c r="AT151" s="3">
        <v>6.1810008447987326E-3</v>
      </c>
      <c r="AU151" s="3">
        <v>2.3737245416516239E-2</v>
      </c>
      <c r="AV151" s="3">
        <v>0</v>
      </c>
      <c r="AW151" s="52">
        <v>9.7796246173129844E-3</v>
      </c>
      <c r="AX151" s="39">
        <v>5.4374464403553827E-3</v>
      </c>
      <c r="AY151" s="3">
        <v>1.1385795722216012E-2</v>
      </c>
      <c r="AZ151" s="3">
        <v>4.6696188464496156E-3</v>
      </c>
      <c r="BA151" s="3">
        <v>1.043687796890521E-2</v>
      </c>
      <c r="BB151" s="3">
        <v>1.4285023167945103E-2</v>
      </c>
      <c r="BC151" s="3">
        <v>5.9380561242889096E-3</v>
      </c>
      <c r="BD151" s="3">
        <v>1.9017149897952199E-2</v>
      </c>
      <c r="BE151" s="3">
        <v>3.39821507741729E-3</v>
      </c>
      <c r="BF151" s="52">
        <v>1.0268587296784945E-2</v>
      </c>
      <c r="BG151" s="3">
        <v>0</v>
      </c>
      <c r="BH151" s="3">
        <v>1.5676768082983152E-2</v>
      </c>
      <c r="BI151" s="3">
        <v>1.2793221551623336E-3</v>
      </c>
      <c r="BJ151" s="3">
        <v>4.3281127015785551E-3</v>
      </c>
      <c r="BK151" s="3">
        <v>1.9954443433415108E-2</v>
      </c>
      <c r="BL151" s="52">
        <v>9.4938872471575734E-3</v>
      </c>
      <c r="BM151" s="39">
        <v>7.2774245347345416E-3</v>
      </c>
      <c r="BN151" s="3">
        <v>7.997842018013469E-3</v>
      </c>
      <c r="BO151" s="3">
        <v>4.6928657105782066E-3</v>
      </c>
      <c r="BP151" s="52">
        <v>7.457320031815237E-3</v>
      </c>
      <c r="BQ151" s="39">
        <v>5.7682395407608221E-3</v>
      </c>
      <c r="BR151" s="39">
        <v>0</v>
      </c>
      <c r="BS151" s="39">
        <v>1.3302095745811203E-2</v>
      </c>
      <c r="BT151" s="39">
        <v>6.4288913404042958E-3</v>
      </c>
      <c r="BU151" s="39">
        <v>2.6053488876291984E-3</v>
      </c>
      <c r="BV151" s="52">
        <v>6.4023851099999328E-3</v>
      </c>
      <c r="BW151" s="3">
        <v>2.028191614463545E-2</v>
      </c>
      <c r="BX151" s="3">
        <v>4.2048461370661214E-3</v>
      </c>
      <c r="BY151" s="3">
        <v>2.5444786480060752E-3</v>
      </c>
      <c r="BZ151" s="52">
        <v>9.6128212573699731E-3</v>
      </c>
      <c r="CA151" s="39">
        <v>1.4433971741734166E-2</v>
      </c>
      <c r="CB151" s="39">
        <v>7.6667806498639879E-3</v>
      </c>
      <c r="CC151" s="39">
        <v>6.9462349756957503E-2</v>
      </c>
      <c r="CD151" s="39">
        <v>1.3317193180990554E-3</v>
      </c>
      <c r="CE151" s="39">
        <v>0</v>
      </c>
      <c r="CF151" s="39">
        <v>5.6886840175443543E-4</v>
      </c>
      <c r="CG151" s="39">
        <v>7.4790940014905329E-3</v>
      </c>
      <c r="CH151" s="52">
        <v>7.357319905357416E-3</v>
      </c>
      <c r="CI151" s="3">
        <v>7.3398494650403863E-3</v>
      </c>
      <c r="CJ151" s="3">
        <v>7.5105611212999438E-3</v>
      </c>
      <c r="CK151" s="52">
        <v>7.4448405396983471E-3</v>
      </c>
      <c r="CL151" s="39">
        <v>0</v>
      </c>
      <c r="CM151" s="39">
        <v>7.2250264404909875E-4</v>
      </c>
      <c r="CN151" s="39">
        <v>3.5443868828300838E-3</v>
      </c>
      <c r="CO151" s="39">
        <v>0</v>
      </c>
      <c r="CP151" s="39">
        <v>0</v>
      </c>
      <c r="CQ151" s="58">
        <v>7.959915785259934E-4</v>
      </c>
    </row>
    <row r="152" spans="1:95" x14ac:dyDescent="0.25">
      <c r="A152" s="97" t="s">
        <v>688</v>
      </c>
      <c r="B152" s="97">
        <v>116</v>
      </c>
      <c r="C152" s="97">
        <v>149</v>
      </c>
      <c r="D152" s="104" t="s">
        <v>168</v>
      </c>
      <c r="E152" s="40">
        <v>4.9098135792424842E-2</v>
      </c>
      <c r="F152" s="40">
        <v>4.7111935046101658E-2</v>
      </c>
      <c r="G152" s="40">
        <v>6.3463070346500991E-2</v>
      </c>
      <c r="H152" s="40">
        <v>3.3764207003875661E-2</v>
      </c>
      <c r="I152" s="40">
        <v>4.6284984567778381E-2</v>
      </c>
      <c r="J152" s="40">
        <v>4.8146580955629077E-2</v>
      </c>
      <c r="K152" s="53">
        <v>4.8547264085635235E-2</v>
      </c>
      <c r="L152" s="4">
        <v>5.3999301948507772E-2</v>
      </c>
      <c r="M152" s="4">
        <v>4.6148312435343036E-2</v>
      </c>
      <c r="N152" s="4">
        <v>4.4703752602540017E-2</v>
      </c>
      <c r="O152" s="4">
        <v>6.148151539457454E-2</v>
      </c>
      <c r="P152" s="4">
        <v>7.5445955039260909E-2</v>
      </c>
      <c r="Q152" s="4">
        <v>4.8895366297773031E-2</v>
      </c>
      <c r="R152" s="53">
        <v>5.2521040194702641E-2</v>
      </c>
      <c r="S152" s="40">
        <v>2.6527257231941128E-2</v>
      </c>
      <c r="T152" s="40">
        <v>4.6331309182691204E-2</v>
      </c>
      <c r="U152" s="40">
        <v>0</v>
      </c>
      <c r="V152" s="40">
        <v>5.081035327565539E-2</v>
      </c>
      <c r="W152" s="40">
        <v>4.2375299265256489E-2</v>
      </c>
      <c r="X152" s="40">
        <v>5.3443640550199754E-2</v>
      </c>
      <c r="Y152" s="53">
        <v>4.5586337025742357E-2</v>
      </c>
      <c r="Z152" s="4">
        <v>0.11046971784718701</v>
      </c>
      <c r="AA152" s="4">
        <v>9.0489606276757562E-2</v>
      </c>
      <c r="AB152" s="4">
        <v>7.1806665175393802E-2</v>
      </c>
      <c r="AC152" s="4">
        <v>8.7819415981979926E-2</v>
      </c>
      <c r="AD152" s="4">
        <v>5.4996579965108081E-2</v>
      </c>
      <c r="AE152" s="4">
        <v>6.8573043056581559E-2</v>
      </c>
      <c r="AF152" s="4">
        <v>8.2832942200338225E-2</v>
      </c>
      <c r="AG152" s="4">
        <v>9.7882109784836538E-2</v>
      </c>
      <c r="AH152" s="4">
        <v>8.594909851338739E-2</v>
      </c>
      <c r="AI152" s="4">
        <v>8.7001691208992551E-2</v>
      </c>
      <c r="AJ152" s="4">
        <v>9.2689896021239768E-2</v>
      </c>
      <c r="AK152" s="4">
        <v>5.9372185718367158E-2</v>
      </c>
      <c r="AL152" s="4">
        <v>9.2685575473676424E-2</v>
      </c>
      <c r="AM152" s="4">
        <v>3.1068131451666665E-2</v>
      </c>
      <c r="AN152" s="4">
        <v>8.7333671994733006E-2</v>
      </c>
      <c r="AO152" s="4">
        <v>9.6696371874457995E-2</v>
      </c>
      <c r="AP152" s="4">
        <v>9.2172025509729041E-2</v>
      </c>
      <c r="AQ152" s="4">
        <v>0.13657836688809927</v>
      </c>
      <c r="AR152" s="45"/>
      <c r="AS152" s="4">
        <v>3.4130068993047859E-2</v>
      </c>
      <c r="AT152" s="4">
        <v>4.0804335135931707E-2</v>
      </c>
      <c r="AU152" s="4">
        <v>0.10778795828719469</v>
      </c>
      <c r="AV152" s="4">
        <v>0</v>
      </c>
      <c r="AW152" s="53">
        <v>9.600321101151503E-2</v>
      </c>
      <c r="AX152" s="40">
        <v>5.5510964121700861E-2</v>
      </c>
      <c r="AY152" s="4">
        <v>5.3839831334207243E-2</v>
      </c>
      <c r="AZ152" s="4">
        <v>5.3122314956434893E-2</v>
      </c>
      <c r="BA152" s="4">
        <v>5.1690095724343674E-2</v>
      </c>
      <c r="BB152" s="4">
        <v>5.6262204633866567E-2</v>
      </c>
      <c r="BC152" s="4">
        <v>5.7021067378710238E-2</v>
      </c>
      <c r="BD152" s="4">
        <v>5.2474071417059516E-2</v>
      </c>
      <c r="BE152" s="4">
        <v>4.0171238491121426E-2</v>
      </c>
      <c r="BF152" s="53">
        <v>5.3986408006713671E-2</v>
      </c>
      <c r="BG152" s="4">
        <v>6.5540228385743013E-2</v>
      </c>
      <c r="BH152" s="4">
        <v>6.2624521737123046E-2</v>
      </c>
      <c r="BI152" s="4">
        <v>5.0949814442951498E-2</v>
      </c>
      <c r="BJ152" s="4">
        <v>4.4433248657201836E-2</v>
      </c>
      <c r="BK152" s="4">
        <v>5.0772665344091458E-2</v>
      </c>
      <c r="BL152" s="53">
        <v>5.0792592822912791E-2</v>
      </c>
      <c r="BM152" s="40">
        <v>0.20124547093186546</v>
      </c>
      <c r="BN152" s="4">
        <v>5.2966858398997833E-2</v>
      </c>
      <c r="BO152" s="4">
        <v>2.3774230403966156E-2</v>
      </c>
      <c r="BP152" s="53">
        <v>4.8192464939437539E-2</v>
      </c>
      <c r="BQ152" s="40">
        <v>0.11652229307692952</v>
      </c>
      <c r="BR152" s="40">
        <v>0.1102537783277818</v>
      </c>
      <c r="BS152" s="40">
        <v>0.14078815260452199</v>
      </c>
      <c r="BT152" s="40">
        <v>5.6275428439571118E-2</v>
      </c>
      <c r="BU152" s="40">
        <v>0.11049566119138915</v>
      </c>
      <c r="BV152" s="53">
        <v>9.1604324444822291E-2</v>
      </c>
      <c r="BW152" s="4">
        <v>9.7206558645933056E-2</v>
      </c>
      <c r="BX152" s="4">
        <v>6.4724374448932781E-2</v>
      </c>
      <c r="BY152" s="4">
        <v>0.1630979599964088</v>
      </c>
      <c r="BZ152" s="53">
        <v>8.3872303950217261E-2</v>
      </c>
      <c r="CA152" s="40">
        <v>3.0477375462060488E-2</v>
      </c>
      <c r="CB152" s="40">
        <v>3.2262234467511045E-2</v>
      </c>
      <c r="CC152" s="40">
        <v>0.14193232683705734</v>
      </c>
      <c r="CD152" s="40">
        <v>1.9676715245160636E-2</v>
      </c>
      <c r="CE152" s="40">
        <v>0</v>
      </c>
      <c r="CF152" s="40">
        <v>3.4693918784057559E-2</v>
      </c>
      <c r="CG152" s="40">
        <v>6.5605975578140824E-2</v>
      </c>
      <c r="CH152" s="53">
        <v>3.8147782708045204E-2</v>
      </c>
      <c r="CI152" s="4">
        <v>5.068311995812446E-2</v>
      </c>
      <c r="CJ152" s="4">
        <v>6.1584545656409508E-2</v>
      </c>
      <c r="CK152" s="53">
        <v>5.738771426905212E-2</v>
      </c>
      <c r="CL152" s="40">
        <v>0</v>
      </c>
      <c r="CM152" s="40">
        <v>6.8582719820072732E-3</v>
      </c>
      <c r="CN152" s="40">
        <v>5.9464990312263405E-2</v>
      </c>
      <c r="CO152" s="40">
        <v>0</v>
      </c>
      <c r="CP152" s="40">
        <v>2.3046530489794345E-3</v>
      </c>
      <c r="CQ152" s="59">
        <v>1.3112840646125699E-2</v>
      </c>
    </row>
    <row r="153" spans="1:95" x14ac:dyDescent="0.25">
      <c r="A153" s="97" t="s">
        <v>587</v>
      </c>
      <c r="C153" s="97">
        <v>150</v>
      </c>
      <c r="D153" s="102"/>
      <c r="E153" s="93"/>
      <c r="F153" s="93"/>
      <c r="G153" s="93"/>
      <c r="H153" s="93"/>
      <c r="I153" s="93"/>
      <c r="J153" s="93"/>
      <c r="K153" s="79"/>
      <c r="L153" s="16"/>
      <c r="M153" s="16"/>
      <c r="N153" s="16"/>
      <c r="O153" s="16"/>
      <c r="P153" s="16"/>
      <c r="Q153" s="16"/>
      <c r="R153" s="79"/>
      <c r="S153" s="93"/>
      <c r="T153" s="93"/>
      <c r="U153" s="93"/>
      <c r="V153" s="93"/>
      <c r="W153" s="93"/>
      <c r="X153" s="93"/>
      <c r="Y153" s="79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21"/>
      <c r="AS153" s="16"/>
      <c r="AT153" s="16"/>
      <c r="AU153" s="16"/>
      <c r="AV153" s="16"/>
      <c r="AW153" s="79"/>
      <c r="AX153" s="93"/>
      <c r="AY153" s="16"/>
      <c r="AZ153" s="16"/>
      <c r="BA153" s="16"/>
      <c r="BB153" s="16"/>
      <c r="BC153" s="16"/>
      <c r="BD153" s="16"/>
      <c r="BE153" s="16"/>
      <c r="BF153" s="79"/>
      <c r="BG153" s="16"/>
      <c r="BH153" s="16"/>
      <c r="BI153" s="16"/>
      <c r="BJ153" s="16"/>
      <c r="BK153" s="16"/>
      <c r="BL153" s="79"/>
      <c r="BM153" s="93"/>
      <c r="BN153" s="16"/>
      <c r="BO153" s="16"/>
      <c r="BP153" s="79"/>
      <c r="BQ153" s="93"/>
      <c r="BR153" s="93"/>
      <c r="BS153" s="93"/>
      <c r="BT153" s="93"/>
      <c r="BU153" s="93"/>
      <c r="BV153" s="79"/>
      <c r="BW153" s="16"/>
      <c r="BX153" s="16"/>
      <c r="BY153" s="16"/>
      <c r="BZ153" s="79"/>
      <c r="CA153" s="93"/>
      <c r="CB153" s="93"/>
      <c r="CC153" s="93"/>
      <c r="CD153" s="93"/>
      <c r="CE153" s="93"/>
      <c r="CF153" s="93"/>
      <c r="CG153" s="93"/>
      <c r="CH153" s="79"/>
      <c r="CI153" s="16"/>
      <c r="CJ153" s="16"/>
      <c r="CK153" s="79"/>
      <c r="CL153" s="93"/>
      <c r="CM153" s="93"/>
      <c r="CN153" s="93"/>
      <c r="CO153" s="93"/>
      <c r="CP153" s="93"/>
      <c r="CQ153" s="83"/>
    </row>
    <row r="154" spans="1:95" x14ac:dyDescent="0.25">
      <c r="A154" s="97" t="s">
        <v>689</v>
      </c>
      <c r="B154" s="97">
        <v>117</v>
      </c>
      <c r="C154" s="97">
        <v>151</v>
      </c>
      <c r="D154" s="103" t="s">
        <v>169</v>
      </c>
      <c r="E154" s="39">
        <v>1.2964843665453393E-4</v>
      </c>
      <c r="F154" s="39">
        <v>1.6811460995352412E-2</v>
      </c>
      <c r="G154" s="39">
        <v>2.1180743266519732E-2</v>
      </c>
      <c r="H154" s="39">
        <v>0</v>
      </c>
      <c r="I154" s="39">
        <v>1.4916649725553975E-2</v>
      </c>
      <c r="J154" s="39">
        <v>2.0525049077510508E-2</v>
      </c>
      <c r="K154" s="52">
        <v>1.5298804451309322E-2</v>
      </c>
      <c r="L154" s="3">
        <v>4.4949207264464483E-2</v>
      </c>
      <c r="M154" s="3">
        <v>1.8650129647938534E-2</v>
      </c>
      <c r="N154" s="3">
        <v>3.3387452594694368E-2</v>
      </c>
      <c r="O154" s="3">
        <v>3.2596228593183833E-2</v>
      </c>
      <c r="P154" s="3">
        <v>2.8070234878823416E-2</v>
      </c>
      <c r="Q154" s="3">
        <v>6.625727213962508E-3</v>
      </c>
      <c r="R154" s="52">
        <v>3.7840311227560708E-2</v>
      </c>
      <c r="S154" s="39">
        <v>1.82370820668693E-2</v>
      </c>
      <c r="T154" s="39">
        <v>2.0454786951276331E-2</v>
      </c>
      <c r="U154" s="39">
        <v>0</v>
      </c>
      <c r="V154" s="39">
        <v>1.7030862316993731E-2</v>
      </c>
      <c r="W154" s="39">
        <v>1.1960735791388269E-2</v>
      </c>
      <c r="X154" s="39">
        <v>4.0370813397280101E-3</v>
      </c>
      <c r="Y154" s="52">
        <v>1.5431569826210212E-2</v>
      </c>
      <c r="Z154" s="3">
        <v>1.1776435586189351E-2</v>
      </c>
      <c r="AA154" s="3">
        <v>9.8438821816455857E-3</v>
      </c>
      <c r="AB154" s="3">
        <v>1.4718827596157938E-3</v>
      </c>
      <c r="AC154" s="3">
        <v>1.0792862892428033E-2</v>
      </c>
      <c r="AD154" s="3">
        <v>2.453666206025688E-3</v>
      </c>
      <c r="AE154" s="3">
        <v>1.2783561252312253E-2</v>
      </c>
      <c r="AF154" s="3">
        <v>9.460731704086971E-3</v>
      </c>
      <c r="AG154" s="3">
        <v>1.3259451096976647E-2</v>
      </c>
      <c r="AH154" s="3">
        <v>1.2097802612308867E-3</v>
      </c>
      <c r="AI154" s="3">
        <v>1.2908558015032746E-2</v>
      </c>
      <c r="AJ154" s="3">
        <v>1.2151142795628423E-2</v>
      </c>
      <c r="AK154" s="3">
        <v>2.2897991090934178E-3</v>
      </c>
      <c r="AL154" s="3">
        <v>1.2789321409747643E-2</v>
      </c>
      <c r="AM154" s="3">
        <v>2.6945222002048201E-3</v>
      </c>
      <c r="AN154" s="3">
        <v>1.2248241646097904E-2</v>
      </c>
      <c r="AO154" s="3">
        <v>1.2609976632977752E-2</v>
      </c>
      <c r="AP154" s="3">
        <v>1.8105888284168363E-2</v>
      </c>
      <c r="AQ154" s="3">
        <v>1.6335879672081308E-2</v>
      </c>
      <c r="AR154" s="44"/>
      <c r="AS154" s="3">
        <v>1.650324741274959E-2</v>
      </c>
      <c r="AT154" s="3">
        <v>4.5194939622546513E-3</v>
      </c>
      <c r="AU154" s="3">
        <v>2.0421080564013327E-2</v>
      </c>
      <c r="AV154" s="3">
        <v>0</v>
      </c>
      <c r="AW154" s="52">
        <v>1.218612663674405E-2</v>
      </c>
      <c r="AX154" s="39">
        <v>3.0228774993843993E-2</v>
      </c>
      <c r="AY154" s="3">
        <v>6.5423692884853451E-3</v>
      </c>
      <c r="AZ154" s="3">
        <v>6.7749804389305932E-3</v>
      </c>
      <c r="BA154" s="3">
        <v>5.8940116088518147E-3</v>
      </c>
      <c r="BB154" s="3">
        <v>6.5868249495644026E-3</v>
      </c>
      <c r="BC154" s="3">
        <v>6.6764071524107703E-3</v>
      </c>
      <c r="BD154" s="3">
        <v>5.6532937530202419E-3</v>
      </c>
      <c r="BE154" s="3">
        <v>6.9571297469630984E-3</v>
      </c>
      <c r="BF154" s="52">
        <v>6.4961807415632091E-3</v>
      </c>
      <c r="BG154" s="3">
        <v>5.8373826409389264E-3</v>
      </c>
      <c r="BH154" s="3">
        <v>6.3700022588084933E-3</v>
      </c>
      <c r="BI154" s="3">
        <v>7.743662465593242E-3</v>
      </c>
      <c r="BJ154" s="3">
        <v>2.3031827386476009E-2</v>
      </c>
      <c r="BK154" s="3">
        <v>1.080587102657014E-2</v>
      </c>
      <c r="BL154" s="52">
        <v>1.469317626360259E-2</v>
      </c>
      <c r="BM154" s="39">
        <v>2.9634343974438298E-2</v>
      </c>
      <c r="BN154" s="3">
        <v>5.4837822137475699E-2</v>
      </c>
      <c r="BO154" s="3">
        <v>2.5411082849591482E-2</v>
      </c>
      <c r="BP154" s="52">
        <v>4.6307395379582166E-2</v>
      </c>
      <c r="BQ154" s="39">
        <v>6.0343151388366422E-4</v>
      </c>
      <c r="BR154" s="39">
        <v>7.0588078603672235E-4</v>
      </c>
      <c r="BS154" s="39">
        <v>1.6379536687386176E-2</v>
      </c>
      <c r="BT154" s="39">
        <v>9.0068835350283118E-3</v>
      </c>
      <c r="BU154" s="39">
        <v>6.954322743859649E-3</v>
      </c>
      <c r="BV154" s="52">
        <v>4.4815361738709883E-3</v>
      </c>
      <c r="BW154" s="3">
        <v>2.0577747590725098E-2</v>
      </c>
      <c r="BX154" s="3">
        <v>1.273619859154464E-2</v>
      </c>
      <c r="BY154" s="3">
        <v>1.0587944765750573E-2</v>
      </c>
      <c r="BZ154" s="52">
        <v>1.5504670817277803E-2</v>
      </c>
      <c r="CA154" s="39">
        <v>6.5736533914031291E-3</v>
      </c>
      <c r="CB154" s="39">
        <v>2.1008754343424217E-2</v>
      </c>
      <c r="CC154" s="39">
        <v>1.5316218927195536E-3</v>
      </c>
      <c r="CD154" s="39">
        <v>5.1961029227598904E-3</v>
      </c>
      <c r="CE154" s="39">
        <v>0</v>
      </c>
      <c r="CF154" s="39">
        <v>1.9704170449347257E-2</v>
      </c>
      <c r="CG154" s="39">
        <v>8.6530141333063353E-3</v>
      </c>
      <c r="CH154" s="52">
        <v>1.3595492354423306E-2</v>
      </c>
      <c r="CI154" s="3">
        <v>2.4679885904067576E-2</v>
      </c>
      <c r="CJ154" s="3">
        <v>3.86428976194561E-2</v>
      </c>
      <c r="CK154" s="52">
        <v>3.2420893251206381E-2</v>
      </c>
      <c r="CL154" s="39">
        <v>0</v>
      </c>
      <c r="CM154" s="39">
        <v>1.9019831410026339E-3</v>
      </c>
      <c r="CN154" s="39">
        <v>2.3098191446997526E-2</v>
      </c>
      <c r="CO154" s="39">
        <v>0</v>
      </c>
      <c r="CP154" s="39">
        <v>2.5619131443134196E-2</v>
      </c>
      <c r="CQ154" s="58">
        <v>1.8526094427412258E-2</v>
      </c>
    </row>
    <row r="155" spans="1:95" x14ac:dyDescent="0.25">
      <c r="A155" s="97" t="s">
        <v>690</v>
      </c>
      <c r="B155" s="97">
        <v>118</v>
      </c>
      <c r="C155" s="97">
        <v>152</v>
      </c>
      <c r="D155" s="103" t="s">
        <v>170</v>
      </c>
      <c r="E155" s="39">
        <v>0</v>
      </c>
      <c r="F155" s="39">
        <v>0.40652101814556602</v>
      </c>
      <c r="G155" s="39">
        <v>0.33330189415502992</v>
      </c>
      <c r="H155" s="39">
        <v>0</v>
      </c>
      <c r="I155" s="39">
        <v>0.4740579451109827</v>
      </c>
      <c r="J155" s="39">
        <v>0.43316416654267653</v>
      </c>
      <c r="K155" s="52">
        <v>0.40377604600440936</v>
      </c>
      <c r="L155" s="3">
        <v>0.44705829565665756</v>
      </c>
      <c r="M155" s="3">
        <v>0.31802751878540758</v>
      </c>
      <c r="N155" s="3">
        <v>0.34097035956077321</v>
      </c>
      <c r="O155" s="3">
        <v>0.17623141749237481</v>
      </c>
      <c r="P155" s="3">
        <v>0.4070525828446071</v>
      </c>
      <c r="Q155" s="3">
        <v>0.24872951741710644</v>
      </c>
      <c r="R155" s="52">
        <v>0.39796089441787796</v>
      </c>
      <c r="S155" s="39">
        <v>0.58001186388062176</v>
      </c>
      <c r="T155" s="39">
        <v>0.48336207540583509</v>
      </c>
      <c r="U155" s="39">
        <v>0</v>
      </c>
      <c r="V155" s="39">
        <v>0.28392322436213763</v>
      </c>
      <c r="W155" s="39">
        <v>0.34794569022688815</v>
      </c>
      <c r="X155" s="39">
        <v>0.41273298704350492</v>
      </c>
      <c r="Y155" s="52">
        <v>0.43601713369804634</v>
      </c>
      <c r="Z155" s="3">
        <v>0.29262634984397418</v>
      </c>
      <c r="AA155" s="3">
        <v>0.21440914185664131</v>
      </c>
      <c r="AB155" s="3">
        <v>0.21088143694000649</v>
      </c>
      <c r="AC155" s="3">
        <v>0.34743202247166138</v>
      </c>
      <c r="AD155" s="3">
        <v>0.15569190976918612</v>
      </c>
      <c r="AE155" s="3">
        <v>0.13148306854577474</v>
      </c>
      <c r="AF155" s="3">
        <v>0.1879950379093755</v>
      </c>
      <c r="AG155" s="3">
        <v>0.14513087211122672</v>
      </c>
      <c r="AH155" s="3">
        <v>0.22726655784374689</v>
      </c>
      <c r="AI155" s="3">
        <v>0.14140376330526075</v>
      </c>
      <c r="AJ155" s="3">
        <v>0.19317369900427256</v>
      </c>
      <c r="AK155" s="3">
        <v>0.13592374026784163</v>
      </c>
      <c r="AL155" s="3">
        <v>0.15962979301798647</v>
      </c>
      <c r="AM155" s="3">
        <v>0.10125425097916263</v>
      </c>
      <c r="AN155" s="3">
        <v>0.10637515109138304</v>
      </c>
      <c r="AO155" s="3">
        <v>0.15231155993929543</v>
      </c>
      <c r="AP155" s="3">
        <v>0.10698474235968289</v>
      </c>
      <c r="AQ155" s="3">
        <v>0.35531179251460299</v>
      </c>
      <c r="AR155" s="44"/>
      <c r="AS155" s="3">
        <v>7.9757329412582581E-2</v>
      </c>
      <c r="AT155" s="3">
        <v>0.10640690968579887</v>
      </c>
      <c r="AU155" s="3">
        <v>0.10442897033327919</v>
      </c>
      <c r="AV155" s="3">
        <v>0</v>
      </c>
      <c r="AW155" s="52">
        <v>0.16308953544084082</v>
      </c>
      <c r="AX155" s="39">
        <v>0.35814259562633011</v>
      </c>
      <c r="AY155" s="3">
        <v>0.38359697369155987</v>
      </c>
      <c r="AZ155" s="3">
        <v>0.42535133794107183</v>
      </c>
      <c r="BA155" s="3">
        <v>0.37161777341062391</v>
      </c>
      <c r="BB155" s="3">
        <v>0.40827115694302329</v>
      </c>
      <c r="BC155" s="3">
        <v>0.35566810483279121</v>
      </c>
      <c r="BD155" s="3">
        <v>0.31060756810578993</v>
      </c>
      <c r="BE155" s="3">
        <v>0.33439817327206756</v>
      </c>
      <c r="BF155" s="52">
        <v>0.3887652569378498</v>
      </c>
      <c r="BG155" s="3">
        <v>0.15182770731548367</v>
      </c>
      <c r="BH155" s="3">
        <v>0.71420755763797839</v>
      </c>
      <c r="BI155" s="3">
        <v>0.35242835241732989</v>
      </c>
      <c r="BJ155" s="3">
        <v>0.31066518400498266</v>
      </c>
      <c r="BK155" s="3">
        <v>0.31009300897968656</v>
      </c>
      <c r="BL155" s="52">
        <v>0.3158183846541997</v>
      </c>
      <c r="BM155" s="39">
        <v>0.35724971781586251</v>
      </c>
      <c r="BN155" s="3">
        <v>0.47638307531759622</v>
      </c>
      <c r="BO155" s="3">
        <v>0.34042474403774459</v>
      </c>
      <c r="BP155" s="52">
        <v>0.45475552852149848</v>
      </c>
      <c r="BQ155" s="39">
        <v>0.34357876217492456</v>
      </c>
      <c r="BR155" s="39">
        <v>0.31259635445747463</v>
      </c>
      <c r="BS155" s="39">
        <v>0.31352827792596349</v>
      </c>
      <c r="BT155" s="39">
        <v>0.41886434239119175</v>
      </c>
      <c r="BU155" s="39">
        <v>0.4231373913998141</v>
      </c>
      <c r="BV155" s="52">
        <v>0.38776123737484852</v>
      </c>
      <c r="BW155" s="3">
        <v>0.41683165987944809</v>
      </c>
      <c r="BX155" s="3">
        <v>0.42913618719621577</v>
      </c>
      <c r="BY155" s="3">
        <v>0.15914129048628964</v>
      </c>
      <c r="BZ155" s="52">
        <v>0.38333040337049024</v>
      </c>
      <c r="CA155" s="39">
        <v>0.41716292726227927</v>
      </c>
      <c r="CB155" s="39">
        <v>0.21174588260965171</v>
      </c>
      <c r="CC155" s="39">
        <v>0.25942907401917925</v>
      </c>
      <c r="CD155" s="39">
        <v>0.36196037505084955</v>
      </c>
      <c r="CE155" s="39">
        <v>0</v>
      </c>
      <c r="CF155" s="39">
        <v>0.31393137124119219</v>
      </c>
      <c r="CG155" s="39">
        <v>0.58460009502419985</v>
      </c>
      <c r="CH155" s="52">
        <v>0.29399618375593634</v>
      </c>
      <c r="CI155" s="3">
        <v>0.35257586637864274</v>
      </c>
      <c r="CJ155" s="3">
        <v>0.36807251975353228</v>
      </c>
      <c r="CK155" s="52">
        <v>0.36281589108101492</v>
      </c>
      <c r="CL155" s="39">
        <v>0</v>
      </c>
      <c r="CM155" s="39">
        <v>0.39157618125629345</v>
      </c>
      <c r="CN155" s="39">
        <v>0.44936258508171412</v>
      </c>
      <c r="CO155" s="39">
        <v>0</v>
      </c>
      <c r="CP155" s="39">
        <v>0.30039698434233658</v>
      </c>
      <c r="CQ155" s="58">
        <v>0.32547992061806974</v>
      </c>
    </row>
    <row r="156" spans="1:95" x14ac:dyDescent="0.25">
      <c r="A156" s="97" t="s">
        <v>587</v>
      </c>
      <c r="C156" s="97">
        <v>153</v>
      </c>
      <c r="D156" s="103"/>
      <c r="E156" s="48"/>
      <c r="F156" s="48"/>
      <c r="G156" s="48"/>
      <c r="H156" s="48"/>
      <c r="I156" s="48"/>
      <c r="J156" s="48"/>
      <c r="K156" s="73"/>
      <c r="L156" s="11"/>
      <c r="M156" s="11"/>
      <c r="N156" s="11"/>
      <c r="O156" s="11"/>
      <c r="P156" s="11"/>
      <c r="Q156" s="11"/>
      <c r="R156" s="73"/>
      <c r="S156" s="48"/>
      <c r="T156" s="48"/>
      <c r="U156" s="48"/>
      <c r="V156" s="48"/>
      <c r="W156" s="48"/>
      <c r="X156" s="48"/>
      <c r="Y156" s="73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49"/>
      <c r="AS156" s="11"/>
      <c r="AT156" s="11"/>
      <c r="AU156" s="11"/>
      <c r="AV156" s="11"/>
      <c r="AW156" s="73"/>
      <c r="AX156" s="48"/>
      <c r="AY156" s="11"/>
      <c r="AZ156" s="11"/>
      <c r="BA156" s="11"/>
      <c r="BB156" s="11"/>
      <c r="BC156" s="11"/>
      <c r="BD156" s="11"/>
      <c r="BE156" s="11"/>
      <c r="BF156" s="73"/>
      <c r="BG156" s="11"/>
      <c r="BH156" s="11"/>
      <c r="BI156" s="11"/>
      <c r="BJ156" s="11"/>
      <c r="BK156" s="11"/>
      <c r="BL156" s="73"/>
      <c r="BM156" s="48"/>
      <c r="BN156" s="11"/>
      <c r="BO156" s="11"/>
      <c r="BP156" s="73"/>
      <c r="BQ156" s="48"/>
      <c r="BR156" s="48"/>
      <c r="BS156" s="48"/>
      <c r="BT156" s="48"/>
      <c r="BU156" s="48"/>
      <c r="BV156" s="73"/>
      <c r="BW156" s="11"/>
      <c r="BX156" s="11"/>
      <c r="BY156" s="11"/>
      <c r="BZ156" s="73"/>
      <c r="CA156" s="48"/>
      <c r="CB156" s="48"/>
      <c r="CC156" s="48"/>
      <c r="CD156" s="48"/>
      <c r="CE156" s="48"/>
      <c r="CF156" s="48"/>
      <c r="CG156" s="48"/>
      <c r="CH156" s="73"/>
      <c r="CI156" s="11"/>
      <c r="CJ156" s="11"/>
      <c r="CK156" s="73"/>
      <c r="CL156" s="48"/>
      <c r="CM156" s="48"/>
      <c r="CN156" s="48"/>
      <c r="CO156" s="48"/>
      <c r="CP156" s="48"/>
      <c r="CQ156" s="67"/>
    </row>
    <row r="157" spans="1:95" x14ac:dyDescent="0.25">
      <c r="A157" s="97" t="s">
        <v>691</v>
      </c>
      <c r="B157" s="97">
        <v>119</v>
      </c>
      <c r="C157" s="97">
        <v>154</v>
      </c>
      <c r="D157" s="103" t="s">
        <v>171</v>
      </c>
      <c r="E157" s="39">
        <v>0.5</v>
      </c>
      <c r="F157" s="39">
        <v>0.73657134210924502</v>
      </c>
      <c r="G157" s="39">
        <v>0.83835078534580065</v>
      </c>
      <c r="H157" s="39">
        <v>0</v>
      </c>
      <c r="I157" s="39">
        <v>0.49744463373083475</v>
      </c>
      <c r="J157" s="39">
        <v>0.80925105371580786</v>
      </c>
      <c r="K157" s="52">
        <v>0.75987135482989077</v>
      </c>
      <c r="L157" s="3">
        <v>0.88271265409130617</v>
      </c>
      <c r="M157" s="3">
        <v>0.90651325251695092</v>
      </c>
      <c r="N157" s="3">
        <v>0.88763923434627445</v>
      </c>
      <c r="O157" s="3">
        <v>0.96031485734826993</v>
      </c>
      <c r="P157" s="3">
        <v>0.81834640916332724</v>
      </c>
      <c r="Q157" s="3">
        <v>0.75609756097560976</v>
      </c>
      <c r="R157" s="52">
        <v>0.88984373330027122</v>
      </c>
      <c r="S157" s="39">
        <v>0.3611111111111111</v>
      </c>
      <c r="T157" s="39">
        <v>0.66413586414117187</v>
      </c>
      <c r="U157" s="39">
        <v>0</v>
      </c>
      <c r="V157" s="39">
        <v>0.83578274758247195</v>
      </c>
      <c r="W157" s="39">
        <v>0.80689655172970276</v>
      </c>
      <c r="X157" s="39">
        <v>0.72222222222222221</v>
      </c>
      <c r="Y157" s="52">
        <v>0.69478412777673804</v>
      </c>
      <c r="Z157" s="3">
        <v>0.45186778016702506</v>
      </c>
      <c r="AA157" s="3">
        <v>0.37499999998828126</v>
      </c>
      <c r="AB157" s="3">
        <v>0.83466362597868493</v>
      </c>
      <c r="AC157" s="3">
        <v>0.70105655688504809</v>
      </c>
      <c r="AD157" s="3">
        <v>0.8446601941829579</v>
      </c>
      <c r="AE157" s="3">
        <v>0.79559026182820392</v>
      </c>
      <c r="AF157" s="3">
        <v>0.65623281898114183</v>
      </c>
      <c r="AG157" s="3">
        <v>0.79776014932337846</v>
      </c>
      <c r="AH157" s="3">
        <v>0.87054108215037207</v>
      </c>
      <c r="AI157" s="3">
        <v>0.81001857841333524</v>
      </c>
      <c r="AJ157" s="3">
        <v>0.79037164396662019</v>
      </c>
      <c r="AK157" s="3">
        <v>0.76344086021505375</v>
      </c>
      <c r="AL157" s="3">
        <v>0.83290488431020149</v>
      </c>
      <c r="AM157" s="3">
        <v>0.93243243243873264</v>
      </c>
      <c r="AN157" s="3">
        <v>0.87649674990847426</v>
      </c>
      <c r="AO157" s="3">
        <v>0.82758620690721985</v>
      </c>
      <c r="AP157" s="3">
        <v>0.85551414163560624</v>
      </c>
      <c r="AQ157" s="3">
        <v>0.33956103754515105</v>
      </c>
      <c r="AR157" s="44"/>
      <c r="AS157" s="3">
        <v>0.92199413491899118</v>
      </c>
      <c r="AT157" s="3">
        <v>0.78387096776722165</v>
      </c>
      <c r="AU157" s="3">
        <v>0.92677391362392358</v>
      </c>
      <c r="AV157" s="3">
        <v>0</v>
      </c>
      <c r="AW157" s="52">
        <v>0.76436047585941169</v>
      </c>
      <c r="AX157" s="39">
        <v>0.86239782015173838</v>
      </c>
      <c r="AY157" s="3">
        <v>0.66199649738462341</v>
      </c>
      <c r="AZ157" s="3">
        <v>0.709239130444419</v>
      </c>
      <c r="BA157" s="3">
        <v>0.67734187348795283</v>
      </c>
      <c r="BB157" s="3">
        <v>0.69737774628417704</v>
      </c>
      <c r="BC157" s="3">
        <v>0.70029178823342564</v>
      </c>
      <c r="BD157" s="3">
        <v>0.83397683397039402</v>
      </c>
      <c r="BE157" s="3">
        <v>0.6180904522644125</v>
      </c>
      <c r="BF157" s="52">
        <v>0.69261839255562285</v>
      </c>
      <c r="BG157" s="3">
        <v>0.85245901639344257</v>
      </c>
      <c r="BH157" s="3">
        <v>0.1276595744680851</v>
      </c>
      <c r="BI157" s="3">
        <v>0.39506172839506171</v>
      </c>
      <c r="BJ157" s="3">
        <v>0.93236555591598569</v>
      </c>
      <c r="BK157" s="3">
        <v>0.75145255005168377</v>
      </c>
      <c r="BL157" s="52">
        <v>0.84139784946236562</v>
      </c>
      <c r="BM157" s="39">
        <v>0.93870004269488549</v>
      </c>
      <c r="BN157" s="3">
        <v>0.8310487768350876</v>
      </c>
      <c r="BO157" s="3">
        <v>0.83738674296614213</v>
      </c>
      <c r="BP157" s="52">
        <v>0.83205698764351033</v>
      </c>
      <c r="BQ157" s="39">
        <v>0.2</v>
      </c>
      <c r="BR157" s="39">
        <v>0.33962264151071553</v>
      </c>
      <c r="BS157" s="39">
        <v>0.162762022195624</v>
      </c>
      <c r="BT157" s="39">
        <v>0.14175654853620956</v>
      </c>
      <c r="BU157" s="39">
        <v>0.19090909090735536</v>
      </c>
      <c r="BV157" s="52">
        <v>0.1618828932261954</v>
      </c>
      <c r="BW157" s="3">
        <v>0.83238782876913475</v>
      </c>
      <c r="BX157" s="3">
        <v>0.68727272728522315</v>
      </c>
      <c r="BY157" s="3">
        <v>0.61807580174927113</v>
      </c>
      <c r="BZ157" s="52">
        <v>0.75643731532292102</v>
      </c>
      <c r="CA157" s="39">
        <v>0.58757062146892658</v>
      </c>
      <c r="CB157" s="39">
        <v>0.7681908548829931</v>
      </c>
      <c r="CC157" s="39">
        <v>0.37168141593578202</v>
      </c>
      <c r="CD157" s="39">
        <v>0.57692307693417166</v>
      </c>
      <c r="CE157" s="39">
        <v>0</v>
      </c>
      <c r="CF157" s="39">
        <v>0.74186991869918695</v>
      </c>
      <c r="CG157" s="39">
        <v>0.6</v>
      </c>
      <c r="CH157" s="52">
        <v>0.72681067344715022</v>
      </c>
      <c r="CI157" s="3">
        <v>0.89420808945262786</v>
      </c>
      <c r="CJ157" s="3">
        <v>0.87232611327862231</v>
      </c>
      <c r="CK157" s="52">
        <v>0.8797487109572929</v>
      </c>
      <c r="CL157" s="39">
        <v>0</v>
      </c>
      <c r="CM157" s="39">
        <v>0.12565445026309585</v>
      </c>
      <c r="CN157" s="39">
        <v>0.85970149252704842</v>
      </c>
      <c r="CO157" s="39">
        <v>0</v>
      </c>
      <c r="CP157" s="39">
        <v>0.90929808566751835</v>
      </c>
      <c r="CQ157" s="58">
        <v>0.88742717532480186</v>
      </c>
    </row>
    <row r="158" spans="1:95" x14ac:dyDescent="0.25">
      <c r="A158" s="97" t="s">
        <v>692</v>
      </c>
      <c r="B158" s="97">
        <v>120</v>
      </c>
      <c r="C158" s="97">
        <v>155</v>
      </c>
      <c r="D158" s="103" t="s">
        <v>172</v>
      </c>
      <c r="E158" s="39">
        <v>0.5</v>
      </c>
      <c r="F158" s="39">
        <v>0.72628234226055377</v>
      </c>
      <c r="G158" s="39">
        <v>0.83442408377509436</v>
      </c>
      <c r="H158" s="39">
        <v>0</v>
      </c>
      <c r="I158" s="39">
        <v>0.47700170357751276</v>
      </c>
      <c r="J158" s="39">
        <v>0.80536042364986649</v>
      </c>
      <c r="K158" s="52">
        <v>0.75176346585389953</v>
      </c>
      <c r="L158" s="3">
        <v>0.88018895395865016</v>
      </c>
      <c r="M158" s="3">
        <v>0.89582905280460245</v>
      </c>
      <c r="N158" s="3">
        <v>0.88288093435708881</v>
      </c>
      <c r="O158" s="3">
        <v>0.80063721127865128</v>
      </c>
      <c r="P158" s="3">
        <v>0.80386240192149838</v>
      </c>
      <c r="Q158" s="3">
        <v>0.75609756097560976</v>
      </c>
      <c r="R158" s="52">
        <v>0.87436670300888131</v>
      </c>
      <c r="S158" s="39">
        <v>0.33333333333333331</v>
      </c>
      <c r="T158" s="39">
        <v>0.66413586414117187</v>
      </c>
      <c r="U158" s="39">
        <v>0</v>
      </c>
      <c r="V158" s="39">
        <v>0.83578274758247195</v>
      </c>
      <c r="W158" s="39">
        <v>0.80689655172970276</v>
      </c>
      <c r="X158" s="39">
        <v>0.69444444444444442</v>
      </c>
      <c r="Y158" s="52">
        <v>0.69178936860528661</v>
      </c>
      <c r="Z158" s="3">
        <v>0.43746561984297644</v>
      </c>
      <c r="AA158" s="3">
        <v>0.28124999999121097</v>
      </c>
      <c r="AB158" s="3">
        <v>0.8209806157167393</v>
      </c>
      <c r="AC158" s="3">
        <v>0.69359850840754755</v>
      </c>
      <c r="AD158" s="3">
        <v>0.8446601941829579</v>
      </c>
      <c r="AE158" s="3">
        <v>0.79191548001837386</v>
      </c>
      <c r="AF158" s="3">
        <v>0.64743613239962516</v>
      </c>
      <c r="AG158" s="3">
        <v>0.79216052263182457</v>
      </c>
      <c r="AH158" s="3">
        <v>0.88016032062717175</v>
      </c>
      <c r="AI158" s="3">
        <v>0.80258721530862576</v>
      </c>
      <c r="AJ158" s="3">
        <v>0.76656526914834855</v>
      </c>
      <c r="AK158" s="3">
        <v>0.73118279569892475</v>
      </c>
      <c r="AL158" s="3">
        <v>0.80205655526167552</v>
      </c>
      <c r="AM158" s="3">
        <v>0.91216216216832546</v>
      </c>
      <c r="AN158" s="3">
        <v>0.86828600752057283</v>
      </c>
      <c r="AO158" s="3">
        <v>0.81985175637537666</v>
      </c>
      <c r="AP158" s="3">
        <v>0.84893663670247754</v>
      </c>
      <c r="AQ158" s="3">
        <v>0.30038091782840282</v>
      </c>
      <c r="AR158" s="44"/>
      <c r="AS158" s="3">
        <v>0.91495601175167063</v>
      </c>
      <c r="AT158" s="3">
        <v>0.79354838712237252</v>
      </c>
      <c r="AU158" s="3">
        <v>0.9239703624591149</v>
      </c>
      <c r="AV158" s="3">
        <v>0</v>
      </c>
      <c r="AW158" s="52">
        <v>0.75652055168816879</v>
      </c>
      <c r="AX158" s="39">
        <v>0.85013623977043407</v>
      </c>
      <c r="AY158" s="3">
        <v>0.66199649738462341</v>
      </c>
      <c r="AZ158" s="3">
        <v>0.69293478261811059</v>
      </c>
      <c r="BA158" s="3">
        <v>0.66773418733918755</v>
      </c>
      <c r="BB158" s="3">
        <v>0.68674698795667433</v>
      </c>
      <c r="BC158" s="3">
        <v>0.68528553562842376</v>
      </c>
      <c r="BD158" s="3">
        <v>0.81081081080454975</v>
      </c>
      <c r="BE158" s="3">
        <v>0.60301507537991461</v>
      </c>
      <c r="BF158" s="52">
        <v>0.68137914886303663</v>
      </c>
      <c r="BG158" s="3">
        <v>0.85245901639344257</v>
      </c>
      <c r="BH158" s="3">
        <v>8.5106382978723402E-2</v>
      </c>
      <c r="BI158" s="3">
        <v>0.39506172839506171</v>
      </c>
      <c r="BJ158" s="3">
        <v>0.94226327943951005</v>
      </c>
      <c r="BK158" s="3">
        <v>0.75145255005168377</v>
      </c>
      <c r="BL158" s="52">
        <v>0.84677419354838712</v>
      </c>
      <c r="BM158" s="39">
        <v>0.9318731332934681</v>
      </c>
      <c r="BN158" s="3">
        <v>0.82878068688466311</v>
      </c>
      <c r="BO158" s="3">
        <v>0.83220927856120985</v>
      </c>
      <c r="BP158" s="52">
        <v>0.82932608948140862</v>
      </c>
      <c r="BQ158" s="39">
        <v>0.26666666666666666</v>
      </c>
      <c r="BR158" s="39">
        <v>0.33962264151071553</v>
      </c>
      <c r="BS158" s="39">
        <v>0.10357583230630617</v>
      </c>
      <c r="BT158" s="39">
        <v>0.13559322033898305</v>
      </c>
      <c r="BU158" s="39">
        <v>0.19090909090735536</v>
      </c>
      <c r="BV158" s="52">
        <v>0.14810562571758301</v>
      </c>
      <c r="BW158" s="3">
        <v>0.82310469313230428</v>
      </c>
      <c r="BX158" s="3">
        <v>0.68181818183057852</v>
      </c>
      <c r="BY158" s="3">
        <v>0.59475218658892126</v>
      </c>
      <c r="BZ158" s="52">
        <v>0.74630645842127485</v>
      </c>
      <c r="CA158" s="39">
        <v>0.58757062146892658</v>
      </c>
      <c r="CB158" s="39">
        <v>0.76341948311353358</v>
      </c>
      <c r="CC158" s="39">
        <v>0.37168141593578202</v>
      </c>
      <c r="CD158" s="39">
        <v>0.51923076924075451</v>
      </c>
      <c r="CE158" s="39">
        <v>0</v>
      </c>
      <c r="CF158" s="39">
        <v>0.72357723577235777</v>
      </c>
      <c r="CG158" s="39">
        <v>0.6</v>
      </c>
      <c r="CH158" s="52">
        <v>0.71283354511162811</v>
      </c>
      <c r="CI158" s="3">
        <v>0.89525639905339294</v>
      </c>
      <c r="CJ158" s="3">
        <v>0.86533028386923183</v>
      </c>
      <c r="CK158" s="52">
        <v>0.87548153855167954</v>
      </c>
      <c r="CL158" s="39">
        <v>0</v>
      </c>
      <c r="CM158" s="39">
        <v>0.12565445026309585</v>
      </c>
      <c r="CN158" s="39">
        <v>0.8489552238704603</v>
      </c>
      <c r="CO158" s="39">
        <v>0</v>
      </c>
      <c r="CP158" s="39">
        <v>0.90861440289633977</v>
      </c>
      <c r="CQ158" s="58">
        <v>0.88517196013973243</v>
      </c>
    </row>
    <row r="159" spans="1:95" x14ac:dyDescent="0.25">
      <c r="A159" s="97" t="s">
        <v>693</v>
      </c>
      <c r="B159" s="97">
        <v>121</v>
      </c>
      <c r="C159" s="97">
        <v>156</v>
      </c>
      <c r="D159" s="103" t="s">
        <v>173</v>
      </c>
      <c r="E159" s="86">
        <v>3.25</v>
      </c>
      <c r="F159" s="86">
        <v>8.1586287042417194</v>
      </c>
      <c r="G159" s="86">
        <v>8.8990654205607473</v>
      </c>
      <c r="H159" s="86">
        <v>0</v>
      </c>
      <c r="I159" s="86">
        <v>6.629139072847682</v>
      </c>
      <c r="J159" s="86">
        <v>8.5111940298507456</v>
      </c>
      <c r="K159" s="72">
        <v>8.292068429237947</v>
      </c>
      <c r="L159" s="7">
        <v>11.158538869809554</v>
      </c>
      <c r="M159" s="7">
        <v>8.9050489826676706</v>
      </c>
      <c r="N159" s="7">
        <v>9.6488533988533991</v>
      </c>
      <c r="O159" s="7">
        <v>8.1049475262368809</v>
      </c>
      <c r="P159" s="7">
        <v>9.375</v>
      </c>
      <c r="Q159" s="7">
        <v>8.0222222222222221</v>
      </c>
      <c r="R159" s="72">
        <v>10.461115635179153</v>
      </c>
      <c r="S159" s="86">
        <v>7.5</v>
      </c>
      <c r="T159" s="86">
        <v>8.7885985748218527</v>
      </c>
      <c r="U159" s="86">
        <v>0</v>
      </c>
      <c r="V159" s="86">
        <v>10.454545454545455</v>
      </c>
      <c r="W159" s="86">
        <v>9.6999999999999993</v>
      </c>
      <c r="X159" s="86">
        <v>9.2222222222222214</v>
      </c>
      <c r="Y159" s="72">
        <v>9.1362962962962957</v>
      </c>
      <c r="Z159" s="7">
        <v>6.5117773019271947</v>
      </c>
      <c r="AA159" s="7">
        <v>4.5</v>
      </c>
      <c r="AB159" s="7">
        <v>9.0967741935483879</v>
      </c>
      <c r="AC159" s="7">
        <v>8.1999999999999993</v>
      </c>
      <c r="AD159" s="7">
        <v>9.2162162162162158</v>
      </c>
      <c r="AE159" s="7">
        <v>8.4995693367786398</v>
      </c>
      <c r="AF159" s="7">
        <v>7.8569625578460247</v>
      </c>
      <c r="AG159" s="7">
        <v>8.7915557920879905</v>
      </c>
      <c r="AH159" s="7">
        <v>10.124423963133641</v>
      </c>
      <c r="AI159" s="7">
        <v>9.2605606000789571</v>
      </c>
      <c r="AJ159" s="7">
        <v>8.742128935532234</v>
      </c>
      <c r="AK159" s="7">
        <v>9.5102040816326525</v>
      </c>
      <c r="AL159" s="7">
        <v>8.4705882352941178</v>
      </c>
      <c r="AM159" s="7">
        <v>10</v>
      </c>
      <c r="AN159" s="7">
        <v>8.7695238095238093</v>
      </c>
      <c r="AO159" s="7">
        <v>8.6572438162544163</v>
      </c>
      <c r="AP159" s="7">
        <v>9.4742055303342969</v>
      </c>
      <c r="AQ159" s="7">
        <v>5.6135881104033967</v>
      </c>
      <c r="AR159" s="113"/>
      <c r="AS159" s="7">
        <v>8.1118012422360248</v>
      </c>
      <c r="AT159" s="7">
        <v>9.3981481481481488</v>
      </c>
      <c r="AU159" s="7">
        <v>9.4274799599198396</v>
      </c>
      <c r="AV159" s="7">
        <v>0</v>
      </c>
      <c r="AW159" s="72">
        <v>8.5946556726217747</v>
      </c>
      <c r="AX159" s="86">
        <v>9.3719999999999999</v>
      </c>
      <c r="AY159" s="7">
        <v>7.4183673469387754</v>
      </c>
      <c r="AZ159" s="7">
        <v>7.3754789272030647</v>
      </c>
      <c r="BA159" s="7">
        <v>6.9406392694063923</v>
      </c>
      <c r="BB159" s="7">
        <v>7.610655737704918</v>
      </c>
      <c r="BC159" s="7">
        <v>7.3554502369668242</v>
      </c>
      <c r="BD159" s="7">
        <v>8.2608695652173907</v>
      </c>
      <c r="BE159" s="7">
        <v>6.617647058823529</v>
      </c>
      <c r="BF159" s="72">
        <v>7.3841504365345871</v>
      </c>
      <c r="BG159" s="7">
        <v>10.854166666666666</v>
      </c>
      <c r="BH159" s="7">
        <v>2.875</v>
      </c>
      <c r="BI159" s="7">
        <v>5.8780487804878048</v>
      </c>
      <c r="BJ159" s="7">
        <v>9.0800744878957165</v>
      </c>
      <c r="BK159" s="7">
        <v>8.7067669172932334</v>
      </c>
      <c r="BL159" s="72">
        <v>8.7675606641123878</v>
      </c>
      <c r="BM159" s="86">
        <v>8.5528196981731526</v>
      </c>
      <c r="BN159" s="7">
        <v>9.6202448401456895</v>
      </c>
      <c r="BO159" s="7">
        <v>9.0904710920770881</v>
      </c>
      <c r="BP159" s="72">
        <v>9.5360364193328788</v>
      </c>
      <c r="BQ159" s="86">
        <v>5.9333333333333336</v>
      </c>
      <c r="BR159" s="86">
        <v>9.1111111111111107</v>
      </c>
      <c r="BS159" s="86">
        <v>4.5588235294117645</v>
      </c>
      <c r="BT159" s="86">
        <v>3.9272727272727272</v>
      </c>
      <c r="BU159" s="86">
        <v>4.6410256410256414</v>
      </c>
      <c r="BV159" s="72">
        <v>4.4256756756756754</v>
      </c>
      <c r="BW159" s="7">
        <v>8.6223564954682779</v>
      </c>
      <c r="BX159" s="7">
        <v>7.967741935483871</v>
      </c>
      <c r="BY159" s="7">
        <v>9.1022727272727266</v>
      </c>
      <c r="BZ159" s="72">
        <v>8.4909090909090903</v>
      </c>
      <c r="CA159" s="86">
        <v>5.882352941176471</v>
      </c>
      <c r="CB159" s="86">
        <v>5.9955752212389379</v>
      </c>
      <c r="CC159" s="86">
        <v>5.1904761904761907</v>
      </c>
      <c r="CD159" s="86">
        <v>5.35</v>
      </c>
      <c r="CE159" s="86">
        <v>0</v>
      </c>
      <c r="CF159" s="86">
        <v>6.1328125</v>
      </c>
      <c r="CG159" s="86">
        <v>5.8</v>
      </c>
      <c r="CH159" s="72">
        <v>6.0359281437125745</v>
      </c>
      <c r="CI159" s="7">
        <v>8.5274177467597205</v>
      </c>
      <c r="CJ159" s="7">
        <v>9.0041343669250651</v>
      </c>
      <c r="CK159" s="72">
        <v>8.8413886997957789</v>
      </c>
      <c r="CL159" s="86">
        <v>0</v>
      </c>
      <c r="CM159" s="86">
        <v>4.0303030303030303</v>
      </c>
      <c r="CN159" s="86">
        <v>8.2738461538461543</v>
      </c>
      <c r="CO159" s="86">
        <v>0</v>
      </c>
      <c r="CP159" s="86">
        <v>8.5593749999999993</v>
      </c>
      <c r="CQ159" s="64">
        <v>8.4356486210418797</v>
      </c>
    </row>
    <row r="160" spans="1:95" x14ac:dyDescent="0.25">
      <c r="A160" s="97" t="s">
        <v>694</v>
      </c>
      <c r="B160" s="97">
        <v>122</v>
      </c>
      <c r="C160" s="97">
        <v>157</v>
      </c>
      <c r="D160" s="103" t="s">
        <v>129</v>
      </c>
      <c r="E160" s="86">
        <v>15</v>
      </c>
      <c r="F160" s="86">
        <v>4.5894991678014829</v>
      </c>
      <c r="G160" s="86">
        <v>3.9482984293452112</v>
      </c>
      <c r="H160" s="86">
        <v>0</v>
      </c>
      <c r="I160" s="86">
        <v>5.0630323679727427</v>
      </c>
      <c r="J160" s="86">
        <v>5.0902410029399778</v>
      </c>
      <c r="K160" s="72">
        <v>4.6448474365658106</v>
      </c>
      <c r="L160" s="7">
        <v>5.9802633707574335</v>
      </c>
      <c r="M160" s="7">
        <v>4.5448941853297722</v>
      </c>
      <c r="N160" s="7">
        <v>5.0699686384773441</v>
      </c>
      <c r="O160" s="7">
        <v>7.0196317295041863</v>
      </c>
      <c r="P160" s="7">
        <v>4.9788774893786503</v>
      </c>
      <c r="Q160" s="7">
        <v>1.5609756097560976</v>
      </c>
      <c r="R160" s="72">
        <v>5.7851172534758568</v>
      </c>
      <c r="S160" s="86">
        <v>5.6111111111111107</v>
      </c>
      <c r="T160" s="86">
        <v>5.370629370672293</v>
      </c>
      <c r="U160" s="86">
        <v>0</v>
      </c>
      <c r="V160" s="86">
        <v>3.5501597443182065</v>
      </c>
      <c r="W160" s="86">
        <v>4.0344827586485135</v>
      </c>
      <c r="X160" s="86">
        <v>1.1944444444444444</v>
      </c>
      <c r="Y160" s="72">
        <v>4.7062640379359646</v>
      </c>
      <c r="Z160" s="7">
        <v>4.6032904935740362</v>
      </c>
      <c r="AA160" s="7">
        <v>1.1249999999648439</v>
      </c>
      <c r="AB160" s="7">
        <v>0.86202964650257619</v>
      </c>
      <c r="AC160" s="7">
        <v>5.1684275949078549</v>
      </c>
      <c r="AD160" s="7">
        <v>1.1067961165155999</v>
      </c>
      <c r="AE160" s="7">
        <v>3.8870004593477261</v>
      </c>
      <c r="AF160" s="7">
        <v>4.3345673130423279</v>
      </c>
      <c r="AG160" s="7">
        <v>4.2700886607559498</v>
      </c>
      <c r="AH160" s="7">
        <v>0.89458917834237128</v>
      </c>
      <c r="AI160" s="7">
        <v>4.023876694447285</v>
      </c>
      <c r="AJ160" s="7">
        <v>3.8677423621418745</v>
      </c>
      <c r="AK160" s="7">
        <v>1.096774193548387</v>
      </c>
      <c r="AL160" s="7">
        <v>3.5167095115319618</v>
      </c>
      <c r="AM160" s="7">
        <v>1.0743243243315832</v>
      </c>
      <c r="AN160" s="7">
        <v>3.5983578514977874</v>
      </c>
      <c r="AO160" s="7">
        <v>4.0683209797495108</v>
      </c>
      <c r="AP160" s="7">
        <v>3.4159175619381714</v>
      </c>
      <c r="AQ160" s="7">
        <v>5.0781788499540852</v>
      </c>
      <c r="AR160" s="113"/>
      <c r="AS160" s="7">
        <v>7.5167155426983401</v>
      </c>
      <c r="AT160" s="7">
        <v>1.1516129032629552</v>
      </c>
      <c r="AU160" s="7">
        <v>7.815766637741139</v>
      </c>
      <c r="AV160" s="7">
        <v>0</v>
      </c>
      <c r="AW160" s="72">
        <v>5.0088440128314691</v>
      </c>
      <c r="AX160" s="86">
        <v>6.1389645775730379</v>
      </c>
      <c r="AY160" s="7">
        <v>4.1926444834359486</v>
      </c>
      <c r="AZ160" s="7">
        <v>4.4429347826690622</v>
      </c>
      <c r="BA160" s="7">
        <v>4.4291433145807977</v>
      </c>
      <c r="BB160" s="7">
        <v>4.0184266477960202</v>
      </c>
      <c r="BC160" s="7">
        <v>4.1417257189805463</v>
      </c>
      <c r="BD160" s="7">
        <v>4.0308880308569046</v>
      </c>
      <c r="BE160" s="7">
        <v>3.4371859296655134</v>
      </c>
      <c r="BF160" s="72">
        <v>4.1655446935647502</v>
      </c>
      <c r="BG160" s="7">
        <v>1.0928961748633881</v>
      </c>
      <c r="BH160" s="7">
        <v>8.085106382978724</v>
      </c>
      <c r="BI160" s="7">
        <v>5.0617283950617287</v>
      </c>
      <c r="BJ160" s="7">
        <v>4.2342461233636808</v>
      </c>
      <c r="BK160" s="7">
        <v>3.943189154394918</v>
      </c>
      <c r="BL160" s="72">
        <v>4.157258064516129</v>
      </c>
      <c r="BM160" s="86">
        <v>3.3025174229356424</v>
      </c>
      <c r="BN160" s="7">
        <v>8.0774415259447583</v>
      </c>
      <c r="BO160" s="7">
        <v>6.3819061243953952</v>
      </c>
      <c r="BP160" s="72">
        <v>7.8077245406283629</v>
      </c>
      <c r="BQ160" s="86">
        <v>1.3333333333333333</v>
      </c>
      <c r="BR160" s="86">
        <v>0.79245283019166957</v>
      </c>
      <c r="BS160" s="86">
        <v>1.8495684340411815</v>
      </c>
      <c r="BT160" s="86">
        <v>2.4591679506933746</v>
      </c>
      <c r="BU160" s="86">
        <v>1.6636363636212397</v>
      </c>
      <c r="BV160" s="72">
        <v>2.1079219288176931</v>
      </c>
      <c r="BW160" s="7">
        <v>3.1407942237943187</v>
      </c>
      <c r="BX160" s="7">
        <v>3.5890909091561656</v>
      </c>
      <c r="BY160" s="7">
        <v>0.88629737609329451</v>
      </c>
      <c r="BZ160" s="72">
        <v>2.9531447868298861</v>
      </c>
      <c r="CA160" s="86">
        <v>3.593220338983051</v>
      </c>
      <c r="CB160" s="86">
        <v>6.1264413519861067</v>
      </c>
      <c r="CC160" s="86">
        <v>0.21238938053473258</v>
      </c>
      <c r="CD160" s="86">
        <v>2.480769230816938</v>
      </c>
      <c r="CE160" s="86">
        <v>0</v>
      </c>
      <c r="CF160" s="86">
        <v>3.4613821138211383</v>
      </c>
      <c r="CG160" s="86">
        <v>2.8</v>
      </c>
      <c r="CH160" s="72">
        <v>4.0749682338199484</v>
      </c>
      <c r="CI160" s="7">
        <v>7.2563990564960026</v>
      </c>
      <c r="CJ160" s="7">
        <v>7.5996233014933408</v>
      </c>
      <c r="CK160" s="72">
        <v>7.4831980086440071</v>
      </c>
      <c r="CL160" s="86">
        <v>0</v>
      </c>
      <c r="CM160" s="86">
        <v>3.6125654450640061</v>
      </c>
      <c r="CN160" s="86">
        <v>4.3450746268137905</v>
      </c>
      <c r="CO160" s="86">
        <v>0</v>
      </c>
      <c r="CP160" s="86">
        <v>5.2746125796427847</v>
      </c>
      <c r="CQ160" s="64">
        <v>5.0984777296456052</v>
      </c>
    </row>
    <row r="161" spans="1:95" x14ac:dyDescent="0.25">
      <c r="A161" s="97" t="s">
        <v>695</v>
      </c>
      <c r="B161" s="97">
        <v>123</v>
      </c>
      <c r="C161" s="97">
        <v>158</v>
      </c>
      <c r="D161" s="103" t="s">
        <v>130</v>
      </c>
      <c r="E161" s="86">
        <v>0.75</v>
      </c>
      <c r="F161" s="86">
        <v>1.5881373884097443</v>
      </c>
      <c r="G161" s="86">
        <v>0.99738219895940694</v>
      </c>
      <c r="H161" s="86">
        <v>0</v>
      </c>
      <c r="I161" s="86">
        <v>2.2146507666098807</v>
      </c>
      <c r="J161" s="86">
        <v>1.5964552037246147</v>
      </c>
      <c r="K161" s="72">
        <v>1.5213642874549798</v>
      </c>
      <c r="L161" s="7">
        <v>0.96793606626330608</v>
      </c>
      <c r="M161" s="7">
        <v>0.94020957468666533</v>
      </c>
      <c r="N161" s="7">
        <v>0.75829998918568187</v>
      </c>
      <c r="O161" s="7">
        <v>0.24570116666346251</v>
      </c>
      <c r="P161" s="7">
        <v>1.6185878092743684</v>
      </c>
      <c r="Q161" s="7">
        <v>0.97560975609756095</v>
      </c>
      <c r="R161" s="72">
        <v>0.87782979542214812</v>
      </c>
      <c r="S161" s="86">
        <v>4.083333333333333</v>
      </c>
      <c r="T161" s="86">
        <v>2.0091908092068667</v>
      </c>
      <c r="U161" s="86">
        <v>0</v>
      </c>
      <c r="V161" s="86">
        <v>1.3035143769634883</v>
      </c>
      <c r="W161" s="86">
        <v>1.075862068972937</v>
      </c>
      <c r="X161" s="86">
        <v>0.66666666666666663</v>
      </c>
      <c r="Y161" s="72">
        <v>1.843274270028372</v>
      </c>
      <c r="Z161" s="7">
        <v>1.7194579186878032</v>
      </c>
      <c r="AA161" s="7">
        <v>1.1249999999648439</v>
      </c>
      <c r="AB161" s="7">
        <v>0.41733181298934247</v>
      </c>
      <c r="AC161" s="7">
        <v>1.4095711622475966</v>
      </c>
      <c r="AD161" s="7">
        <v>0.17475728155509473</v>
      </c>
      <c r="AE161" s="7">
        <v>0.78089113458888382</v>
      </c>
      <c r="AF161" s="7">
        <v>1.025693655404841</v>
      </c>
      <c r="AG161" s="7">
        <v>0.89220718618758754</v>
      </c>
      <c r="AH161" s="7">
        <v>0.38957915831038747</v>
      </c>
      <c r="AI161" s="7">
        <v>0.87896511388480669</v>
      </c>
      <c r="AJ161" s="7">
        <v>0.82528766036675205</v>
      </c>
      <c r="AK161" s="7">
        <v>0.17204301075268819</v>
      </c>
      <c r="AL161" s="7">
        <v>0.83290488431020149</v>
      </c>
      <c r="AM161" s="7">
        <v>0.40540540540814463</v>
      </c>
      <c r="AN161" s="7">
        <v>0.44132740334970011</v>
      </c>
      <c r="AO161" s="7">
        <v>0.67289719627035638</v>
      </c>
      <c r="AP161" s="7">
        <v>0.56654242490681872</v>
      </c>
      <c r="AQ161" s="7">
        <v>2.6533647741508917</v>
      </c>
      <c r="AR161" s="113"/>
      <c r="AS161" s="7">
        <v>0.47155425221047637</v>
      </c>
      <c r="AT161" s="7">
        <v>0.27096774194422474</v>
      </c>
      <c r="AU161" s="7">
        <v>0.52546558974701285</v>
      </c>
      <c r="AV161" s="7">
        <v>0</v>
      </c>
      <c r="AW161" s="72">
        <v>0.9214802676519428</v>
      </c>
      <c r="AX161" s="86">
        <v>1.5245231607421725</v>
      </c>
      <c r="AY161" s="7">
        <v>1.1873905429279754</v>
      </c>
      <c r="AZ161" s="7">
        <v>1.2350543478428677</v>
      </c>
      <c r="BA161" s="7">
        <v>0.87429943953764122</v>
      </c>
      <c r="BB161" s="7">
        <v>1.0800850460742741</v>
      </c>
      <c r="BC161" s="7">
        <v>1.0204251771401345</v>
      </c>
      <c r="BD161" s="7">
        <v>0.78764478763870538</v>
      </c>
      <c r="BE161" s="7">
        <v>1.3869346733738037</v>
      </c>
      <c r="BF161" s="72">
        <v>1.0880992799884988</v>
      </c>
      <c r="BG161" s="7">
        <v>0.76502732240437155</v>
      </c>
      <c r="BH161" s="7">
        <v>1.4893617021276595</v>
      </c>
      <c r="BI161" s="7">
        <v>1.5061728395061729</v>
      </c>
      <c r="BJ161" s="7">
        <v>1.2035631804605507</v>
      </c>
      <c r="BK161" s="7">
        <v>1.3402194964839309</v>
      </c>
      <c r="BL161" s="72">
        <v>1.2258064516129032</v>
      </c>
      <c r="BM161" s="86">
        <v>1.9635898165826651</v>
      </c>
      <c r="BN161" s="7">
        <v>1.1457978049553608</v>
      </c>
      <c r="BO161" s="7">
        <v>0.82457933101709924</v>
      </c>
      <c r="BP161" s="72">
        <v>1.0947000346938895</v>
      </c>
      <c r="BQ161" s="86">
        <v>1.1333333333333333</v>
      </c>
      <c r="BR161" s="86">
        <v>0.90566037736190808</v>
      </c>
      <c r="BS161" s="86">
        <v>2.8113440197425961</v>
      </c>
      <c r="BT161" s="86">
        <v>1.7627118644067796</v>
      </c>
      <c r="BU161" s="86">
        <v>1.936363636346033</v>
      </c>
      <c r="BV161" s="72">
        <v>1.9701492537315695</v>
      </c>
      <c r="BW161" s="7">
        <v>1.1820526044230837</v>
      </c>
      <c r="BX161" s="7">
        <v>1.5163636363912067</v>
      </c>
      <c r="BY161" s="7">
        <v>0.71137026239067058</v>
      </c>
      <c r="BZ161" s="72">
        <v>1.2173913043478262</v>
      </c>
      <c r="CA161" s="86">
        <v>0.99435028248587576</v>
      </c>
      <c r="CB161" s="86">
        <v>0.21948310139514091</v>
      </c>
      <c r="CC161" s="86">
        <v>1.0088495575399796</v>
      </c>
      <c r="CD161" s="86">
        <v>2.4230769231235207</v>
      </c>
      <c r="CE161" s="86">
        <v>0</v>
      </c>
      <c r="CF161" s="86">
        <v>0.67886178861788615</v>
      </c>
      <c r="CG161" s="86">
        <v>2</v>
      </c>
      <c r="CH161" s="72">
        <v>0.62897077509849542</v>
      </c>
      <c r="CI161" s="7">
        <v>0.61850266445140734</v>
      </c>
      <c r="CJ161" s="7">
        <v>0.91107224539217002</v>
      </c>
      <c r="CK161" s="72">
        <v>0.81182955016794656</v>
      </c>
      <c r="CL161" s="86">
        <v>0</v>
      </c>
      <c r="CM161" s="86">
        <v>0.65968586388125328</v>
      </c>
      <c r="CN161" s="86">
        <v>1.0495522387934382</v>
      </c>
      <c r="CO161" s="86">
        <v>0</v>
      </c>
      <c r="CP161" s="86">
        <v>0.59685505923890492</v>
      </c>
      <c r="CQ161" s="64">
        <v>0.66923510616933912</v>
      </c>
    </row>
    <row r="162" spans="1:95" x14ac:dyDescent="0.25">
      <c r="A162" s="97" t="s">
        <v>696</v>
      </c>
      <c r="B162" s="97">
        <v>124</v>
      </c>
      <c r="C162" s="97">
        <v>159</v>
      </c>
      <c r="D162" s="103" t="s">
        <v>174</v>
      </c>
      <c r="E162" s="39">
        <v>1</v>
      </c>
      <c r="F162" s="39">
        <v>1.0416099258586775</v>
      </c>
      <c r="G162" s="39">
        <v>1.0503926701639423</v>
      </c>
      <c r="H162" s="39">
        <v>0</v>
      </c>
      <c r="I162" s="39">
        <v>1.028960817717206</v>
      </c>
      <c r="J162" s="39">
        <v>1.042688857672291</v>
      </c>
      <c r="K162" s="52">
        <v>1.042674522312462</v>
      </c>
      <c r="L162" s="3">
        <v>1.0363348108842656</v>
      </c>
      <c r="M162" s="3">
        <v>1.0906102321758784</v>
      </c>
      <c r="N162" s="3">
        <v>1.0563425975992213</v>
      </c>
      <c r="O162" s="3">
        <v>1.1250527105116441</v>
      </c>
      <c r="P162" s="3">
        <v>1.0428485214116736</v>
      </c>
      <c r="Q162" s="3">
        <v>1.0975609756097562</v>
      </c>
      <c r="R162" s="52">
        <v>1.0500438230843541</v>
      </c>
      <c r="S162" s="39">
        <v>1</v>
      </c>
      <c r="T162" s="39">
        <v>1.0093906093986764</v>
      </c>
      <c r="U162" s="39">
        <v>0</v>
      </c>
      <c r="V162" s="39">
        <v>1.0121405750540027</v>
      </c>
      <c r="W162" s="39">
        <v>1.034482758627824</v>
      </c>
      <c r="X162" s="39">
        <v>1</v>
      </c>
      <c r="Y162" s="52">
        <v>1.0107312203648668</v>
      </c>
      <c r="Z162" s="3">
        <v>1.027554133119968</v>
      </c>
      <c r="AA162" s="3">
        <v>1.1249999999648439</v>
      </c>
      <c r="AB162" s="3">
        <v>1.0604332953007882</v>
      </c>
      <c r="AC162" s="3">
        <v>1.0441267868500717</v>
      </c>
      <c r="AD162" s="3">
        <v>1.0776699029230843</v>
      </c>
      <c r="AE162" s="3">
        <v>1.0666054203031694</v>
      </c>
      <c r="AF162" s="3">
        <v>1.0454862002132534</v>
      </c>
      <c r="AG162" s="3">
        <v>1.0521698553429772</v>
      </c>
      <c r="AH162" s="3">
        <v>1.0436873747327664</v>
      </c>
      <c r="AI162" s="3">
        <v>1.0457579302349533</v>
      </c>
      <c r="AJ162" s="3">
        <v>1.0585901335858146</v>
      </c>
      <c r="AK162" s="3">
        <v>1.053763440860215</v>
      </c>
      <c r="AL162" s="3">
        <v>1.0488431876498834</v>
      </c>
      <c r="AM162" s="3">
        <v>1.054054054061176</v>
      </c>
      <c r="AN162" s="3">
        <v>1.0776599384120584</v>
      </c>
      <c r="AO162" s="3">
        <v>1.0944247502558095</v>
      </c>
      <c r="AP162" s="3">
        <v>1.0624862968647226</v>
      </c>
      <c r="AQ162" s="3">
        <v>1.0252131325882445</v>
      </c>
      <c r="AR162" s="44"/>
      <c r="AS162" s="3">
        <v>1.1331378299386075</v>
      </c>
      <c r="AT162" s="3">
        <v>1.0451612903562955</v>
      </c>
      <c r="AU162" s="3">
        <v>1.0658834523730059</v>
      </c>
      <c r="AV162" s="3">
        <v>0</v>
      </c>
      <c r="AW162" s="52">
        <v>1.0521242499481456</v>
      </c>
      <c r="AX162" s="39">
        <v>1.0217983651086948</v>
      </c>
      <c r="AY162" s="3">
        <v>1.0297723292649699</v>
      </c>
      <c r="AZ162" s="3">
        <v>1.0638586956666285</v>
      </c>
      <c r="BA162" s="3">
        <v>1.052041633289799</v>
      </c>
      <c r="BB162" s="3">
        <v>1.0375620127642633</v>
      </c>
      <c r="BC162" s="3">
        <v>1.0554397665518058</v>
      </c>
      <c r="BD162" s="3">
        <v>1.0656370656288368</v>
      </c>
      <c r="BE162" s="3">
        <v>1.025125628145855</v>
      </c>
      <c r="BF162" s="52">
        <v>1.0459521161413006</v>
      </c>
      <c r="BG162" s="3">
        <v>1.0491803278688525</v>
      </c>
      <c r="BH162" s="3">
        <v>1.0212765957446808</v>
      </c>
      <c r="BI162" s="3">
        <v>1.0123456790123457</v>
      </c>
      <c r="BJ162" s="3">
        <v>1.0630155064265061</v>
      </c>
      <c r="BK162" s="3">
        <v>1.0303421562564323</v>
      </c>
      <c r="BL162" s="52">
        <v>1.0524193548387097</v>
      </c>
      <c r="BM162" s="39">
        <v>1.0743848670480554</v>
      </c>
      <c r="BN162" s="3">
        <v>1.0189909577270817</v>
      </c>
      <c r="BO162" s="3">
        <v>1.018053000885619</v>
      </c>
      <c r="BP162" s="52">
        <v>1.0188417524132882</v>
      </c>
      <c r="BQ162" s="39">
        <v>1</v>
      </c>
      <c r="BR162" s="39">
        <v>1.0188679245321466</v>
      </c>
      <c r="BS162" s="39">
        <v>1.0061652281184028</v>
      </c>
      <c r="BT162" s="39">
        <v>1.0169491525423728</v>
      </c>
      <c r="BU162" s="39">
        <v>1.0636363636266941</v>
      </c>
      <c r="BV162" s="52">
        <v>1.0195177956373156</v>
      </c>
      <c r="BW162" s="3">
        <v>1.0242392985969651</v>
      </c>
      <c r="BX162" s="3">
        <v>1.014545454563901</v>
      </c>
      <c r="BY162" s="3">
        <v>1.0262390670553936</v>
      </c>
      <c r="BZ162" s="52">
        <v>1.0215280709159984</v>
      </c>
      <c r="CA162" s="39">
        <v>1.152542372881356</v>
      </c>
      <c r="CB162" s="39">
        <v>1.0783300198978663</v>
      </c>
      <c r="CC162" s="39">
        <v>1.1150442478073459</v>
      </c>
      <c r="CD162" s="39">
        <v>1.1538461538683433</v>
      </c>
      <c r="CE162" s="39">
        <v>0</v>
      </c>
      <c r="CF162" s="39">
        <v>1.0406504065040652</v>
      </c>
      <c r="CG162" s="39">
        <v>1</v>
      </c>
      <c r="CH162" s="52">
        <v>1.060991105469179</v>
      </c>
      <c r="CI162" s="3">
        <v>1.0514545295673925</v>
      </c>
      <c r="CJ162" s="3">
        <v>1.0413023005515942</v>
      </c>
      <c r="CK162" s="52">
        <v>1.0447460439743439</v>
      </c>
      <c r="CL162" s="39">
        <v>0</v>
      </c>
      <c r="CM162" s="39">
        <v>1.0366492146705408</v>
      </c>
      <c r="CN162" s="39">
        <v>1.1641791044637113</v>
      </c>
      <c r="CO162" s="39">
        <v>0</v>
      </c>
      <c r="CP162" s="39">
        <v>1.0938924338857363</v>
      </c>
      <c r="CQ162" s="58">
        <v>1.1039278330914626</v>
      </c>
    </row>
    <row r="163" spans="1:95" x14ac:dyDescent="0.25">
      <c r="A163" s="97" t="s">
        <v>587</v>
      </c>
      <c r="C163" s="97">
        <v>160</v>
      </c>
      <c r="D163" s="103"/>
      <c r="E163" s="48"/>
      <c r="F163" s="48"/>
      <c r="G163" s="48"/>
      <c r="H163" s="48"/>
      <c r="I163" s="48"/>
      <c r="J163" s="48"/>
      <c r="K163" s="73"/>
      <c r="L163" s="11"/>
      <c r="M163" s="11"/>
      <c r="N163" s="11"/>
      <c r="O163" s="11"/>
      <c r="P163" s="11"/>
      <c r="Q163" s="11"/>
      <c r="R163" s="73"/>
      <c r="S163" s="48"/>
      <c r="T163" s="48"/>
      <c r="U163" s="48"/>
      <c r="V163" s="48"/>
      <c r="W163" s="48"/>
      <c r="X163" s="48"/>
      <c r="Y163" s="73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49"/>
      <c r="AS163" s="11"/>
      <c r="AT163" s="11"/>
      <c r="AU163" s="11"/>
      <c r="AV163" s="11"/>
      <c r="AW163" s="73"/>
      <c r="AX163" s="48"/>
      <c r="AY163" s="11"/>
      <c r="AZ163" s="11"/>
      <c r="BA163" s="11"/>
      <c r="BB163" s="11"/>
      <c r="BC163" s="11"/>
      <c r="BD163" s="11"/>
      <c r="BE163" s="11"/>
      <c r="BF163" s="73"/>
      <c r="BG163" s="11"/>
      <c r="BH163" s="11"/>
      <c r="BI163" s="11"/>
      <c r="BJ163" s="11"/>
      <c r="BK163" s="11"/>
      <c r="BL163" s="73"/>
      <c r="BM163" s="48"/>
      <c r="BN163" s="11"/>
      <c r="BO163" s="11"/>
      <c r="BP163" s="73"/>
      <c r="BQ163" s="48"/>
      <c r="BR163" s="48"/>
      <c r="BS163" s="48"/>
      <c r="BT163" s="48"/>
      <c r="BU163" s="48"/>
      <c r="BV163" s="73"/>
      <c r="BW163" s="11"/>
      <c r="BX163" s="11"/>
      <c r="BY163" s="11"/>
      <c r="BZ163" s="73"/>
      <c r="CA163" s="48"/>
      <c r="CB163" s="48"/>
      <c r="CC163" s="48"/>
      <c r="CD163" s="48"/>
      <c r="CE163" s="48"/>
      <c r="CF163" s="48"/>
      <c r="CG163" s="48"/>
      <c r="CH163" s="73"/>
      <c r="CI163" s="11"/>
      <c r="CJ163" s="11"/>
      <c r="CK163" s="73"/>
      <c r="CL163" s="48"/>
      <c r="CM163" s="48"/>
      <c r="CN163" s="48"/>
      <c r="CO163" s="48"/>
      <c r="CP163" s="48"/>
      <c r="CQ163" s="67"/>
    </row>
    <row r="164" spans="1:95" x14ac:dyDescent="0.25">
      <c r="A164" s="97" t="s">
        <v>697</v>
      </c>
      <c r="B164" s="97">
        <v>125</v>
      </c>
      <c r="C164" s="97">
        <v>161</v>
      </c>
      <c r="D164" s="103" t="s">
        <v>175</v>
      </c>
      <c r="E164" s="39">
        <v>0</v>
      </c>
      <c r="F164" s="39">
        <v>3.4798375094233017E-2</v>
      </c>
      <c r="G164" s="39">
        <v>3.8009755968172874E-2</v>
      </c>
      <c r="H164" s="39">
        <v>0</v>
      </c>
      <c r="I164" s="39">
        <v>2.2823500351289116E-2</v>
      </c>
      <c r="J164" s="39">
        <v>5.1818170083932531E-2</v>
      </c>
      <c r="K164" s="52">
        <v>3.8969993334655895E-2</v>
      </c>
      <c r="L164" s="3">
        <v>4.2334356551183415E-2</v>
      </c>
      <c r="M164" s="3">
        <v>5.1065138984002036E-2</v>
      </c>
      <c r="N164" s="3">
        <v>4.5909601646589138E-2</v>
      </c>
      <c r="O164" s="3">
        <v>3.7145070494664756E-2</v>
      </c>
      <c r="P164" s="3">
        <v>4.1443017730444932E-2</v>
      </c>
      <c r="Q164" s="3">
        <v>0.13474117982524708</v>
      </c>
      <c r="R164" s="52">
        <v>4.3252130305011308E-2</v>
      </c>
      <c r="S164" s="39">
        <v>0</v>
      </c>
      <c r="T164" s="39">
        <v>7.4086135311048351E-2</v>
      </c>
      <c r="U164" s="39">
        <v>0</v>
      </c>
      <c r="V164" s="39">
        <v>0.11260203131156382</v>
      </c>
      <c r="W164" s="39">
        <v>0.152010121950616</v>
      </c>
      <c r="X164" s="39">
        <v>2.2249942782991802E-2</v>
      </c>
      <c r="Y164" s="52">
        <v>8.0459337690199473E-2</v>
      </c>
      <c r="Z164" s="3">
        <v>2.5577280320205762E-2</v>
      </c>
      <c r="AA164" s="3">
        <v>0</v>
      </c>
      <c r="AB164" s="3">
        <v>6.3174643273412281E-2</v>
      </c>
      <c r="AC164" s="3">
        <v>6.2151333281351813E-2</v>
      </c>
      <c r="AD164" s="3">
        <v>0</v>
      </c>
      <c r="AE164" s="3">
        <v>5.7792601120214948E-2</v>
      </c>
      <c r="AF164" s="3">
        <v>3.9361327185080189E-2</v>
      </c>
      <c r="AG164" s="3">
        <v>5.0944966082798616E-2</v>
      </c>
      <c r="AH164" s="3">
        <v>6.5598988565618827E-2</v>
      </c>
      <c r="AI164" s="3">
        <v>5.6559124497650298E-2</v>
      </c>
      <c r="AJ164" s="3">
        <v>6.1162521178016974E-2</v>
      </c>
      <c r="AK164" s="3">
        <v>4.0130742672649058E-2</v>
      </c>
      <c r="AL164" s="3">
        <v>5.7304259535300939E-2</v>
      </c>
      <c r="AM164" s="3">
        <v>7.7131907156135188E-2</v>
      </c>
      <c r="AN164" s="3">
        <v>6.7463832382538905E-2</v>
      </c>
      <c r="AO164" s="3">
        <v>6.3543982047179468E-2</v>
      </c>
      <c r="AP164" s="3">
        <v>5.5408278511785349E-2</v>
      </c>
      <c r="AQ164" s="3">
        <v>1.9429249809700642E-2</v>
      </c>
      <c r="AR164" s="44"/>
      <c r="AS164" s="3">
        <v>5.9818824980968207E-3</v>
      </c>
      <c r="AT164" s="3">
        <v>0.11535177693886016</v>
      </c>
      <c r="AU164" s="3">
        <v>5.0329296600216733E-2</v>
      </c>
      <c r="AV164" s="3">
        <v>0</v>
      </c>
      <c r="AW164" s="52">
        <v>4.7575394871822177E-2</v>
      </c>
      <c r="AX164" s="39">
        <v>3.279309012447236E-2</v>
      </c>
      <c r="AY164" s="3">
        <v>2.1229556159003807E-2</v>
      </c>
      <c r="AZ164" s="3">
        <v>1.1895234760300435E-2</v>
      </c>
      <c r="BA164" s="3">
        <v>2.0087851629508578E-2</v>
      </c>
      <c r="BB164" s="3">
        <v>4.0733184812279312E-2</v>
      </c>
      <c r="BC164" s="3">
        <v>3.0143855284271704E-2</v>
      </c>
      <c r="BD164" s="3">
        <v>4.5824697781282751E-2</v>
      </c>
      <c r="BE164" s="3">
        <v>9.0712306053543513E-3</v>
      </c>
      <c r="BF164" s="52">
        <v>2.7328831451872364E-2</v>
      </c>
      <c r="BG164" s="3">
        <v>6.1893211698083303E-2</v>
      </c>
      <c r="BH164" s="3">
        <v>0</v>
      </c>
      <c r="BI164" s="3">
        <v>0</v>
      </c>
      <c r="BJ164" s="3">
        <v>3.8303297283366115E-2</v>
      </c>
      <c r="BK164" s="3">
        <v>2.9682024500487743E-2</v>
      </c>
      <c r="BL164" s="52">
        <v>3.4963196382797213E-2</v>
      </c>
      <c r="BM164" s="39">
        <v>8.6295587561862563E-2</v>
      </c>
      <c r="BN164" s="3">
        <v>4.2728288503740122E-2</v>
      </c>
      <c r="BO164" s="3">
        <v>2.962966301710164E-2</v>
      </c>
      <c r="BP164" s="52">
        <v>4.0644627039157152E-2</v>
      </c>
      <c r="BQ164" s="39">
        <v>0.13500556159070956</v>
      </c>
      <c r="BR164" s="39">
        <v>0</v>
      </c>
      <c r="BS164" s="39">
        <v>5.7680233073162321E-3</v>
      </c>
      <c r="BT164" s="39">
        <v>0</v>
      </c>
      <c r="BU164" s="39">
        <v>0</v>
      </c>
      <c r="BV164" s="52">
        <v>8.317700341142778E-3</v>
      </c>
      <c r="BW164" s="3">
        <v>0.11337123807547309</v>
      </c>
      <c r="BX164" s="3">
        <v>8.3807742427161547E-2</v>
      </c>
      <c r="BY164" s="3">
        <v>6.6781138657743086E-2</v>
      </c>
      <c r="BZ164" s="52">
        <v>9.7474108101370499E-2</v>
      </c>
      <c r="CA164" s="39">
        <v>4.0055416879831461E-2</v>
      </c>
      <c r="CB164" s="39">
        <v>3.7783487906916616E-2</v>
      </c>
      <c r="CC164" s="39">
        <v>0</v>
      </c>
      <c r="CD164" s="39">
        <v>6.7523357365127282E-2</v>
      </c>
      <c r="CE164" s="39">
        <v>0</v>
      </c>
      <c r="CF164" s="39">
        <v>4.1599047119015846E-2</v>
      </c>
      <c r="CG164" s="39">
        <v>0</v>
      </c>
      <c r="CH164" s="52">
        <v>3.9807341271900797E-2</v>
      </c>
      <c r="CI164" s="3">
        <v>6.5001083077938115E-2</v>
      </c>
      <c r="CJ164" s="3">
        <v>6.8387172419277734E-2</v>
      </c>
      <c r="CK164" s="52">
        <v>6.7238575113214655E-2</v>
      </c>
      <c r="CL164" s="39">
        <v>0</v>
      </c>
      <c r="CM164" s="39">
        <v>0</v>
      </c>
      <c r="CN164" s="39">
        <v>6.2454472788128886E-2</v>
      </c>
      <c r="CO164" s="39">
        <v>0</v>
      </c>
      <c r="CP164" s="39">
        <v>9.6262902906351193E-3</v>
      </c>
      <c r="CQ164" s="58">
        <v>1.7768423746479096E-2</v>
      </c>
    </row>
    <row r="165" spans="1:95" x14ac:dyDescent="0.25">
      <c r="A165" s="97" t="s">
        <v>698</v>
      </c>
      <c r="B165" s="97">
        <v>126</v>
      </c>
      <c r="C165" s="97">
        <v>162</v>
      </c>
      <c r="D165" s="103" t="s">
        <v>176</v>
      </c>
      <c r="E165" s="39">
        <v>0.36394456981245515</v>
      </c>
      <c r="F165" s="39">
        <v>0.26557877149352871</v>
      </c>
      <c r="G165" s="39">
        <v>0.23571171707499897</v>
      </c>
      <c r="H165" s="39">
        <v>0</v>
      </c>
      <c r="I165" s="39">
        <v>0.30742597351431977</v>
      </c>
      <c r="J165" s="39">
        <v>0.32042484729908821</v>
      </c>
      <c r="K165" s="52">
        <v>0.27648003859173093</v>
      </c>
      <c r="L165" s="3">
        <v>0.22101005947047317</v>
      </c>
      <c r="M165" s="3">
        <v>0.23881527491398527</v>
      </c>
      <c r="N165" s="3">
        <v>0.25487042922997133</v>
      </c>
      <c r="O165" s="3">
        <v>0.22660962785039135</v>
      </c>
      <c r="P165" s="3">
        <v>0.24552476994262795</v>
      </c>
      <c r="Q165" s="3">
        <v>0.28681961709331899</v>
      </c>
      <c r="R165" s="52">
        <v>0.22946024233912768</v>
      </c>
      <c r="S165" s="39">
        <v>0.29751556873479107</v>
      </c>
      <c r="T165" s="39">
        <v>0.31050102276304781</v>
      </c>
      <c r="U165" s="39">
        <v>0</v>
      </c>
      <c r="V165" s="39">
        <v>0.27158928414275429</v>
      </c>
      <c r="W165" s="39">
        <v>0.30507054576141657</v>
      </c>
      <c r="X165" s="39">
        <v>0.41709263792059004</v>
      </c>
      <c r="Y165" s="52">
        <v>0.30755509239177248</v>
      </c>
      <c r="Z165" s="3">
        <v>0.31414817521687199</v>
      </c>
      <c r="AA165" s="3">
        <v>0.43191714093826838</v>
      </c>
      <c r="AB165" s="3">
        <v>0.34023492525045085</v>
      </c>
      <c r="AC165" s="3">
        <v>0.34408398418455305</v>
      </c>
      <c r="AD165" s="3">
        <v>0.14503737103884803</v>
      </c>
      <c r="AE165" s="3">
        <v>0.23586044640916476</v>
      </c>
      <c r="AF165" s="3">
        <v>0.28154859837679708</v>
      </c>
      <c r="AG165" s="3">
        <v>0.27776974480570621</v>
      </c>
      <c r="AH165" s="3">
        <v>0.23784212557613674</v>
      </c>
      <c r="AI165" s="3">
        <v>0.28418591065341109</v>
      </c>
      <c r="AJ165" s="3">
        <v>0.28570054605033568</v>
      </c>
      <c r="AK165" s="3">
        <v>0.22373489022073351</v>
      </c>
      <c r="AL165" s="3">
        <v>0.30236431478179149</v>
      </c>
      <c r="AM165" s="3">
        <v>0.26739370434600973</v>
      </c>
      <c r="AN165" s="3">
        <v>0.29170815907271558</v>
      </c>
      <c r="AO165" s="3">
        <v>0.29225855295511338</v>
      </c>
      <c r="AP165" s="3">
        <v>0.24077811344211117</v>
      </c>
      <c r="AQ165" s="3">
        <v>0.34257410452702497</v>
      </c>
      <c r="AR165" s="44"/>
      <c r="AS165" s="3">
        <v>0.13550112654316343</v>
      </c>
      <c r="AT165" s="3">
        <v>0.30385528757007124</v>
      </c>
      <c r="AU165" s="3">
        <v>0.26674352293337833</v>
      </c>
      <c r="AV165" s="3">
        <v>0</v>
      </c>
      <c r="AW165" s="52">
        <v>0.27901719586443141</v>
      </c>
      <c r="AX165" s="39">
        <v>0.26660612655195842</v>
      </c>
      <c r="AY165" s="3">
        <v>0.24872568115439586</v>
      </c>
      <c r="AZ165" s="3">
        <v>0.27862705863945514</v>
      </c>
      <c r="BA165" s="3">
        <v>0.19287394045400438</v>
      </c>
      <c r="BB165" s="3">
        <v>0.21458178598470479</v>
      </c>
      <c r="BC165" s="3">
        <v>0.22084219819367665</v>
      </c>
      <c r="BD165" s="3">
        <v>0.23299240951355799</v>
      </c>
      <c r="BE165" s="3">
        <v>0.28930340115978048</v>
      </c>
      <c r="BF165" s="52">
        <v>0.23192894858378121</v>
      </c>
      <c r="BG165" s="3">
        <v>0.30032514853026859</v>
      </c>
      <c r="BH165" s="3">
        <v>0.34741241905027731</v>
      </c>
      <c r="BI165" s="3">
        <v>0.11191257202808176</v>
      </c>
      <c r="BJ165" s="3">
        <v>0.2383895112415336</v>
      </c>
      <c r="BK165" s="3">
        <v>0.21477235587927695</v>
      </c>
      <c r="BL165" s="52">
        <v>0.23465926468694723</v>
      </c>
      <c r="BM165" s="39">
        <v>0.42924605138317118</v>
      </c>
      <c r="BN165" s="3">
        <v>0.26809872488761755</v>
      </c>
      <c r="BO165" s="3">
        <v>0.20240354422522455</v>
      </c>
      <c r="BP165" s="52">
        <v>0.25764827598405293</v>
      </c>
      <c r="BQ165" s="39">
        <v>0.71298711940991832</v>
      </c>
      <c r="BR165" s="39">
        <v>0.43428073720068333</v>
      </c>
      <c r="BS165" s="39">
        <v>0.28189967316997316</v>
      </c>
      <c r="BT165" s="39">
        <v>0.2870576113882532</v>
      </c>
      <c r="BU165" s="39">
        <v>0.47413839677163244</v>
      </c>
      <c r="BV165" s="52">
        <v>0.33596846685737164</v>
      </c>
      <c r="BW165" s="3">
        <v>0.30564758501973338</v>
      </c>
      <c r="BX165" s="3">
        <v>0.30429829389269131</v>
      </c>
      <c r="BY165" s="3">
        <v>0.20615582063533305</v>
      </c>
      <c r="BZ165" s="52">
        <v>0.29082480944199501</v>
      </c>
      <c r="CA165" s="39">
        <v>0.24572252395039795</v>
      </c>
      <c r="CB165" s="39">
        <v>0.122763162715935</v>
      </c>
      <c r="CC165" s="39">
        <v>0.38898887292905382</v>
      </c>
      <c r="CD165" s="39">
        <v>0.31826050967991282</v>
      </c>
      <c r="CE165" s="39">
        <v>0</v>
      </c>
      <c r="CF165" s="39">
        <v>0.21534967804951433</v>
      </c>
      <c r="CG165" s="39">
        <v>0</v>
      </c>
      <c r="CH165" s="52">
        <v>0.19745469980407632</v>
      </c>
      <c r="CI165" s="3">
        <v>0.29890727492628749</v>
      </c>
      <c r="CJ165" s="3">
        <v>0.2990827136454528</v>
      </c>
      <c r="CK165" s="52">
        <v>0.29902320297697982</v>
      </c>
      <c r="CL165" s="39">
        <v>0</v>
      </c>
      <c r="CM165" s="39">
        <v>0.1111781638879228</v>
      </c>
      <c r="CN165" s="39">
        <v>0.23267200550107905</v>
      </c>
      <c r="CO165" s="39">
        <v>0</v>
      </c>
      <c r="CP165" s="39">
        <v>6.8379361997909158E-2</v>
      </c>
      <c r="CQ165" s="58">
        <v>9.5006382203340248E-2</v>
      </c>
    </row>
    <row r="166" spans="1:95" x14ac:dyDescent="0.25">
      <c r="A166" s="97" t="s">
        <v>699</v>
      </c>
      <c r="B166" s="97">
        <v>127</v>
      </c>
      <c r="C166" s="97">
        <v>163</v>
      </c>
      <c r="D166" s="103" t="s">
        <v>177</v>
      </c>
      <c r="E166" s="39">
        <v>0</v>
      </c>
      <c r="F166" s="39">
        <v>2.5576585377824318E-3</v>
      </c>
      <c r="G166" s="39">
        <v>3.9796100271836604E-3</v>
      </c>
      <c r="H166" s="39">
        <v>0</v>
      </c>
      <c r="I166" s="39">
        <v>7.359005022948637E-3</v>
      </c>
      <c r="J166" s="39">
        <v>4.6451915445457938E-3</v>
      </c>
      <c r="K166" s="52">
        <v>3.5397756147615405E-3</v>
      </c>
      <c r="L166" s="3">
        <v>5.5722062184782152E-3</v>
      </c>
      <c r="M166" s="3">
        <v>8.6805897293943477E-3</v>
      </c>
      <c r="N166" s="3">
        <v>4.1036313633631954E-3</v>
      </c>
      <c r="O166" s="3">
        <v>1.9401616670443854E-3</v>
      </c>
      <c r="P166" s="3">
        <v>5.2968124342701005E-3</v>
      </c>
      <c r="Q166" s="3">
        <v>4.8171998454804785E-2</v>
      </c>
      <c r="R166" s="52">
        <v>5.2388435039085416E-3</v>
      </c>
      <c r="S166" s="39">
        <v>0</v>
      </c>
      <c r="T166" s="39">
        <v>1.2940556588632815E-2</v>
      </c>
      <c r="U166" s="39">
        <v>0</v>
      </c>
      <c r="V166" s="39">
        <v>2.0321450854291694E-2</v>
      </c>
      <c r="W166" s="39">
        <v>1.3973313494865169E-2</v>
      </c>
      <c r="X166" s="39">
        <v>0</v>
      </c>
      <c r="Y166" s="52">
        <v>1.3061527095131913E-2</v>
      </c>
      <c r="Z166" s="3">
        <v>5.0435969517434358E-3</v>
      </c>
      <c r="AA166" s="3">
        <v>0</v>
      </c>
      <c r="AB166" s="3">
        <v>1.0572805430246243E-2</v>
      </c>
      <c r="AC166" s="3">
        <v>1.8368337135609744E-2</v>
      </c>
      <c r="AD166" s="3">
        <v>0</v>
      </c>
      <c r="AE166" s="3">
        <v>8.1293222552515487E-3</v>
      </c>
      <c r="AF166" s="3">
        <v>6.1160235700086184E-3</v>
      </c>
      <c r="AG166" s="3">
        <v>7.9658941532009288E-3</v>
      </c>
      <c r="AH166" s="3">
        <v>2.091627541767655E-3</v>
      </c>
      <c r="AI166" s="3">
        <v>9.5942719226865553E-3</v>
      </c>
      <c r="AJ166" s="3">
        <v>1.2903619814138307E-2</v>
      </c>
      <c r="AK166" s="3">
        <v>0</v>
      </c>
      <c r="AL166" s="3">
        <v>4.4611506328862439E-2</v>
      </c>
      <c r="AM166" s="3">
        <v>2.4390248390640384E-2</v>
      </c>
      <c r="AN166" s="3">
        <v>1.328256092490037E-2</v>
      </c>
      <c r="AO166" s="3">
        <v>1.0601523738427701E-2</v>
      </c>
      <c r="AP166" s="3">
        <v>6.3843751219358697E-3</v>
      </c>
      <c r="AQ166" s="3">
        <v>8.4699818486125376E-3</v>
      </c>
      <c r="AR166" s="44"/>
      <c r="AS166" s="3">
        <v>8.4686375645163011E-3</v>
      </c>
      <c r="AT166" s="3">
        <v>2.2383656417201001E-2</v>
      </c>
      <c r="AU166" s="3">
        <v>7.9147155519655454E-3</v>
      </c>
      <c r="AV166" s="3">
        <v>0</v>
      </c>
      <c r="AW166" s="52">
        <v>7.8017122359026149E-3</v>
      </c>
      <c r="AX166" s="39">
        <v>0</v>
      </c>
      <c r="AY166" s="3">
        <v>0</v>
      </c>
      <c r="AZ166" s="3">
        <v>0</v>
      </c>
      <c r="BA166" s="3">
        <v>0</v>
      </c>
      <c r="BB166" s="3">
        <v>7.4180349996456601E-3</v>
      </c>
      <c r="BC166" s="3">
        <v>0</v>
      </c>
      <c r="BD166" s="3">
        <v>0</v>
      </c>
      <c r="BE166" s="3">
        <v>0</v>
      </c>
      <c r="BF166" s="52">
        <v>2.450821842638964E-3</v>
      </c>
      <c r="BG166" s="3">
        <v>0</v>
      </c>
      <c r="BH166" s="3">
        <v>0</v>
      </c>
      <c r="BI166" s="3">
        <v>0</v>
      </c>
      <c r="BJ166" s="3">
        <v>3.5485191154256213E-3</v>
      </c>
      <c r="BK166" s="3">
        <v>0</v>
      </c>
      <c r="BL166" s="52">
        <v>2.409399963917121E-3</v>
      </c>
      <c r="BM166" s="39">
        <v>1.1285687741584642E-2</v>
      </c>
      <c r="BN166" s="3">
        <v>5.0432386095265224E-3</v>
      </c>
      <c r="BO166" s="3">
        <v>2.8811486081101153E-3</v>
      </c>
      <c r="BP166" s="52">
        <v>4.6993045361760789E-3</v>
      </c>
      <c r="BQ166" s="39">
        <v>0</v>
      </c>
      <c r="BR166" s="39">
        <v>0</v>
      </c>
      <c r="BS166" s="39">
        <v>0</v>
      </c>
      <c r="BT166" s="39">
        <v>0</v>
      </c>
      <c r="BU166" s="39">
        <v>0</v>
      </c>
      <c r="BV166" s="52">
        <v>0</v>
      </c>
      <c r="BW166" s="3">
        <v>2.411244500585354E-2</v>
      </c>
      <c r="BX166" s="3">
        <v>5.6489420562720887E-4</v>
      </c>
      <c r="BY166" s="3">
        <v>1.6874677882038697E-2</v>
      </c>
      <c r="BZ166" s="52">
        <v>1.5775274029356919E-2</v>
      </c>
      <c r="CA166" s="39">
        <v>0</v>
      </c>
      <c r="CB166" s="39">
        <v>6.9041922627809098E-3</v>
      </c>
      <c r="CC166" s="39">
        <v>0</v>
      </c>
      <c r="CD166" s="39">
        <v>0</v>
      </c>
      <c r="CE166" s="39">
        <v>0</v>
      </c>
      <c r="CF166" s="39">
        <v>1.3796659242069263E-2</v>
      </c>
      <c r="CG166" s="39">
        <v>0</v>
      </c>
      <c r="CH166" s="52">
        <v>1.0463735674110229E-2</v>
      </c>
      <c r="CI166" s="3">
        <v>6.4276264627760845E-3</v>
      </c>
      <c r="CJ166" s="3">
        <v>8.1797022527939321E-3</v>
      </c>
      <c r="CK166" s="52">
        <v>7.5853796199372783E-3</v>
      </c>
      <c r="CL166" s="39">
        <v>0</v>
      </c>
      <c r="CM166" s="39">
        <v>0</v>
      </c>
      <c r="CN166" s="39">
        <v>6.8874901225050454E-4</v>
      </c>
      <c r="CO166" s="39">
        <v>0</v>
      </c>
      <c r="CP166" s="39">
        <v>0</v>
      </c>
      <c r="CQ166" s="58">
        <v>1.0840580675716384E-4</v>
      </c>
    </row>
    <row r="167" spans="1:95" x14ac:dyDescent="0.25">
      <c r="A167" s="97" t="s">
        <v>700</v>
      </c>
      <c r="B167" s="97">
        <v>128</v>
      </c>
      <c r="C167" s="97">
        <v>164</v>
      </c>
      <c r="D167" s="104" t="s">
        <v>178</v>
      </c>
      <c r="E167" s="40">
        <v>0</v>
      </c>
      <c r="F167" s="40">
        <v>7.4083977997682474E-2</v>
      </c>
      <c r="G167" s="40">
        <v>6.7748630952811875E-2</v>
      </c>
      <c r="H167" s="40">
        <v>0</v>
      </c>
      <c r="I167" s="40">
        <v>0.12086537311224176</v>
      </c>
      <c r="J167" s="40">
        <v>9.3377915729660893E-2</v>
      </c>
      <c r="K167" s="53">
        <v>7.99927688559985E-2</v>
      </c>
      <c r="L167" s="4">
        <v>6.3221591504314167E-2</v>
      </c>
      <c r="M167" s="4">
        <v>7.4473521573443391E-2</v>
      </c>
      <c r="N167" s="4">
        <v>6.8758957021020695E-2</v>
      </c>
      <c r="O167" s="4">
        <v>4.7957045070526533E-2</v>
      </c>
      <c r="P167" s="4">
        <v>9.0370570638354034E-2</v>
      </c>
      <c r="Q167" s="4">
        <v>0.10366310851230767</v>
      </c>
      <c r="R167" s="53">
        <v>6.4132225454115718E-2</v>
      </c>
      <c r="S167" s="40">
        <v>0.17838458561238865</v>
      </c>
      <c r="T167" s="40">
        <v>7.7015295238809414E-2</v>
      </c>
      <c r="U167" s="40">
        <v>0</v>
      </c>
      <c r="V167" s="40">
        <v>7.8863450891689335E-2</v>
      </c>
      <c r="W167" s="40">
        <v>2.0985610245279118E-2</v>
      </c>
      <c r="X167" s="40">
        <v>0.10358916309523515</v>
      </c>
      <c r="Y167" s="53">
        <v>8.0218014312453345E-2</v>
      </c>
      <c r="Z167" s="4">
        <v>0.11903631432959341</v>
      </c>
      <c r="AA167" s="4">
        <v>0.40736322588667867</v>
      </c>
      <c r="AB167" s="4">
        <v>0.17576915974568702</v>
      </c>
      <c r="AC167" s="4">
        <v>0.14335300588248356</v>
      </c>
      <c r="AD167" s="4">
        <v>1.3421559542197273E-2</v>
      </c>
      <c r="AE167" s="4">
        <v>8.8773963725404526E-2</v>
      </c>
      <c r="AF167" s="4">
        <v>9.494648103630314E-2</v>
      </c>
      <c r="AG167" s="4">
        <v>9.710870529064497E-2</v>
      </c>
      <c r="AH167" s="4">
        <v>9.3062377606997856E-2</v>
      </c>
      <c r="AI167" s="4">
        <v>0.10139418994321003</v>
      </c>
      <c r="AJ167" s="4">
        <v>0.1078674209874159</v>
      </c>
      <c r="AK167" s="4">
        <v>6.3238342984489243E-2</v>
      </c>
      <c r="AL167" s="4">
        <v>0.17176454341445782</v>
      </c>
      <c r="AM167" s="4">
        <v>0.11646330043475944</v>
      </c>
      <c r="AN167" s="4">
        <v>8.4045581886772594E-2</v>
      </c>
      <c r="AO167" s="4">
        <v>7.0683791452270092E-2</v>
      </c>
      <c r="AP167" s="4">
        <v>7.8248164771738959E-2</v>
      </c>
      <c r="AQ167" s="4">
        <v>0.14135553894786232</v>
      </c>
      <c r="AR167" s="45"/>
      <c r="AS167" s="4">
        <v>3.7143331618081595E-2</v>
      </c>
      <c r="AT167" s="4">
        <v>9.4272163182319749E-2</v>
      </c>
      <c r="AU167" s="4">
        <v>9.9936590459268212E-2</v>
      </c>
      <c r="AV167" s="4">
        <v>0</v>
      </c>
      <c r="AW167" s="53">
        <v>0.10087375691743893</v>
      </c>
      <c r="AX167" s="40">
        <v>8.5980941775698233E-2</v>
      </c>
      <c r="AY167" s="4">
        <v>6.3998549380156936E-2</v>
      </c>
      <c r="AZ167" s="4">
        <v>6.8725029813564389E-2</v>
      </c>
      <c r="BA167" s="4">
        <v>4.7974071271509273E-2</v>
      </c>
      <c r="BB167" s="4">
        <v>7.3802094875320343E-2</v>
      </c>
      <c r="BC167" s="4">
        <v>6.7912076477264008E-2</v>
      </c>
      <c r="BD167" s="4">
        <v>9.4671884043146887E-2</v>
      </c>
      <c r="BE167" s="4">
        <v>9.4719918269158473E-2</v>
      </c>
      <c r="BF167" s="53">
        <v>6.8620007634058774E-2</v>
      </c>
      <c r="BG167" s="4">
        <v>0.1208940369577967</v>
      </c>
      <c r="BH167" s="4">
        <v>5.8636745998080768E-2</v>
      </c>
      <c r="BI167" s="4">
        <v>8.5827565964952529E-3</v>
      </c>
      <c r="BJ167" s="4">
        <v>6.4440364033817213E-2</v>
      </c>
      <c r="BK167" s="4">
        <v>6.7584239999959703E-2</v>
      </c>
      <c r="BL167" s="53">
        <v>6.5233320217293639E-2</v>
      </c>
      <c r="BM167" s="40">
        <v>0.15969222799721031</v>
      </c>
      <c r="BN167" s="4">
        <v>7.787033069779406E-2</v>
      </c>
      <c r="BO167" s="4">
        <v>4.6154294274186304E-2</v>
      </c>
      <c r="BP167" s="53">
        <v>7.2825107977853451E-2</v>
      </c>
      <c r="BQ167" s="40">
        <v>0.24117575990195678</v>
      </c>
      <c r="BR167" s="40">
        <v>0</v>
      </c>
      <c r="BS167" s="40">
        <v>7.1703182351243219E-2</v>
      </c>
      <c r="BT167" s="40">
        <v>7.7148859753522744E-2</v>
      </c>
      <c r="BU167" s="40">
        <v>0.18590109509253955</v>
      </c>
      <c r="BV167" s="53">
        <v>9.5742890198200856E-2</v>
      </c>
      <c r="BW167" s="4">
        <v>0.10385277807419278</v>
      </c>
      <c r="BX167" s="4">
        <v>8.5730666824211751E-2</v>
      </c>
      <c r="BY167" s="4">
        <v>7.4560201800525056E-2</v>
      </c>
      <c r="BZ167" s="53">
        <v>9.4001827499430229E-2</v>
      </c>
      <c r="CA167" s="40">
        <v>1.8252631967414387E-2</v>
      </c>
      <c r="CB167" s="40">
        <v>3.6031045721051133E-2</v>
      </c>
      <c r="CC167" s="40">
        <v>0.17644052621241876</v>
      </c>
      <c r="CD167" s="40">
        <v>0.23006188609594599</v>
      </c>
      <c r="CE167" s="40">
        <v>0</v>
      </c>
      <c r="CF167" s="40">
        <v>5.0397208233800575E-2</v>
      </c>
      <c r="CG167" s="40">
        <v>0</v>
      </c>
      <c r="CH167" s="53">
        <v>5.1417172406487022E-2</v>
      </c>
      <c r="CI167" s="4">
        <v>8.7471149307966276E-2</v>
      </c>
      <c r="CJ167" s="4">
        <v>9.5681609734679735E-2</v>
      </c>
      <c r="CK167" s="53">
        <v>9.2896534747872225E-2</v>
      </c>
      <c r="CL167" s="40">
        <v>0</v>
      </c>
      <c r="CM167" s="40">
        <v>6.4152770100088533E-2</v>
      </c>
      <c r="CN167" s="40">
        <v>7.4894532905006111E-2</v>
      </c>
      <c r="CO167" s="40">
        <v>0</v>
      </c>
      <c r="CP167" s="40">
        <v>5.2953458347487032E-3</v>
      </c>
      <c r="CQ167" s="59">
        <v>1.7306284227533608E-2</v>
      </c>
    </row>
    <row r="168" spans="1:95" x14ac:dyDescent="0.25">
      <c r="A168" s="97" t="s">
        <v>587</v>
      </c>
      <c r="C168" s="97">
        <v>165</v>
      </c>
      <c r="D168" s="102"/>
      <c r="E168" s="93"/>
      <c r="F168" s="93"/>
      <c r="G168" s="93"/>
      <c r="H168" s="93"/>
      <c r="I168" s="93"/>
      <c r="J168" s="93"/>
      <c r="K168" s="79"/>
      <c r="L168" s="16"/>
      <c r="M168" s="16"/>
      <c r="N168" s="16"/>
      <c r="O168" s="16"/>
      <c r="P168" s="16"/>
      <c r="Q168" s="16"/>
      <c r="R168" s="79"/>
      <c r="S168" s="93"/>
      <c r="T168" s="93"/>
      <c r="U168" s="93"/>
      <c r="V168" s="93"/>
      <c r="W168" s="93"/>
      <c r="X168" s="93"/>
      <c r="Y168" s="79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21"/>
      <c r="AS168" s="16"/>
      <c r="AT168" s="16"/>
      <c r="AU168" s="16"/>
      <c r="AV168" s="16"/>
      <c r="AW168" s="79"/>
      <c r="AX168" s="93"/>
      <c r="AY168" s="16"/>
      <c r="AZ168" s="16"/>
      <c r="BA168" s="16"/>
      <c r="BB168" s="16"/>
      <c r="BC168" s="16"/>
      <c r="BD168" s="16"/>
      <c r="BE168" s="16"/>
      <c r="BF168" s="79"/>
      <c r="BG168" s="16"/>
      <c r="BH168" s="16"/>
      <c r="BI168" s="16"/>
      <c r="BJ168" s="16"/>
      <c r="BK168" s="16"/>
      <c r="BL168" s="79"/>
      <c r="BM168" s="93"/>
      <c r="BN168" s="16"/>
      <c r="BO168" s="16"/>
      <c r="BP168" s="79"/>
      <c r="BQ168" s="93"/>
      <c r="BR168" s="93"/>
      <c r="BS168" s="93"/>
      <c r="BT168" s="93"/>
      <c r="BU168" s="93"/>
      <c r="BV168" s="79"/>
      <c r="BW168" s="16"/>
      <c r="BX168" s="16"/>
      <c r="BY168" s="16"/>
      <c r="BZ168" s="79"/>
      <c r="CA168" s="93"/>
      <c r="CB168" s="93"/>
      <c r="CC168" s="93"/>
      <c r="CD168" s="93"/>
      <c r="CE168" s="93"/>
      <c r="CF168" s="93"/>
      <c r="CG168" s="93"/>
      <c r="CH168" s="79"/>
      <c r="CI168" s="16"/>
      <c r="CJ168" s="16"/>
      <c r="CK168" s="79"/>
      <c r="CL168" s="93"/>
      <c r="CM168" s="93"/>
      <c r="CN168" s="93"/>
      <c r="CO168" s="93"/>
      <c r="CP168" s="93"/>
      <c r="CQ168" s="83"/>
    </row>
    <row r="169" spans="1:95" x14ac:dyDescent="0.25">
      <c r="A169" s="97" t="s">
        <v>701</v>
      </c>
      <c r="B169" s="97">
        <v>129</v>
      </c>
      <c r="C169" s="97">
        <v>166</v>
      </c>
      <c r="D169" s="103" t="s">
        <v>179</v>
      </c>
      <c r="E169" s="39">
        <v>4.0164005273016223E-3</v>
      </c>
      <c r="F169" s="39">
        <v>1.4845163620650125E-2</v>
      </c>
      <c r="G169" s="39">
        <v>5.8773790214995628E-3</v>
      </c>
      <c r="H169" s="39">
        <v>4.5162410977592493E-3</v>
      </c>
      <c r="I169" s="39">
        <v>2.8977773259808905E-2</v>
      </c>
      <c r="J169" s="39">
        <v>1.4464913545428039E-2</v>
      </c>
      <c r="K169" s="52">
        <v>1.2687327763828962E-2</v>
      </c>
      <c r="L169" s="3">
        <v>1.0554126803579084E-2</v>
      </c>
      <c r="M169" s="3">
        <v>7.3841791312055797E-3</v>
      </c>
      <c r="N169" s="3">
        <v>4.9766452716098544E-3</v>
      </c>
      <c r="O169" s="3">
        <v>2.8132058787316639E-3</v>
      </c>
      <c r="P169" s="3">
        <v>2.652865891352257E-2</v>
      </c>
      <c r="Q169" s="3">
        <v>5.3598362422430509E-3</v>
      </c>
      <c r="R169" s="52">
        <v>8.4889059779248554E-3</v>
      </c>
      <c r="S169" s="39">
        <v>3.3012495778622086E-2</v>
      </c>
      <c r="T169" s="39">
        <v>1.5382980636570951E-2</v>
      </c>
      <c r="U169" s="39">
        <v>5.6195560562587188E-4</v>
      </c>
      <c r="V169" s="39">
        <v>9.489400600707399E-3</v>
      </c>
      <c r="W169" s="39">
        <v>6.4959168522642913E-3</v>
      </c>
      <c r="X169" s="39">
        <v>1.0485197368460248E-2</v>
      </c>
      <c r="Y169" s="52">
        <v>1.3203677851150876E-2</v>
      </c>
      <c r="Z169" s="3">
        <v>1.9553975182621031E-2</v>
      </c>
      <c r="AA169" s="3">
        <v>1.9072521726649926E-2</v>
      </c>
      <c r="AB169" s="3">
        <v>7.3099034884718693E-3</v>
      </c>
      <c r="AC169" s="3">
        <v>2.3162060639204778E-2</v>
      </c>
      <c r="AD169" s="3">
        <v>7.0453570916183391E-3</v>
      </c>
      <c r="AE169" s="3">
        <v>7.4996501206520778E-3</v>
      </c>
      <c r="AF169" s="3">
        <v>1.2120749770396217E-2</v>
      </c>
      <c r="AG169" s="3">
        <v>7.4778024331682387E-3</v>
      </c>
      <c r="AH169" s="3">
        <v>6.9517513446850305E-3</v>
      </c>
      <c r="AI169" s="3">
        <v>6.6339222923104905E-3</v>
      </c>
      <c r="AJ169" s="3">
        <v>1.5387804823336029E-2</v>
      </c>
      <c r="AK169" s="3">
        <v>7.1628034856063734E-3</v>
      </c>
      <c r="AL169" s="3">
        <v>3.1792477642795997E-2</v>
      </c>
      <c r="AM169" s="3">
        <v>6.6361712296033317E-3</v>
      </c>
      <c r="AN169" s="3">
        <v>5.8349902469482266E-3</v>
      </c>
      <c r="AO169" s="3">
        <v>1.1321751498689425E-2</v>
      </c>
      <c r="AP169" s="3">
        <v>4.9555325312119159E-3</v>
      </c>
      <c r="AQ169" s="3">
        <v>2.3918596174993114E-2</v>
      </c>
      <c r="AR169" s="44"/>
      <c r="AS169" s="3">
        <v>7.6466659567812499E-4</v>
      </c>
      <c r="AT169" s="3">
        <v>4.1003473449197558E-3</v>
      </c>
      <c r="AU169" s="3">
        <v>4.7991334114995555E-3</v>
      </c>
      <c r="AV169" s="3">
        <v>4.1666666666666664E-2</v>
      </c>
      <c r="AW169" s="52">
        <v>9.6339682018877285E-3</v>
      </c>
      <c r="AX169" s="39">
        <v>1.1757922698440204E-2</v>
      </c>
      <c r="AY169" s="3">
        <v>1.4602889068748123E-2</v>
      </c>
      <c r="AZ169" s="3">
        <v>1.3982602291858218E-2</v>
      </c>
      <c r="BA169" s="3">
        <v>1.3689773960772872E-2</v>
      </c>
      <c r="BB169" s="3">
        <v>1.4118959646178176E-2</v>
      </c>
      <c r="BC169" s="3">
        <v>1.2696027273471092E-2</v>
      </c>
      <c r="BD169" s="3">
        <v>1.1361155978472252E-2</v>
      </c>
      <c r="BE169" s="3">
        <v>1.3250010924837654E-2</v>
      </c>
      <c r="BF169" s="52">
        <v>1.3763172134989553E-2</v>
      </c>
      <c r="BG169" s="3">
        <v>5.358908653976719E-3</v>
      </c>
      <c r="BH169" s="3">
        <v>2.633837813402902E-2</v>
      </c>
      <c r="BI169" s="3">
        <v>2.2195312375023951E-2</v>
      </c>
      <c r="BJ169" s="3">
        <v>5.3077305938000578E-3</v>
      </c>
      <c r="BK169" s="3">
        <v>1.4384574600988236E-2</v>
      </c>
      <c r="BL169" s="52">
        <v>1.0733523251645064E-2</v>
      </c>
      <c r="BM169" s="39">
        <v>1.3584339444307238E-2</v>
      </c>
      <c r="BN169" s="3">
        <v>1.6320255990866953E-2</v>
      </c>
      <c r="BO169" s="3">
        <v>3.4449250542058075E-3</v>
      </c>
      <c r="BP169" s="52">
        <v>1.2587865987872315E-2</v>
      </c>
      <c r="BQ169" s="39">
        <v>5.243149376055075E-3</v>
      </c>
      <c r="BR169" s="39">
        <v>6.1464902407280834E-3</v>
      </c>
      <c r="BS169" s="39">
        <v>2.8719730172106071E-2</v>
      </c>
      <c r="BT169" s="39">
        <v>1.5918174752969912E-2</v>
      </c>
      <c r="BU169" s="39">
        <v>1.7132922396017068E-2</v>
      </c>
      <c r="BV169" s="52">
        <v>1.0848816329004878E-2</v>
      </c>
      <c r="BW169" s="3">
        <v>7.2112323299399067E-3</v>
      </c>
      <c r="BX169" s="3">
        <v>1.7442802889323757E-2</v>
      </c>
      <c r="BY169" s="3">
        <v>3.3955507995118454E-3</v>
      </c>
      <c r="BZ169" s="52">
        <v>1.0257909410752783E-2</v>
      </c>
      <c r="CA169" s="39">
        <v>8.3934783415655773E-3</v>
      </c>
      <c r="CB169" s="39">
        <v>3.5251269714314357E-3</v>
      </c>
      <c r="CC169" s="39">
        <v>3.4020981865163624E-3</v>
      </c>
      <c r="CD169" s="39">
        <v>1.0941793654868267E-2</v>
      </c>
      <c r="CE169" s="39">
        <v>0</v>
      </c>
      <c r="CF169" s="39">
        <v>6.5280076895195176E-3</v>
      </c>
      <c r="CG169" s="39">
        <v>1.9036631093273935E-2</v>
      </c>
      <c r="CH169" s="52">
        <v>5.9426294408454735E-3</v>
      </c>
      <c r="CI169" s="3">
        <v>2.548407891893591E-3</v>
      </c>
      <c r="CJ169" s="3">
        <v>6.5626554232626816E-3</v>
      </c>
      <c r="CK169" s="52">
        <v>4.7738818990030428E-3</v>
      </c>
      <c r="CL169" s="39">
        <v>0</v>
      </c>
      <c r="CM169" s="39">
        <v>7.5780584831419947E-3</v>
      </c>
      <c r="CN169" s="39">
        <v>1.7423620831325936E-2</v>
      </c>
      <c r="CO169" s="39">
        <v>2.1538697291646012E-3</v>
      </c>
      <c r="CP169" s="39">
        <v>5.575722544981631E-3</v>
      </c>
      <c r="CQ169" s="58">
        <v>7.0695799160901528E-3</v>
      </c>
    </row>
    <row r="170" spans="1:95" x14ac:dyDescent="0.25">
      <c r="A170" s="97" t="s">
        <v>702</v>
      </c>
      <c r="B170" s="97">
        <v>130</v>
      </c>
      <c r="C170" s="97">
        <v>167</v>
      </c>
      <c r="D170" s="103" t="s">
        <v>180</v>
      </c>
      <c r="E170" s="39">
        <v>0.90252217438620652</v>
      </c>
      <c r="F170" s="39">
        <v>0.86422648774290045</v>
      </c>
      <c r="G170" s="39">
        <v>0.91796258772733785</v>
      </c>
      <c r="H170" s="39">
        <v>0.73341842484933284</v>
      </c>
      <c r="I170" s="39">
        <v>0.82852907633059625</v>
      </c>
      <c r="J170" s="39">
        <v>0.86936252905283418</v>
      </c>
      <c r="K170" s="52">
        <v>0.86594235456002244</v>
      </c>
      <c r="L170" s="3">
        <v>0.88966138444688969</v>
      </c>
      <c r="M170" s="3">
        <v>0.88209326092149454</v>
      </c>
      <c r="N170" s="3">
        <v>0.87328195320253121</v>
      </c>
      <c r="O170" s="3">
        <v>0.74954643267387311</v>
      </c>
      <c r="P170" s="3">
        <v>0.81930814665486862</v>
      </c>
      <c r="Q170" s="3">
        <v>0.83728390599538582</v>
      </c>
      <c r="R170" s="52">
        <v>0.87888565925280171</v>
      </c>
      <c r="S170" s="39">
        <v>0.83312307716136502</v>
      </c>
      <c r="T170" s="39">
        <v>0.87180476690971775</v>
      </c>
      <c r="U170" s="39">
        <v>8.4588962826792109</v>
      </c>
      <c r="V170" s="39">
        <v>1.0062757928536203</v>
      </c>
      <c r="W170" s="39">
        <v>0.81400063618713503</v>
      </c>
      <c r="X170" s="39">
        <v>0.66010409878918874</v>
      </c>
      <c r="Y170" s="52">
        <v>0.84941121075791159</v>
      </c>
      <c r="Z170" s="3">
        <v>0.57694766632069727</v>
      </c>
      <c r="AA170" s="3">
        <v>0.68491988844110707</v>
      </c>
      <c r="AB170" s="3">
        <v>0.32511584721399073</v>
      </c>
      <c r="AC170" s="3">
        <v>0.63134263698209447</v>
      </c>
      <c r="AD170" s="3">
        <v>0.25312231941626689</v>
      </c>
      <c r="AE170" s="3">
        <v>0.2991883644721568</v>
      </c>
      <c r="AF170" s="3">
        <v>0.37972974744509158</v>
      </c>
      <c r="AG170" s="3">
        <v>0.33895716894751898</v>
      </c>
      <c r="AH170" s="3">
        <v>0.31434367014589337</v>
      </c>
      <c r="AI170" s="3">
        <v>0.32839250527868358</v>
      </c>
      <c r="AJ170" s="3">
        <v>0.5825359163741588</v>
      </c>
      <c r="AK170" s="3">
        <v>0.38621289605768067</v>
      </c>
      <c r="AL170" s="3">
        <v>0.56458776842426894</v>
      </c>
      <c r="AM170" s="3">
        <v>0.33866979995231833</v>
      </c>
      <c r="AN170" s="3">
        <v>0.29305468670700424</v>
      </c>
      <c r="AO170" s="3">
        <v>0.38955915658623047</v>
      </c>
      <c r="AP170" s="3">
        <v>0.33154674566638498</v>
      </c>
      <c r="AQ170" s="3">
        <v>0.59438572901389608</v>
      </c>
      <c r="AR170" s="44"/>
      <c r="AS170" s="3">
        <v>0.4006206584984417</v>
      </c>
      <c r="AT170" s="3">
        <v>0.2600768517733284</v>
      </c>
      <c r="AU170" s="3">
        <v>0.35426899491445907</v>
      </c>
      <c r="AV170" s="3">
        <v>0</v>
      </c>
      <c r="AW170" s="52">
        <v>0.44056947406849412</v>
      </c>
      <c r="AX170" s="39">
        <v>0.91392091163719158</v>
      </c>
      <c r="AY170" s="3">
        <v>0.78762303718060511</v>
      </c>
      <c r="AZ170" s="3">
        <v>0.82248626318684881</v>
      </c>
      <c r="BA170" s="3">
        <v>0.81873968969651945</v>
      </c>
      <c r="BB170" s="3">
        <v>0.85681981791824435</v>
      </c>
      <c r="BC170" s="3">
        <v>0.81688470284503323</v>
      </c>
      <c r="BD170" s="3">
        <v>0.81012916842438398</v>
      </c>
      <c r="BE170" s="3">
        <v>0.90755127681655356</v>
      </c>
      <c r="BF170" s="52">
        <v>0.83095302488977596</v>
      </c>
      <c r="BG170" s="3">
        <v>0.80472338626527806</v>
      </c>
      <c r="BH170" s="3">
        <v>0.85021268102629322</v>
      </c>
      <c r="BI170" s="3">
        <v>0.7951433190998175</v>
      </c>
      <c r="BJ170" s="3">
        <v>0.90049432630043125</v>
      </c>
      <c r="BK170" s="3">
        <v>0.84396739264591158</v>
      </c>
      <c r="BL170" s="52">
        <v>0.84373114899451174</v>
      </c>
      <c r="BM170" s="39">
        <v>0.9445369347040049</v>
      </c>
      <c r="BN170" s="3">
        <v>0.86130872099250855</v>
      </c>
      <c r="BO170" s="3">
        <v>0.84238553965839458</v>
      </c>
      <c r="BP170" s="52">
        <v>0.85980747992828888</v>
      </c>
      <c r="BQ170" s="39">
        <v>0.56861269836779993</v>
      </c>
      <c r="BR170" s="39">
        <v>0.56926193725929386</v>
      </c>
      <c r="BS170" s="39">
        <v>0.61338891323652378</v>
      </c>
      <c r="BT170" s="39">
        <v>0.7112763890209709</v>
      </c>
      <c r="BU170" s="39">
        <v>0.72136442168341541</v>
      </c>
      <c r="BV170" s="52">
        <v>0.65407151419121379</v>
      </c>
      <c r="BW170" s="3">
        <v>0.8920786787489412</v>
      </c>
      <c r="BX170" s="3">
        <v>0.80040160722873954</v>
      </c>
      <c r="BY170" s="3">
        <v>0.78573850861197381</v>
      </c>
      <c r="BZ170" s="52">
        <v>0.82586956079178508</v>
      </c>
      <c r="CA170" s="39">
        <v>0.69053030699334039</v>
      </c>
      <c r="CB170" s="39">
        <v>0.85653783399473471</v>
      </c>
      <c r="CC170" s="39">
        <v>0.53764474396586481</v>
      </c>
      <c r="CD170" s="39">
        <v>0.74418009710236888</v>
      </c>
      <c r="CE170" s="39">
        <v>0</v>
      </c>
      <c r="CF170" s="39">
        <v>0.71212837179389121</v>
      </c>
      <c r="CG170" s="39">
        <v>0.8092572349852154</v>
      </c>
      <c r="CH170" s="52">
        <v>0.70863180919019864</v>
      </c>
      <c r="CI170" s="3">
        <v>0.71362396914914061</v>
      </c>
      <c r="CJ170" s="3">
        <v>0.76894153165062218</v>
      </c>
      <c r="CK170" s="52">
        <v>0.7557828762114438</v>
      </c>
      <c r="CL170" s="39">
        <v>0</v>
      </c>
      <c r="CM170" s="39">
        <v>0.70603931387491459</v>
      </c>
      <c r="CN170" s="39">
        <v>0.91853575366834672</v>
      </c>
      <c r="CO170" s="39">
        <v>0.74929846021862601</v>
      </c>
      <c r="CP170" s="39">
        <v>0.81851260189926955</v>
      </c>
      <c r="CQ170" s="58">
        <v>0.82640018898421652</v>
      </c>
    </row>
    <row r="171" spans="1:95" x14ac:dyDescent="0.25">
      <c r="A171" s="97" t="s">
        <v>587</v>
      </c>
      <c r="C171" s="97">
        <v>168</v>
      </c>
      <c r="D171" s="103"/>
      <c r="E171" s="48"/>
      <c r="F171" s="48"/>
      <c r="G171" s="48"/>
      <c r="H171" s="48"/>
      <c r="I171" s="48"/>
      <c r="J171" s="48"/>
      <c r="K171" s="73"/>
      <c r="L171" s="11"/>
      <c r="M171" s="11"/>
      <c r="N171" s="11"/>
      <c r="O171" s="11"/>
      <c r="P171" s="11"/>
      <c r="Q171" s="11"/>
      <c r="R171" s="73"/>
      <c r="S171" s="48"/>
      <c r="T171" s="48"/>
      <c r="U171" s="48"/>
      <c r="V171" s="48"/>
      <c r="W171" s="48"/>
      <c r="X171" s="48"/>
      <c r="Y171" s="73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49"/>
      <c r="AS171" s="11"/>
      <c r="AT171" s="11"/>
      <c r="AU171" s="11"/>
      <c r="AV171" s="11"/>
      <c r="AW171" s="73"/>
      <c r="AX171" s="48"/>
      <c r="AY171" s="11"/>
      <c r="AZ171" s="11"/>
      <c r="BA171" s="11"/>
      <c r="BB171" s="11"/>
      <c r="BC171" s="11"/>
      <c r="BD171" s="11"/>
      <c r="BE171" s="11"/>
      <c r="BF171" s="73"/>
      <c r="BG171" s="11"/>
      <c r="BH171" s="11"/>
      <c r="BI171" s="11"/>
      <c r="BJ171" s="11"/>
      <c r="BK171" s="11"/>
      <c r="BL171" s="73"/>
      <c r="BM171" s="48"/>
      <c r="BN171" s="11"/>
      <c r="BO171" s="11"/>
      <c r="BP171" s="73"/>
      <c r="BQ171" s="48"/>
      <c r="BR171" s="48"/>
      <c r="BS171" s="48"/>
      <c r="BT171" s="48"/>
      <c r="BU171" s="48"/>
      <c r="BV171" s="73"/>
      <c r="BW171" s="11"/>
      <c r="BX171" s="11"/>
      <c r="BY171" s="11"/>
      <c r="BZ171" s="73"/>
      <c r="CA171" s="48"/>
      <c r="CB171" s="48"/>
      <c r="CC171" s="48"/>
      <c r="CD171" s="48"/>
      <c r="CE171" s="48"/>
      <c r="CF171" s="48"/>
      <c r="CG171" s="48"/>
      <c r="CH171" s="73"/>
      <c r="CI171" s="11"/>
      <c r="CJ171" s="11"/>
      <c r="CK171" s="73"/>
      <c r="CL171" s="48"/>
      <c r="CM171" s="48"/>
      <c r="CN171" s="48"/>
      <c r="CO171" s="48"/>
      <c r="CP171" s="48"/>
      <c r="CQ171" s="67"/>
    </row>
    <row r="172" spans="1:95" x14ac:dyDescent="0.25">
      <c r="A172" s="97" t="s">
        <v>703</v>
      </c>
      <c r="B172" s="97">
        <v>131</v>
      </c>
      <c r="C172" s="97">
        <v>169</v>
      </c>
      <c r="D172" s="103" t="s">
        <v>181</v>
      </c>
      <c r="E172" s="39">
        <v>2.260834554592784E-2</v>
      </c>
      <c r="F172" s="39">
        <v>3.2451718976176533E-2</v>
      </c>
      <c r="G172" s="39">
        <v>2.466838088354208E-2</v>
      </c>
      <c r="H172" s="39">
        <v>0</v>
      </c>
      <c r="I172" s="39">
        <v>0</v>
      </c>
      <c r="J172" s="39">
        <v>0</v>
      </c>
      <c r="K172" s="52">
        <v>2.1029876338803568E-2</v>
      </c>
      <c r="L172" s="3">
        <v>5.8795525730787092E-3</v>
      </c>
      <c r="M172" s="3">
        <v>5.4731928851007965E-3</v>
      </c>
      <c r="N172" s="3">
        <v>7.3989058400066423E-3</v>
      </c>
      <c r="O172" s="3">
        <v>0</v>
      </c>
      <c r="P172" s="3">
        <v>1.8775079510711487E-2</v>
      </c>
      <c r="Q172" s="3">
        <v>0</v>
      </c>
      <c r="R172" s="52">
        <v>6.4715713730342421E-3</v>
      </c>
      <c r="S172" s="39">
        <v>0</v>
      </c>
      <c r="T172" s="39">
        <v>1.025901035938712E-2</v>
      </c>
      <c r="U172" s="39">
        <v>0</v>
      </c>
      <c r="V172" s="39">
        <v>0</v>
      </c>
      <c r="W172" s="39">
        <v>0</v>
      </c>
      <c r="X172" s="39">
        <v>0</v>
      </c>
      <c r="Y172" s="52">
        <v>5.2828669758243595E-3</v>
      </c>
      <c r="Z172" s="3">
        <v>6.4068390807341669E-3</v>
      </c>
      <c r="AA172" s="3">
        <v>0</v>
      </c>
      <c r="AB172" s="3">
        <v>0</v>
      </c>
      <c r="AC172" s="3">
        <v>9.1072335542490106E-3</v>
      </c>
      <c r="AD172" s="3">
        <v>0</v>
      </c>
      <c r="AE172" s="3">
        <v>1.0081624966226452E-2</v>
      </c>
      <c r="AF172" s="3">
        <v>3.8234356134806387E-3</v>
      </c>
      <c r="AG172" s="3">
        <v>1.4468569017373695E-2</v>
      </c>
      <c r="AH172" s="3">
        <v>0</v>
      </c>
      <c r="AI172" s="3">
        <v>7.8255412890116793E-3</v>
      </c>
      <c r="AJ172" s="3">
        <v>1.3254900061314235E-2</v>
      </c>
      <c r="AK172" s="3">
        <v>0</v>
      </c>
      <c r="AL172" s="3">
        <v>0</v>
      </c>
      <c r="AM172" s="3">
        <v>0</v>
      </c>
      <c r="AN172" s="3">
        <v>2.1009858015255272E-2</v>
      </c>
      <c r="AO172" s="3">
        <v>0</v>
      </c>
      <c r="AP172" s="3">
        <v>0</v>
      </c>
      <c r="AQ172" s="3">
        <v>1.4655802101434044E-2</v>
      </c>
      <c r="AR172" s="44"/>
      <c r="AS172" s="3">
        <v>0</v>
      </c>
      <c r="AT172" s="3">
        <v>0</v>
      </c>
      <c r="AU172" s="3">
        <v>6.1249955943399083E-3</v>
      </c>
      <c r="AV172" s="3">
        <v>0</v>
      </c>
      <c r="AW172" s="52">
        <v>7.1642928219183815E-3</v>
      </c>
      <c r="AX172" s="39">
        <v>2.3531709940487686E-2</v>
      </c>
      <c r="AY172" s="3">
        <v>0</v>
      </c>
      <c r="AZ172" s="3">
        <v>0</v>
      </c>
      <c r="BA172" s="3">
        <v>6.2172492064740282E-3</v>
      </c>
      <c r="BB172" s="3">
        <v>5.7178051614066002E-3</v>
      </c>
      <c r="BC172" s="3">
        <v>0</v>
      </c>
      <c r="BD172" s="3">
        <v>8.2679955365260752E-2</v>
      </c>
      <c r="BE172" s="3">
        <v>0</v>
      </c>
      <c r="BF172" s="52">
        <v>4.8775474839299303E-3</v>
      </c>
      <c r="BG172" s="3">
        <v>0</v>
      </c>
      <c r="BH172" s="3">
        <v>0</v>
      </c>
      <c r="BI172" s="3">
        <v>6.018154684076759E-2</v>
      </c>
      <c r="BJ172" s="3">
        <v>0</v>
      </c>
      <c r="BK172" s="3">
        <v>0</v>
      </c>
      <c r="BL172" s="52">
        <v>9.0689742946609871E-3</v>
      </c>
      <c r="BM172" s="39">
        <v>3.3808293342616159E-3</v>
      </c>
      <c r="BN172" s="3">
        <v>9.8799381303811117E-3</v>
      </c>
      <c r="BO172" s="3">
        <v>6.5439923909030966E-3</v>
      </c>
      <c r="BP172" s="52">
        <v>9.6457878914455175E-3</v>
      </c>
      <c r="BQ172" s="39">
        <v>0</v>
      </c>
      <c r="BR172" s="39">
        <v>0</v>
      </c>
      <c r="BS172" s="39">
        <v>0</v>
      </c>
      <c r="BT172" s="39">
        <v>0</v>
      </c>
      <c r="BU172" s="39">
        <v>0</v>
      </c>
      <c r="BV172" s="52">
        <v>0</v>
      </c>
      <c r="BW172" s="3">
        <v>0</v>
      </c>
      <c r="BX172" s="3">
        <v>1.1191223464645036E-2</v>
      </c>
      <c r="BY172" s="3">
        <v>0</v>
      </c>
      <c r="BZ172" s="52">
        <v>6.7922286146796943E-3</v>
      </c>
      <c r="CA172" s="39">
        <v>0.14293336293252965</v>
      </c>
      <c r="CB172" s="39">
        <v>8.687549296927248E-2</v>
      </c>
      <c r="CC172" s="39">
        <v>0</v>
      </c>
      <c r="CD172" s="39">
        <v>0</v>
      </c>
      <c r="CE172" s="39">
        <v>0</v>
      </c>
      <c r="CF172" s="39">
        <v>0</v>
      </c>
      <c r="CG172" s="39">
        <v>0</v>
      </c>
      <c r="CH172" s="52">
        <v>2.8712161884426272E-2</v>
      </c>
      <c r="CI172" s="3">
        <v>0</v>
      </c>
      <c r="CJ172" s="3">
        <v>0</v>
      </c>
      <c r="CK172" s="52">
        <v>0</v>
      </c>
      <c r="CL172" s="39">
        <v>0</v>
      </c>
      <c r="CM172" s="39">
        <v>0</v>
      </c>
      <c r="CN172" s="39">
        <v>1.206516012357726E-2</v>
      </c>
      <c r="CO172" s="39">
        <v>0</v>
      </c>
      <c r="CP172" s="39">
        <v>2.3737578087567168E-2</v>
      </c>
      <c r="CQ172" s="58">
        <v>1.4439681621069213E-2</v>
      </c>
    </row>
    <row r="173" spans="1:95" x14ac:dyDescent="0.25">
      <c r="A173" s="97" t="s">
        <v>704</v>
      </c>
      <c r="B173" s="97">
        <v>132</v>
      </c>
      <c r="C173" s="97">
        <v>170</v>
      </c>
      <c r="D173" s="103" t="s">
        <v>182</v>
      </c>
      <c r="E173" s="39">
        <v>6.7825036637783512E-2</v>
      </c>
      <c r="F173" s="39">
        <v>4.7723116141436074E-2</v>
      </c>
      <c r="G173" s="39">
        <v>2.466838088354208E-2</v>
      </c>
      <c r="H173" s="39">
        <v>0</v>
      </c>
      <c r="I173" s="39">
        <v>0</v>
      </c>
      <c r="J173" s="39">
        <v>1.5905832821533312E-2</v>
      </c>
      <c r="K173" s="52">
        <v>3.5418739096932328E-2</v>
      </c>
      <c r="L173" s="3">
        <v>1.9108545862505804E-2</v>
      </c>
      <c r="M173" s="3">
        <v>2.1892771540403186E-2</v>
      </c>
      <c r="N173" s="3">
        <v>1.8497264600016605E-2</v>
      </c>
      <c r="O173" s="3">
        <v>1.4340152602176368E-2</v>
      </c>
      <c r="P173" s="3">
        <v>2.8162619266067231E-2</v>
      </c>
      <c r="Q173" s="3">
        <v>0</v>
      </c>
      <c r="R173" s="52">
        <v>1.9414714119102727E-2</v>
      </c>
      <c r="S173" s="39">
        <v>0</v>
      </c>
      <c r="T173" s="39">
        <v>4.1036041437548479E-2</v>
      </c>
      <c r="U173" s="39">
        <v>0</v>
      </c>
      <c r="V173" s="39">
        <v>8.3191677145311338E-2</v>
      </c>
      <c r="W173" s="39">
        <v>0</v>
      </c>
      <c r="X173" s="39">
        <v>0</v>
      </c>
      <c r="Y173" s="52">
        <v>3.1697201854946157E-2</v>
      </c>
      <c r="Z173" s="3">
        <v>2.3758694924389201E-2</v>
      </c>
      <c r="AA173" s="3">
        <v>0</v>
      </c>
      <c r="AB173" s="3">
        <v>7.019963475627583E-3</v>
      </c>
      <c r="AC173" s="3">
        <v>9.1072335542490106E-3</v>
      </c>
      <c r="AD173" s="3">
        <v>0</v>
      </c>
      <c r="AE173" s="3">
        <v>2.352379158786172E-2</v>
      </c>
      <c r="AF173" s="3">
        <v>1.6058429576618682E-2</v>
      </c>
      <c r="AG173" s="3">
        <v>4.1338768621067702E-2</v>
      </c>
      <c r="AH173" s="3">
        <v>0</v>
      </c>
      <c r="AI173" s="3">
        <v>2.0868110104031144E-2</v>
      </c>
      <c r="AJ173" s="3">
        <v>2.3858820110365622E-2</v>
      </c>
      <c r="AK173" s="3">
        <v>0</v>
      </c>
      <c r="AL173" s="3">
        <v>0</v>
      </c>
      <c r="AM173" s="3">
        <v>0</v>
      </c>
      <c r="AN173" s="3">
        <v>4.2019716030510544E-2</v>
      </c>
      <c r="AO173" s="3">
        <v>1.0114011111143361E-2</v>
      </c>
      <c r="AP173" s="3">
        <v>6.5085010284600285E-3</v>
      </c>
      <c r="AQ173" s="3">
        <v>3.8105085463728518E-2</v>
      </c>
      <c r="AR173" s="44"/>
      <c r="AS173" s="3">
        <v>0</v>
      </c>
      <c r="AT173" s="3">
        <v>2.6443511403914866E-2</v>
      </c>
      <c r="AU173" s="3">
        <v>1.8374986783019725E-2</v>
      </c>
      <c r="AV173" s="3">
        <v>0</v>
      </c>
      <c r="AW173" s="52">
        <v>2.2288911001523855E-2</v>
      </c>
      <c r="AX173" s="39">
        <v>2.3531709940487686E-2</v>
      </c>
      <c r="AY173" s="3">
        <v>7.3077342318552084E-3</v>
      </c>
      <c r="AZ173" s="3">
        <v>0</v>
      </c>
      <c r="BA173" s="3">
        <v>1.8651747619422086E-2</v>
      </c>
      <c r="BB173" s="3">
        <v>8.5767077421099007E-3</v>
      </c>
      <c r="BC173" s="3">
        <v>0</v>
      </c>
      <c r="BD173" s="3">
        <v>8.2679955365260752E-2</v>
      </c>
      <c r="BE173" s="3">
        <v>0</v>
      </c>
      <c r="BF173" s="52">
        <v>8.7795854710738738E-3</v>
      </c>
      <c r="BG173" s="3">
        <v>0</v>
      </c>
      <c r="BH173" s="3">
        <v>0</v>
      </c>
      <c r="BI173" s="3">
        <v>6.018154684076759E-2</v>
      </c>
      <c r="BJ173" s="3">
        <v>3.7695600530113234E-2</v>
      </c>
      <c r="BK173" s="3">
        <v>3.9594586536514931E-2</v>
      </c>
      <c r="BL173" s="52">
        <v>3.174141003131345E-2</v>
      </c>
      <c r="BM173" s="39">
        <v>6.7616586685232318E-3</v>
      </c>
      <c r="BN173" s="3">
        <v>3.2109798923738615E-2</v>
      </c>
      <c r="BO173" s="3">
        <v>6.5439923909030966E-3</v>
      </c>
      <c r="BP173" s="52">
        <v>3.0315333373114484E-2</v>
      </c>
      <c r="BQ173" s="39">
        <v>0</v>
      </c>
      <c r="BR173" s="39">
        <v>0</v>
      </c>
      <c r="BS173" s="39">
        <v>0</v>
      </c>
      <c r="BT173" s="39">
        <v>9.0895239877471189E-3</v>
      </c>
      <c r="BU173" s="39">
        <v>2.6927376415543654E-2</v>
      </c>
      <c r="BV173" s="52">
        <v>7.2538823972513773E-3</v>
      </c>
      <c r="BW173" s="3">
        <v>0</v>
      </c>
      <c r="BX173" s="3">
        <v>3.3573670393935107E-2</v>
      </c>
      <c r="BY173" s="3">
        <v>0</v>
      </c>
      <c r="BZ173" s="52">
        <v>2.0376685844039084E-2</v>
      </c>
      <c r="CA173" s="39">
        <v>0.14293336293252965</v>
      </c>
      <c r="CB173" s="39">
        <v>8.687549296927248E-2</v>
      </c>
      <c r="CC173" s="39">
        <v>0</v>
      </c>
      <c r="CD173" s="39">
        <v>0.11960116581361806</v>
      </c>
      <c r="CE173" s="39">
        <v>0</v>
      </c>
      <c r="CF173" s="39">
        <v>0</v>
      </c>
      <c r="CG173" s="39">
        <v>0</v>
      </c>
      <c r="CH173" s="52">
        <v>4.3068242826639409E-2</v>
      </c>
      <c r="CI173" s="3">
        <v>0</v>
      </c>
      <c r="CJ173" s="3">
        <v>0</v>
      </c>
      <c r="CK173" s="52">
        <v>0</v>
      </c>
      <c r="CL173" s="39">
        <v>0</v>
      </c>
      <c r="CM173" s="39">
        <v>0</v>
      </c>
      <c r="CN173" s="39">
        <v>1.206516012357726E-2</v>
      </c>
      <c r="CO173" s="39">
        <v>0</v>
      </c>
      <c r="CP173" s="39">
        <v>4.7475156175134335E-2</v>
      </c>
      <c r="CQ173" s="58">
        <v>2.1659522431603819E-2</v>
      </c>
    </row>
    <row r="174" spans="1:95" x14ac:dyDescent="0.25">
      <c r="A174" s="97" t="s">
        <v>705</v>
      </c>
      <c r="B174" s="97">
        <v>133</v>
      </c>
      <c r="C174" s="97">
        <v>171</v>
      </c>
      <c r="D174" s="103" t="s">
        <v>130</v>
      </c>
      <c r="E174" s="86">
        <v>0.40349697376184274</v>
      </c>
      <c r="F174" s="86">
        <v>1.0061686086360522</v>
      </c>
      <c r="G174" s="86">
        <v>0.61556603775036722</v>
      </c>
      <c r="H174" s="86">
        <v>0</v>
      </c>
      <c r="I174" s="86">
        <v>1.6451330020654209</v>
      </c>
      <c r="J174" s="86">
        <v>1.01947554055501</v>
      </c>
      <c r="K174" s="72">
        <v>1.0277334202379145</v>
      </c>
      <c r="L174" s="7">
        <v>0.80060631114785719</v>
      </c>
      <c r="M174" s="7">
        <v>0.61235080435910738</v>
      </c>
      <c r="N174" s="7">
        <v>0.55719467956199664</v>
      </c>
      <c r="O174" s="7">
        <v>0.3517915309446254</v>
      </c>
      <c r="P174" s="7">
        <v>1.4482758620689655</v>
      </c>
      <c r="Q174" s="7">
        <v>0.33165829145395315</v>
      </c>
      <c r="R174" s="72">
        <v>0.76747399348790968</v>
      </c>
      <c r="S174" s="86">
        <v>2.2097186700654232</v>
      </c>
      <c r="T174" s="86">
        <v>1.2624867162458822</v>
      </c>
      <c r="U174" s="86">
        <v>0</v>
      </c>
      <c r="V174" s="86">
        <v>0.68807339449225657</v>
      </c>
      <c r="W174" s="86">
        <v>1.1428571428571428</v>
      </c>
      <c r="X174" s="86">
        <v>0.37433155080213903</v>
      </c>
      <c r="Y174" s="72">
        <v>1.146273880697757</v>
      </c>
      <c r="Z174" s="7">
        <v>1.3543082591225695</v>
      </c>
      <c r="AA174" s="7">
        <v>0.82258064514802287</v>
      </c>
      <c r="AB174" s="7">
        <v>8.5409252668646948E-2</v>
      </c>
      <c r="AC174" s="7">
        <v>1.0112945264986968</v>
      </c>
      <c r="AD174" s="7">
        <v>0.17244294167429397</v>
      </c>
      <c r="AE174" s="7">
        <v>0.3069294010194803</v>
      </c>
      <c r="AF174" s="7">
        <v>0.73124678149260447</v>
      </c>
      <c r="AG174" s="7">
        <v>0.5219405907767114</v>
      </c>
      <c r="AH174" s="7">
        <v>9.4580456162377063E-2</v>
      </c>
      <c r="AI174" s="7">
        <v>0.41894560670016995</v>
      </c>
      <c r="AJ174" s="7">
        <v>0.67174934725567936</v>
      </c>
      <c r="AK174" s="7">
        <v>5.1561157260938864E-2</v>
      </c>
      <c r="AL174" s="7">
        <v>0.68252326784149964</v>
      </c>
      <c r="AM174" s="7">
        <v>3.292181069958848E-2</v>
      </c>
      <c r="AN174" s="7">
        <v>0.18958707361134058</v>
      </c>
      <c r="AO174" s="7">
        <v>0.45656855706451444</v>
      </c>
      <c r="AP174" s="7">
        <v>0.24032042723503166</v>
      </c>
      <c r="AQ174" s="7">
        <v>2.2314172447857707</v>
      </c>
      <c r="AR174" s="113"/>
      <c r="AS174" s="7">
        <v>0</v>
      </c>
      <c r="AT174" s="7">
        <v>0.192</v>
      </c>
      <c r="AU174" s="7">
        <v>0.48172694566335406</v>
      </c>
      <c r="AV174" s="7">
        <v>0</v>
      </c>
      <c r="AW174" s="72">
        <v>0.81143143577166355</v>
      </c>
      <c r="AX174" s="86">
        <v>1.2714535901881909</v>
      </c>
      <c r="AY174" s="7">
        <v>0.61671243625434846</v>
      </c>
      <c r="AZ174" s="7">
        <v>0.66951942067590198</v>
      </c>
      <c r="BA174" s="7">
        <v>0.62668045501551184</v>
      </c>
      <c r="BB174" s="7">
        <v>0.70226483713994825</v>
      </c>
      <c r="BC174" s="7">
        <v>0.68128014028337325</v>
      </c>
      <c r="BD174" s="7">
        <v>0.68011527377521619</v>
      </c>
      <c r="BE174" s="7">
        <v>0.75197889184042155</v>
      </c>
      <c r="BF174" s="72">
        <v>0.67140054706117624</v>
      </c>
      <c r="BG174" s="7">
        <v>0.30952380952380953</v>
      </c>
      <c r="BH174" s="7">
        <v>0.7615780445942999</v>
      </c>
      <c r="BI174" s="7">
        <v>1.1715721464801601</v>
      </c>
      <c r="BJ174" s="7">
        <v>0.73013600570565107</v>
      </c>
      <c r="BK174" s="7">
        <v>0.94859359846651015</v>
      </c>
      <c r="BL174" s="72">
        <v>0.86660533579135191</v>
      </c>
      <c r="BM174" s="86">
        <v>1.3738752714776674</v>
      </c>
      <c r="BN174" s="7">
        <v>0.86931670563782804</v>
      </c>
      <c r="BO174" s="7">
        <v>0.42613065326633165</v>
      </c>
      <c r="BP174" s="72">
        <v>0.83415723170148304</v>
      </c>
      <c r="BQ174" s="86">
        <v>0.26854219949535918</v>
      </c>
      <c r="BR174" s="86">
        <v>0.31202600216549503</v>
      </c>
      <c r="BS174" s="86">
        <v>1.8143459915611815</v>
      </c>
      <c r="BT174" s="86">
        <v>1.088055797733217</v>
      </c>
      <c r="BU174" s="86">
        <v>1.7822878228848056</v>
      </c>
      <c r="BV174" s="72">
        <v>1.0628408821487447</v>
      </c>
      <c r="BW174" s="7">
        <v>0.82119205298013243</v>
      </c>
      <c r="BX174" s="7">
        <v>1.0753401925134463</v>
      </c>
      <c r="BY174" s="7">
        <v>0.98181818181818181</v>
      </c>
      <c r="BZ174" s="72">
        <v>0.99532113994891824</v>
      </c>
      <c r="CA174" s="86">
        <v>0.53097345132743368</v>
      </c>
      <c r="CB174" s="86">
        <v>0.25592417061368794</v>
      </c>
      <c r="CC174" s="86">
        <v>0.19123505976247995</v>
      </c>
      <c r="CD174" s="86">
        <v>1.0684931506849316</v>
      </c>
      <c r="CE174" s="86">
        <v>0</v>
      </c>
      <c r="CF174" s="86">
        <v>0.69325153374233128</v>
      </c>
      <c r="CG174" s="86">
        <v>1.1818181818181819</v>
      </c>
      <c r="CH174" s="72">
        <v>0.61627906976744184</v>
      </c>
      <c r="CI174" s="7">
        <v>0.68020304568527923</v>
      </c>
      <c r="CJ174" s="7">
        <v>1.0742012146931523</v>
      </c>
      <c r="CK174" s="72">
        <v>0.98047896961948455</v>
      </c>
      <c r="CL174" s="86">
        <v>0</v>
      </c>
      <c r="CM174" s="86">
        <v>0.44940867281075975</v>
      </c>
      <c r="CN174" s="86">
        <v>0.72655322517968435</v>
      </c>
      <c r="CO174" s="86">
        <v>0.4268774703624803</v>
      </c>
      <c r="CP174" s="86">
        <v>0.46178010471687725</v>
      </c>
      <c r="CQ174" s="64">
        <v>0.54075350899618979</v>
      </c>
    </row>
    <row r="175" spans="1:95" x14ac:dyDescent="0.25">
      <c r="A175" s="97" t="s">
        <v>706</v>
      </c>
      <c r="B175" s="97">
        <v>134</v>
      </c>
      <c r="C175" s="97">
        <v>172</v>
      </c>
      <c r="D175" s="103" t="s">
        <v>129</v>
      </c>
      <c r="E175" s="86">
        <v>6.8997982513275105</v>
      </c>
      <c r="F175" s="86">
        <v>3.8738862234407128</v>
      </c>
      <c r="G175" s="86">
        <v>3.5731132076314416</v>
      </c>
      <c r="H175" s="86">
        <v>1.8461538461680476</v>
      </c>
      <c r="I175" s="86">
        <v>4.886290558373414</v>
      </c>
      <c r="J175" s="86">
        <v>4.3447324029790231</v>
      </c>
      <c r="K175" s="72">
        <v>4.2133941665309331</v>
      </c>
      <c r="L175" s="7">
        <v>5.4047126911947085</v>
      </c>
      <c r="M175" s="7">
        <v>3.6014530358069536</v>
      </c>
      <c r="N175" s="7">
        <v>4.704232164427065</v>
      </c>
      <c r="O175" s="7">
        <v>6.4364820846905539</v>
      </c>
      <c r="P175" s="7">
        <v>4.8659003831417627</v>
      </c>
      <c r="Q175" s="7">
        <v>1.1155778894360242</v>
      </c>
      <c r="R175" s="72">
        <v>5.1234177717743918</v>
      </c>
      <c r="S175" s="86">
        <v>5.0639386188999289</v>
      </c>
      <c r="T175" s="86">
        <v>4.0552603612746525</v>
      </c>
      <c r="U175" s="86">
        <v>0</v>
      </c>
      <c r="V175" s="86">
        <v>3.6330275229191145</v>
      </c>
      <c r="W175" s="86">
        <v>5.371428571428571</v>
      </c>
      <c r="X175" s="86">
        <v>0.40641711229946526</v>
      </c>
      <c r="Y175" s="72">
        <v>3.578824558819715</v>
      </c>
      <c r="Z175" s="7">
        <v>4.7670638784681723</v>
      </c>
      <c r="AA175" s="7">
        <v>1.6935483870694588</v>
      </c>
      <c r="AB175" s="7">
        <v>0.20663528871446843</v>
      </c>
      <c r="AC175" s="7">
        <v>4.7506516072980016</v>
      </c>
      <c r="AD175" s="7">
        <v>0.2130177514800102</v>
      </c>
      <c r="AE175" s="7">
        <v>2.6699725956031322</v>
      </c>
      <c r="AF175" s="7">
        <v>3.8584425245048743</v>
      </c>
      <c r="AG175" s="7">
        <v>2.9621866122077152</v>
      </c>
      <c r="AH175" s="7">
        <v>0.23519564762502615</v>
      </c>
      <c r="AI175" s="7">
        <v>2.6377907950143973</v>
      </c>
      <c r="AJ175" s="7">
        <v>3.8450130548142245</v>
      </c>
      <c r="AK175" s="7">
        <v>0.34030363792219648</v>
      </c>
      <c r="AL175" s="7">
        <v>4.0455015512059793</v>
      </c>
      <c r="AM175" s="7">
        <v>0.29629629629629628</v>
      </c>
      <c r="AN175" s="7">
        <v>1.7752244165425526</v>
      </c>
      <c r="AO175" s="7">
        <v>3.4716439339056473</v>
      </c>
      <c r="AP175" s="7">
        <v>2.1901201602019218</v>
      </c>
      <c r="AQ175" s="7">
        <v>5.5421209117663919</v>
      </c>
      <c r="AR175" s="113"/>
      <c r="AS175" s="7">
        <v>3.4936708860936392</v>
      </c>
      <c r="AT175" s="7">
        <v>0.33066666666666666</v>
      </c>
      <c r="AU175" s="7">
        <v>7.6388941489800963</v>
      </c>
      <c r="AV175" s="7">
        <v>0</v>
      </c>
      <c r="AW175" s="72">
        <v>3.7890779526950373</v>
      </c>
      <c r="AX175" s="86">
        <v>5.1908931698592262</v>
      </c>
      <c r="AY175" s="7">
        <v>2.6669282071609799</v>
      </c>
      <c r="AZ175" s="7">
        <v>2.8854509545943743</v>
      </c>
      <c r="BA175" s="7">
        <v>2.8707342295760081</v>
      </c>
      <c r="BB175" s="7">
        <v>2.8546867249841399</v>
      </c>
      <c r="BC175" s="7">
        <v>2.7619465146623243</v>
      </c>
      <c r="BD175" s="7">
        <v>2.7780979827089336</v>
      </c>
      <c r="BE175" s="7">
        <v>3.2058047494249551</v>
      </c>
      <c r="BF175" s="72">
        <v>2.8367916447681107</v>
      </c>
      <c r="BG175" s="7">
        <v>0.26190476190476192</v>
      </c>
      <c r="BH175" s="7">
        <v>6.3602058318821264</v>
      </c>
      <c r="BI175" s="7">
        <v>3.9971284997558398</v>
      </c>
      <c r="BJ175" s="7">
        <v>3.2984967787172943</v>
      </c>
      <c r="BK175" s="7">
        <v>3.643064985521689</v>
      </c>
      <c r="BL175" s="72">
        <v>3.8693652254123423</v>
      </c>
      <c r="BM175" s="86">
        <v>2.4908470369066653</v>
      </c>
      <c r="BN175" s="7">
        <v>6.7989954100632195</v>
      </c>
      <c r="BO175" s="7">
        <v>5.2221105527638194</v>
      </c>
      <c r="BP175" s="72">
        <v>6.6738957104130119</v>
      </c>
      <c r="BQ175" s="86">
        <v>0.46035805627775855</v>
      </c>
      <c r="BR175" s="86">
        <v>0.35102925243618188</v>
      </c>
      <c r="BS175" s="86">
        <v>3.3670886075949369</v>
      </c>
      <c r="BT175" s="86">
        <v>2.5143853530950304</v>
      </c>
      <c r="BU175" s="86">
        <v>3.8302583025971595</v>
      </c>
      <c r="BV175" s="72">
        <v>2.2096276974257036</v>
      </c>
      <c r="BW175" s="7">
        <v>2.498896247240618</v>
      </c>
      <c r="BX175" s="7">
        <v>2.7998672419887138</v>
      </c>
      <c r="BY175" s="7">
        <v>1.0545454545454545</v>
      </c>
      <c r="BZ175" s="72">
        <v>2.5903870693542359</v>
      </c>
      <c r="CA175" s="86">
        <v>2.7964601769911503</v>
      </c>
      <c r="CB175" s="86">
        <v>5.1184834122737586</v>
      </c>
      <c r="CC175" s="86">
        <v>0.33466135458433993</v>
      </c>
      <c r="CD175" s="86">
        <v>2.3013698630136985</v>
      </c>
      <c r="CE175" s="86">
        <v>0</v>
      </c>
      <c r="CF175" s="86">
        <v>2.8895705521472395</v>
      </c>
      <c r="CG175" s="86">
        <v>2.9090909090909092</v>
      </c>
      <c r="CH175" s="72">
        <v>2.7296511627906979</v>
      </c>
      <c r="CI175" s="7">
        <v>6.7208121827411169</v>
      </c>
      <c r="CJ175" s="7">
        <v>7.2247161342194319</v>
      </c>
      <c r="CK175" s="72">
        <v>7.1048500704939004</v>
      </c>
      <c r="CL175" s="86">
        <v>0</v>
      </c>
      <c r="CM175" s="86">
        <v>3.4770039422727201</v>
      </c>
      <c r="CN175" s="86">
        <v>3.6470122675686114</v>
      </c>
      <c r="CO175" s="86">
        <v>5.5968379447525196</v>
      </c>
      <c r="CP175" s="86">
        <v>3.8450261780507331</v>
      </c>
      <c r="CQ175" s="64">
        <v>3.7690224083313661</v>
      </c>
    </row>
    <row r="176" spans="1:95" x14ac:dyDescent="0.25">
      <c r="A176" s="97" t="s">
        <v>587</v>
      </c>
      <c r="C176" s="97">
        <v>173</v>
      </c>
      <c r="D176" s="103"/>
      <c r="E176" s="48"/>
      <c r="F176" s="48"/>
      <c r="G176" s="48"/>
      <c r="H176" s="48"/>
      <c r="I176" s="48"/>
      <c r="J176" s="48"/>
      <c r="K176" s="73"/>
      <c r="L176" s="11"/>
      <c r="M176" s="11"/>
      <c r="N176" s="11"/>
      <c r="O176" s="11"/>
      <c r="P176" s="11"/>
      <c r="Q176" s="11"/>
      <c r="R176" s="73"/>
      <c r="S176" s="48"/>
      <c r="T176" s="48"/>
      <c r="U176" s="48"/>
      <c r="V176" s="48"/>
      <c r="W176" s="48"/>
      <c r="X176" s="48"/>
      <c r="Y176" s="73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49"/>
      <c r="AS176" s="11"/>
      <c r="AT176" s="11"/>
      <c r="AU176" s="11"/>
      <c r="AV176" s="11"/>
      <c r="AW176" s="73"/>
      <c r="AX176" s="48"/>
      <c r="AY176" s="11"/>
      <c r="AZ176" s="11"/>
      <c r="BA176" s="11"/>
      <c r="BB176" s="11"/>
      <c r="BC176" s="11"/>
      <c r="BD176" s="11"/>
      <c r="BE176" s="11"/>
      <c r="BF176" s="73"/>
      <c r="BG176" s="11"/>
      <c r="BH176" s="11"/>
      <c r="BI176" s="11"/>
      <c r="BJ176" s="11"/>
      <c r="BK176" s="11"/>
      <c r="BL176" s="73"/>
      <c r="BM176" s="48"/>
      <c r="BN176" s="11"/>
      <c r="BO176" s="11"/>
      <c r="BP176" s="73"/>
      <c r="BQ176" s="48"/>
      <c r="BR176" s="48"/>
      <c r="BS176" s="48"/>
      <c r="BT176" s="48"/>
      <c r="BU176" s="48"/>
      <c r="BV176" s="73"/>
      <c r="BW176" s="11"/>
      <c r="BX176" s="11"/>
      <c r="BY176" s="11"/>
      <c r="BZ176" s="73"/>
      <c r="CA176" s="48"/>
      <c r="CB176" s="48"/>
      <c r="CC176" s="48"/>
      <c r="CD176" s="48"/>
      <c r="CE176" s="48"/>
      <c r="CF176" s="48"/>
      <c r="CG176" s="48"/>
      <c r="CH176" s="73"/>
      <c r="CI176" s="11"/>
      <c r="CJ176" s="11"/>
      <c r="CK176" s="73"/>
      <c r="CL176" s="48"/>
      <c r="CM176" s="48"/>
      <c r="CN176" s="48"/>
      <c r="CO176" s="48"/>
      <c r="CP176" s="48"/>
      <c r="CQ176" s="67"/>
    </row>
    <row r="177" spans="1:95" x14ac:dyDescent="0.25">
      <c r="A177" s="97" t="s">
        <v>707</v>
      </c>
      <c r="B177" s="97">
        <v>135</v>
      </c>
      <c r="C177" s="97">
        <v>174</v>
      </c>
      <c r="D177" s="103" t="s">
        <v>183</v>
      </c>
      <c r="E177" s="39">
        <v>0.19645739800569223</v>
      </c>
      <c r="F177" s="39">
        <v>0.1659757289004663</v>
      </c>
      <c r="G177" s="39">
        <v>0.13824529027252722</v>
      </c>
      <c r="H177" s="39">
        <v>0.1689852677804301</v>
      </c>
      <c r="I177" s="39">
        <v>0.14024567905887164</v>
      </c>
      <c r="J177" s="39">
        <v>0.13935886003942161</v>
      </c>
      <c r="K177" s="52">
        <v>0.15740022985270893</v>
      </c>
      <c r="L177" s="3">
        <v>0.14365804548466615</v>
      </c>
      <c r="M177" s="3">
        <v>0.15359898760433818</v>
      </c>
      <c r="N177" s="3">
        <v>0.17678496410625802</v>
      </c>
      <c r="O177" s="3">
        <v>0.23217269251167755</v>
      </c>
      <c r="P177" s="3">
        <v>0.22430110424165384</v>
      </c>
      <c r="Q177" s="3">
        <v>0.36262950364595531</v>
      </c>
      <c r="R177" s="52">
        <v>0.15690662618179696</v>
      </c>
      <c r="S177" s="39">
        <v>0.10276384425504806</v>
      </c>
      <c r="T177" s="39">
        <v>0.123525571159093</v>
      </c>
      <c r="U177" s="39">
        <v>0</v>
      </c>
      <c r="V177" s="39">
        <v>0.19667959153147357</v>
      </c>
      <c r="W177" s="39">
        <v>0.14037179331448293</v>
      </c>
      <c r="X177" s="39">
        <v>0.11710309351207623</v>
      </c>
      <c r="Y177" s="52">
        <v>0.13014772723934226</v>
      </c>
      <c r="Z177" s="3">
        <v>0.14512115564413677</v>
      </c>
      <c r="AA177" s="3">
        <v>7.5577152252542204E-2</v>
      </c>
      <c r="AB177" s="3">
        <v>0.14165856929491621</v>
      </c>
      <c r="AC177" s="3">
        <v>0.13726928680406975</v>
      </c>
      <c r="AD177" s="3">
        <v>0.12847403640156035</v>
      </c>
      <c r="AE177" s="3">
        <v>0.19475704837389488</v>
      </c>
      <c r="AF177" s="3">
        <v>0.15375606816404183</v>
      </c>
      <c r="AG177" s="3">
        <v>0.16518475408712049</v>
      </c>
      <c r="AH177" s="3">
        <v>0.12943509597034919</v>
      </c>
      <c r="AI177" s="3">
        <v>0.16840043389135326</v>
      </c>
      <c r="AJ177" s="3">
        <v>0.14521370744468398</v>
      </c>
      <c r="AK177" s="3">
        <v>0.11448060543886457</v>
      </c>
      <c r="AL177" s="3">
        <v>0.26469629907374681</v>
      </c>
      <c r="AM177" s="3">
        <v>0.17736367932473385</v>
      </c>
      <c r="AN177" s="3">
        <v>0.14219774083423747</v>
      </c>
      <c r="AO177" s="3">
        <v>0.16514531932703735</v>
      </c>
      <c r="AP177" s="3">
        <v>0.18268942033689142</v>
      </c>
      <c r="AQ177" s="3">
        <v>0.1292436188719841</v>
      </c>
      <c r="AR177" s="44"/>
      <c r="AS177" s="3">
        <v>0.16771043741066677</v>
      </c>
      <c r="AT177" s="3">
        <v>0.18791635802894374</v>
      </c>
      <c r="AU177" s="3">
        <v>0.25326677282305676</v>
      </c>
      <c r="AV177" s="3">
        <v>0</v>
      </c>
      <c r="AW177" s="52">
        <v>0.15994244720167214</v>
      </c>
      <c r="AX177" s="39">
        <v>0.14270627505694045</v>
      </c>
      <c r="AY177" s="3">
        <v>0.10893525845850359</v>
      </c>
      <c r="AZ177" s="3">
        <v>0.14392854038222086</v>
      </c>
      <c r="BA177" s="3">
        <v>0.1360071388366845</v>
      </c>
      <c r="BB177" s="3">
        <v>0.13514759657872655</v>
      </c>
      <c r="BC177" s="3">
        <v>0.1185639836101387</v>
      </c>
      <c r="BD177" s="3">
        <v>0.17697691659959533</v>
      </c>
      <c r="BE177" s="3">
        <v>0.11079793415931102</v>
      </c>
      <c r="BF177" s="52">
        <v>0.13116023356784831</v>
      </c>
      <c r="BG177" s="3">
        <v>0.45707452188131792</v>
      </c>
      <c r="BH177" s="3">
        <v>0.19951306333437652</v>
      </c>
      <c r="BI177" s="3">
        <v>0.14312966386207723</v>
      </c>
      <c r="BJ177" s="3">
        <v>0.19874684209442656</v>
      </c>
      <c r="BK177" s="3">
        <v>0.15910087175189822</v>
      </c>
      <c r="BL177" s="52">
        <v>0.19443311079391706</v>
      </c>
      <c r="BM177" s="39">
        <v>0.16316481286075543</v>
      </c>
      <c r="BN177" s="3">
        <v>0.12675903025261723</v>
      </c>
      <c r="BO177" s="3">
        <v>0.11618284933074734</v>
      </c>
      <c r="BP177" s="52">
        <v>0.12591998544180075</v>
      </c>
      <c r="BQ177" s="39">
        <v>0.17461865243803054</v>
      </c>
      <c r="BR177" s="39">
        <v>0.15765040888472914</v>
      </c>
      <c r="BS177" s="39">
        <v>0.16898472158626709</v>
      </c>
      <c r="BT177" s="39">
        <v>0.13703989614323164</v>
      </c>
      <c r="BU177" s="39">
        <v>0.18626393145536016</v>
      </c>
      <c r="BV177" s="52">
        <v>0.15797670835132166</v>
      </c>
      <c r="BW177" s="3">
        <v>0.17405777389831537</v>
      </c>
      <c r="BX177" s="3">
        <v>0.1514251660867445</v>
      </c>
      <c r="BY177" s="3">
        <v>0.18273951808631889</v>
      </c>
      <c r="BZ177" s="52">
        <v>0.16016430904211115</v>
      </c>
      <c r="CA177" s="39">
        <v>3.2811282678235576E-2</v>
      </c>
      <c r="CB177" s="39">
        <v>0.18340004692631579</v>
      </c>
      <c r="CC177" s="39">
        <v>0.19562335906793699</v>
      </c>
      <c r="CD177" s="39">
        <v>0.15119780451790149</v>
      </c>
      <c r="CE177" s="39">
        <v>0</v>
      </c>
      <c r="CF177" s="39">
        <v>8.8243396129941004E-2</v>
      </c>
      <c r="CG177" s="39">
        <v>0.13598586326144599</v>
      </c>
      <c r="CH177" s="52">
        <v>0.11013145612168623</v>
      </c>
      <c r="CI177" s="3">
        <v>0.10680409405646987</v>
      </c>
      <c r="CJ177" s="3">
        <v>0.15001485659828537</v>
      </c>
      <c r="CK177" s="52">
        <v>0.13973610406762788</v>
      </c>
      <c r="CL177" s="39">
        <v>0</v>
      </c>
      <c r="CM177" s="39">
        <v>6.8063855138999846E-2</v>
      </c>
      <c r="CN177" s="39">
        <v>0.20590155725448561</v>
      </c>
      <c r="CO177" s="39">
        <v>0</v>
      </c>
      <c r="CP177" s="39">
        <v>7.1773660302029446E-2</v>
      </c>
      <c r="CQ177" s="58">
        <v>0.11057397255076051</v>
      </c>
    </row>
    <row r="178" spans="1:95" x14ac:dyDescent="0.25">
      <c r="A178" s="97" t="s">
        <v>708</v>
      </c>
      <c r="B178" s="97">
        <v>136</v>
      </c>
      <c r="C178" s="97">
        <v>175</v>
      </c>
      <c r="D178" s="103" t="s">
        <v>184</v>
      </c>
      <c r="E178" s="39">
        <v>0.35694515809850547</v>
      </c>
      <c r="F178" s="39">
        <v>0.3590508201151586</v>
      </c>
      <c r="G178" s="39">
        <v>0.28682351434749415</v>
      </c>
      <c r="H178" s="39">
        <v>0.15718210497388316</v>
      </c>
      <c r="I178" s="39">
        <v>0.37028135477891311</v>
      </c>
      <c r="J178" s="39">
        <v>0.34708183675875709</v>
      </c>
      <c r="K178" s="52">
        <v>0.35332307416213576</v>
      </c>
      <c r="L178" s="3">
        <v>0.37498904601774591</v>
      </c>
      <c r="M178" s="3">
        <v>0.37926042112568825</v>
      </c>
      <c r="N178" s="3">
        <v>0.39222767331718433</v>
      </c>
      <c r="O178" s="3">
        <v>0.45429488522090855</v>
      </c>
      <c r="P178" s="3">
        <v>0.40813863103324666</v>
      </c>
      <c r="Q178" s="3">
        <v>0.56865974259735885</v>
      </c>
      <c r="R178" s="52">
        <v>0.38283853479065072</v>
      </c>
      <c r="S178" s="39">
        <v>0.34503661682283104</v>
      </c>
      <c r="T178" s="39">
        <v>0.31076075143842058</v>
      </c>
      <c r="U178" s="39">
        <v>0</v>
      </c>
      <c r="V178" s="39">
        <v>0.33083761169540798</v>
      </c>
      <c r="W178" s="39">
        <v>0.40387681289065358</v>
      </c>
      <c r="X178" s="39">
        <v>0.37099838049550393</v>
      </c>
      <c r="Y178" s="52">
        <v>0.33126642542564921</v>
      </c>
      <c r="Z178" s="3">
        <v>0.45127510059064257</v>
      </c>
      <c r="AA178" s="3">
        <v>0.3556128542222366</v>
      </c>
      <c r="AB178" s="3">
        <v>0.39247172615998127</v>
      </c>
      <c r="AC178" s="3">
        <v>0.3815910618713132</v>
      </c>
      <c r="AD178" s="3">
        <v>0.39885673762900381</v>
      </c>
      <c r="AE178" s="3">
        <v>0.46598628801747111</v>
      </c>
      <c r="AF178" s="3">
        <v>0.44895269964552281</v>
      </c>
      <c r="AG178" s="3">
        <v>0.48037798256194564</v>
      </c>
      <c r="AH178" s="3">
        <v>0.39936284899290547</v>
      </c>
      <c r="AI178" s="3">
        <v>0.46195689576525645</v>
      </c>
      <c r="AJ178" s="3">
        <v>0.47275486867846811</v>
      </c>
      <c r="AK178" s="3">
        <v>0.39877826182463805</v>
      </c>
      <c r="AL178" s="3">
        <v>0.40639871483728396</v>
      </c>
      <c r="AM178" s="3">
        <v>0.38392235369472416</v>
      </c>
      <c r="AN178" s="3">
        <v>0.41016908580741923</v>
      </c>
      <c r="AO178" s="3">
        <v>0.42586966644705943</v>
      </c>
      <c r="AP178" s="3">
        <v>0.49232109653548223</v>
      </c>
      <c r="AQ178" s="3">
        <v>0.50717811483715602</v>
      </c>
      <c r="AR178" s="44"/>
      <c r="AS178" s="3">
        <v>0.33560166468424713</v>
      </c>
      <c r="AT178" s="3">
        <v>0.40337557685654052</v>
      </c>
      <c r="AU178" s="3">
        <v>0.55648127704929551</v>
      </c>
      <c r="AV178" s="3">
        <v>0</v>
      </c>
      <c r="AW178" s="52">
        <v>0.45950919357085368</v>
      </c>
      <c r="AX178" s="39">
        <v>0.44654132390807616</v>
      </c>
      <c r="AY178" s="3">
        <v>0.32210589299375858</v>
      </c>
      <c r="AZ178" s="3">
        <v>0.35788331671269513</v>
      </c>
      <c r="BA178" s="3">
        <v>0.33266357163714688</v>
      </c>
      <c r="BB178" s="3">
        <v>0.34695113229139546</v>
      </c>
      <c r="BC178" s="3">
        <v>0.32225709010780168</v>
      </c>
      <c r="BD178" s="3">
        <v>0.27884334167062785</v>
      </c>
      <c r="BE178" s="3">
        <v>0.3936198346924738</v>
      </c>
      <c r="BF178" s="52">
        <v>0.33987964935410758</v>
      </c>
      <c r="BG178" s="3">
        <v>0.54805336036619889</v>
      </c>
      <c r="BH178" s="3">
        <v>0.36490460024398763</v>
      </c>
      <c r="BI178" s="3">
        <v>0.28628380389931918</v>
      </c>
      <c r="BJ178" s="3">
        <v>0.45574736788612458</v>
      </c>
      <c r="BK178" s="3">
        <v>0.44093850733321466</v>
      </c>
      <c r="BL178" s="52">
        <v>0.40576284443483862</v>
      </c>
      <c r="BM178" s="39">
        <v>0.55063992440627396</v>
      </c>
      <c r="BN178" s="3">
        <v>0.35061993147750986</v>
      </c>
      <c r="BO178" s="3">
        <v>0.30715962537647246</v>
      </c>
      <c r="BP178" s="52">
        <v>0.34717207590658555</v>
      </c>
      <c r="BQ178" s="39">
        <v>0.42618940795768007</v>
      </c>
      <c r="BR178" s="39">
        <v>0.26528994800363809</v>
      </c>
      <c r="BS178" s="39">
        <v>0.44395636732975863</v>
      </c>
      <c r="BT178" s="39">
        <v>0.38366787202157565</v>
      </c>
      <c r="BU178" s="39">
        <v>0.41110988795617348</v>
      </c>
      <c r="BV178" s="52">
        <v>0.39228990710989808</v>
      </c>
      <c r="BW178" s="3">
        <v>0.40031312646219391</v>
      </c>
      <c r="BX178" s="3">
        <v>0.35588079054409533</v>
      </c>
      <c r="BY178" s="3">
        <v>0.45585037765916464</v>
      </c>
      <c r="BZ178" s="52">
        <v>0.37573904410884729</v>
      </c>
      <c r="CA178" s="39">
        <v>0.12382773819295421</v>
      </c>
      <c r="CB178" s="39">
        <v>0.32731922415834974</v>
      </c>
      <c r="CC178" s="39">
        <v>0.31694212886146517</v>
      </c>
      <c r="CD178" s="39">
        <v>0.22907184965627725</v>
      </c>
      <c r="CE178" s="39">
        <v>0</v>
      </c>
      <c r="CF178" s="39">
        <v>0.17226266908998525</v>
      </c>
      <c r="CG178" s="39">
        <v>0.13192880508757693</v>
      </c>
      <c r="CH178" s="52">
        <v>0.20249096921975884</v>
      </c>
      <c r="CI178" s="3">
        <v>0.34067328102247779</v>
      </c>
      <c r="CJ178" s="3">
        <v>0.33486983364184431</v>
      </c>
      <c r="CK178" s="52">
        <v>0.33625032766558433</v>
      </c>
      <c r="CL178" s="39">
        <v>0</v>
      </c>
      <c r="CM178" s="39">
        <v>9.6395961476223424E-2</v>
      </c>
      <c r="CN178" s="39">
        <v>0.39358896537009458</v>
      </c>
      <c r="CO178" s="39">
        <v>6.0256822531780239E-2</v>
      </c>
      <c r="CP178" s="39">
        <v>0.1323370583548589</v>
      </c>
      <c r="CQ178" s="58">
        <v>0.20464005268079094</v>
      </c>
    </row>
    <row r="179" spans="1:95" x14ac:dyDescent="0.25">
      <c r="A179" s="97" t="s">
        <v>709</v>
      </c>
      <c r="B179" s="97">
        <v>137</v>
      </c>
      <c r="C179" s="97">
        <v>176</v>
      </c>
      <c r="D179" s="103" t="s">
        <v>185</v>
      </c>
      <c r="E179" s="39">
        <v>6.4476399270415258E-3</v>
      </c>
      <c r="F179" s="39">
        <v>2.9321081141545493E-2</v>
      </c>
      <c r="G179" s="39">
        <v>1.4223671909402767E-2</v>
      </c>
      <c r="H179" s="39">
        <v>0</v>
      </c>
      <c r="I179" s="39">
        <v>4.3012270277069317E-2</v>
      </c>
      <c r="J179" s="39">
        <v>2.7320830099107102E-2</v>
      </c>
      <c r="K179" s="52">
        <v>2.842980565257424E-2</v>
      </c>
      <c r="L179" s="3">
        <v>1.6393431746678185E-2</v>
      </c>
      <c r="M179" s="3">
        <v>1.489710201688463E-2</v>
      </c>
      <c r="N179" s="3">
        <v>2.4553097444585625E-2</v>
      </c>
      <c r="O179" s="3">
        <v>6.2472552656839236E-2</v>
      </c>
      <c r="P179" s="3">
        <v>5.1951997340348874E-2</v>
      </c>
      <c r="Q179" s="3">
        <v>0</v>
      </c>
      <c r="R179" s="52">
        <v>2.0340906303567888E-2</v>
      </c>
      <c r="S179" s="39">
        <v>2.9096765676780652E-2</v>
      </c>
      <c r="T179" s="39">
        <v>2.8602467952423737E-2</v>
      </c>
      <c r="U179" s="39">
        <v>0</v>
      </c>
      <c r="V179" s="39">
        <v>4.6996260138151731E-2</v>
      </c>
      <c r="W179" s="39">
        <v>3.312923294522243E-2</v>
      </c>
      <c r="X179" s="39">
        <v>4.0527642777448435E-2</v>
      </c>
      <c r="Y179" s="52">
        <v>3.3148873056222834E-2</v>
      </c>
      <c r="Z179" s="3">
        <v>4.1136820689584477E-2</v>
      </c>
      <c r="AA179" s="3">
        <v>0</v>
      </c>
      <c r="AB179" s="3">
        <v>2.7676121947537553E-2</v>
      </c>
      <c r="AC179" s="3">
        <v>4.8460301011333813E-2</v>
      </c>
      <c r="AD179" s="3">
        <v>2.4848943655299997E-2</v>
      </c>
      <c r="AE179" s="3">
        <v>4.7677981006970169E-2</v>
      </c>
      <c r="AF179" s="3">
        <v>3.4535899683005265E-2</v>
      </c>
      <c r="AG179" s="3">
        <v>3.6310485444511618E-2</v>
      </c>
      <c r="AH179" s="3">
        <v>3.0910466631494132E-2</v>
      </c>
      <c r="AI179" s="3">
        <v>3.9628598647657623E-2</v>
      </c>
      <c r="AJ179" s="3">
        <v>3.5307432238594387E-2</v>
      </c>
      <c r="AK179" s="3">
        <v>3.9069932810301057E-2</v>
      </c>
      <c r="AL179" s="3">
        <v>6.8532591707831228E-2</v>
      </c>
      <c r="AM179" s="3">
        <v>3.690254807337856E-2</v>
      </c>
      <c r="AN179" s="3">
        <v>3.4246933750315414E-2</v>
      </c>
      <c r="AO179" s="3">
        <v>2.238207565711622E-2</v>
      </c>
      <c r="AP179" s="3">
        <v>3.4727774255304475E-2</v>
      </c>
      <c r="AQ179" s="3">
        <v>4.3621464955701975E-2</v>
      </c>
      <c r="AR179" s="44"/>
      <c r="AS179" s="3">
        <v>0</v>
      </c>
      <c r="AT179" s="3">
        <v>1.437397296068791E-2</v>
      </c>
      <c r="AU179" s="3">
        <v>5.8567057252985569E-2</v>
      </c>
      <c r="AV179" s="3">
        <v>0</v>
      </c>
      <c r="AW179" s="52">
        <v>3.9523102392894686E-2</v>
      </c>
      <c r="AX179" s="39">
        <v>4.6010975425086129E-2</v>
      </c>
      <c r="AY179" s="3">
        <v>9.5768576556390407E-3</v>
      </c>
      <c r="AZ179" s="3">
        <v>1.1139408880469734E-2</v>
      </c>
      <c r="BA179" s="3">
        <v>2.0720277615096438E-2</v>
      </c>
      <c r="BB179" s="3">
        <v>9.6131390645794717E-3</v>
      </c>
      <c r="BC179" s="3">
        <v>8.1666114963114423E-3</v>
      </c>
      <c r="BD179" s="3">
        <v>4.0899272469686561E-2</v>
      </c>
      <c r="BE179" s="3">
        <v>1.9974757869554025E-2</v>
      </c>
      <c r="BF179" s="52">
        <v>1.2796359324401506E-2</v>
      </c>
      <c r="BG179" s="3">
        <v>4.0206477499071323E-2</v>
      </c>
      <c r="BH179" s="3">
        <v>3.744660877978194E-2</v>
      </c>
      <c r="BI179" s="3">
        <v>1.2966286673801189E-2</v>
      </c>
      <c r="BJ179" s="3">
        <v>2.011701313457805E-2</v>
      </c>
      <c r="BK179" s="3">
        <v>2.3031791176417842E-2</v>
      </c>
      <c r="BL179" s="52">
        <v>2.4161893374505708E-2</v>
      </c>
      <c r="BM179" s="39">
        <v>1.4324185675773333E-2</v>
      </c>
      <c r="BN179" s="3">
        <v>2.4256569042606264E-2</v>
      </c>
      <c r="BO179" s="3">
        <v>1.2413587832499505E-2</v>
      </c>
      <c r="BP179" s="52">
        <v>2.3317024607583444E-2</v>
      </c>
      <c r="BQ179" s="39">
        <v>2.82824659852739E-2</v>
      </c>
      <c r="BR179" s="39">
        <v>0</v>
      </c>
      <c r="BS179" s="39">
        <v>0</v>
      </c>
      <c r="BT179" s="39">
        <v>9.1815970009732049E-4</v>
      </c>
      <c r="BU179" s="39">
        <v>0</v>
      </c>
      <c r="BV179" s="52">
        <v>5.6192985923757084E-3</v>
      </c>
      <c r="BW179" s="3">
        <v>4.2646519201262612E-2</v>
      </c>
      <c r="BX179" s="3">
        <v>2.1488846233680865E-2</v>
      </c>
      <c r="BY179" s="3">
        <v>5.7071356926841503E-2</v>
      </c>
      <c r="BZ179" s="52">
        <v>3.0101246508464179E-2</v>
      </c>
      <c r="CA179" s="39">
        <v>0</v>
      </c>
      <c r="CB179" s="39">
        <v>0</v>
      </c>
      <c r="CC179" s="39">
        <v>1.971883332803305E-2</v>
      </c>
      <c r="CD179" s="39">
        <v>2.5705333237820878E-2</v>
      </c>
      <c r="CE179" s="39">
        <v>0</v>
      </c>
      <c r="CF179" s="39">
        <v>2.2981424145295474E-2</v>
      </c>
      <c r="CG179" s="39">
        <v>0</v>
      </c>
      <c r="CH179" s="52">
        <v>1.601488757678227E-2</v>
      </c>
      <c r="CI179" s="3">
        <v>9.1329626726491583E-3</v>
      </c>
      <c r="CJ179" s="3">
        <v>2.6495995197910047E-2</v>
      </c>
      <c r="CK179" s="52">
        <v>2.2365766893417478E-2</v>
      </c>
      <c r="CL179" s="39">
        <v>0</v>
      </c>
      <c r="CM179" s="39">
        <v>0</v>
      </c>
      <c r="CN179" s="39">
        <v>3.1888285086299664E-2</v>
      </c>
      <c r="CO179" s="39">
        <v>0</v>
      </c>
      <c r="CP179" s="39">
        <v>6.0528690754813649E-3</v>
      </c>
      <c r="CQ179" s="58">
        <v>1.2768241354528892E-2</v>
      </c>
    </row>
    <row r="180" spans="1:95" x14ac:dyDescent="0.25">
      <c r="A180" s="97" t="s">
        <v>710</v>
      </c>
      <c r="B180" s="97">
        <v>138</v>
      </c>
      <c r="C180" s="97">
        <v>177</v>
      </c>
      <c r="D180" s="104" t="s">
        <v>186</v>
      </c>
      <c r="E180" s="40">
        <v>9.127107635202969E-2</v>
      </c>
      <c r="F180" s="40">
        <v>0.11635682363357125</v>
      </c>
      <c r="G180" s="40">
        <v>6.7401050550812774E-2</v>
      </c>
      <c r="H180" s="40">
        <v>0</v>
      </c>
      <c r="I180" s="40">
        <v>0.13153581272427103</v>
      </c>
      <c r="J180" s="40">
        <v>0.11666004065787107</v>
      </c>
      <c r="K180" s="53">
        <v>0.11399484050533894</v>
      </c>
      <c r="L180" s="4">
        <v>0.11852597457039994</v>
      </c>
      <c r="M180" s="4">
        <v>0.12416408271633199</v>
      </c>
      <c r="N180" s="4">
        <v>0.12875896928688002</v>
      </c>
      <c r="O180" s="4">
        <v>0.19513608320653872</v>
      </c>
      <c r="P180" s="4">
        <v>0.14923752248104202</v>
      </c>
      <c r="Q180" s="4">
        <v>0.18072340917487581</v>
      </c>
      <c r="R180" s="53">
        <v>0.12454963432794455</v>
      </c>
      <c r="S180" s="40">
        <v>0.13397312454691168</v>
      </c>
      <c r="T180" s="40">
        <v>9.5576298128876205E-2</v>
      </c>
      <c r="U180" s="40">
        <v>0</v>
      </c>
      <c r="V180" s="40">
        <v>0.15442770899996897</v>
      </c>
      <c r="W180" s="40">
        <v>0.19223192625293919</v>
      </c>
      <c r="X180" s="40">
        <v>0.13300503878221101</v>
      </c>
      <c r="Y180" s="53">
        <v>0.11797605980506506</v>
      </c>
      <c r="Z180" s="4">
        <v>0.21300474380216322</v>
      </c>
      <c r="AA180" s="4">
        <v>0.16203165358389301</v>
      </c>
      <c r="AB180" s="4">
        <v>0.16286004422896594</v>
      </c>
      <c r="AC180" s="4">
        <v>0.15289356100599419</v>
      </c>
      <c r="AD180" s="4">
        <v>0.23923966144755621</v>
      </c>
      <c r="AE180" s="4">
        <v>0.18057655184649848</v>
      </c>
      <c r="AF180" s="4">
        <v>0.18790409818573109</v>
      </c>
      <c r="AG180" s="4">
        <v>0.20945925873129137</v>
      </c>
      <c r="AH180" s="4">
        <v>0.17366110124281689</v>
      </c>
      <c r="AI180" s="4">
        <v>0.20660840488514881</v>
      </c>
      <c r="AJ180" s="4">
        <v>0.19405240409585786</v>
      </c>
      <c r="AK180" s="4">
        <v>0.1561693988704822</v>
      </c>
      <c r="AL180" s="4">
        <v>0.19511610389126061</v>
      </c>
      <c r="AM180" s="4">
        <v>0.16730270914268464</v>
      </c>
      <c r="AN180" s="4">
        <v>0.16493245514784691</v>
      </c>
      <c r="AO180" s="4">
        <v>0.17043377691658382</v>
      </c>
      <c r="AP180" s="4">
        <v>0.21623039718118331</v>
      </c>
      <c r="AQ180" s="4">
        <v>0.25867101364865291</v>
      </c>
      <c r="AR180" s="45"/>
      <c r="AS180" s="4">
        <v>0</v>
      </c>
      <c r="AT180" s="4">
        <v>0.16061623293844757</v>
      </c>
      <c r="AU180" s="4">
        <v>0.27203967675135288</v>
      </c>
      <c r="AV180" s="4">
        <v>0</v>
      </c>
      <c r="AW180" s="53">
        <v>0.20694105953103631</v>
      </c>
      <c r="AX180" s="40">
        <v>0.16393739416547826</v>
      </c>
      <c r="AY180" s="4">
        <v>6.9642774922962128E-2</v>
      </c>
      <c r="AZ180" s="4">
        <v>9.6578381413494882E-2</v>
      </c>
      <c r="BA180" s="4">
        <v>0.10823113948312491</v>
      </c>
      <c r="BB180" s="4">
        <v>0.10249184703159078</v>
      </c>
      <c r="BC180" s="4">
        <v>8.3240148511449188E-2</v>
      </c>
      <c r="BD180" s="4">
        <v>0.1111772568056945</v>
      </c>
      <c r="BE180" s="4">
        <v>0.14806717399479133</v>
      </c>
      <c r="BF180" s="53">
        <v>9.752436842249998E-2</v>
      </c>
      <c r="BG180" s="4">
        <v>0.20623048705520808</v>
      </c>
      <c r="BH180" s="4">
        <v>0.14431902401566868</v>
      </c>
      <c r="BI180" s="4">
        <v>0.1064938590196486</v>
      </c>
      <c r="BJ180" s="4">
        <v>0.22222507776082709</v>
      </c>
      <c r="BK180" s="4">
        <v>0.16670305987396017</v>
      </c>
      <c r="BL180" s="53">
        <v>0.16478875133224732</v>
      </c>
      <c r="BM180" s="40">
        <v>0.24231393023216691</v>
      </c>
      <c r="BN180" s="4">
        <v>0.12274431286950532</v>
      </c>
      <c r="BO180" s="4">
        <v>7.4374615329253282E-2</v>
      </c>
      <c r="BP180" s="53">
        <v>0.11890697838915525</v>
      </c>
      <c r="BQ180" s="40">
        <v>9.6257329459290331E-2</v>
      </c>
      <c r="BR180" s="40">
        <v>6.9945709534912651E-2</v>
      </c>
      <c r="BS180" s="40">
        <v>0.1624723632776211</v>
      </c>
      <c r="BT180" s="40">
        <v>0.10154535036366515</v>
      </c>
      <c r="BU180" s="40">
        <v>0.15108931393009584</v>
      </c>
      <c r="BV180" s="53">
        <v>0.11374678926461967</v>
      </c>
      <c r="BW180" s="4">
        <v>0.17747810485716967</v>
      </c>
      <c r="BX180" s="4">
        <v>0.14476697621155363</v>
      </c>
      <c r="BY180" s="4">
        <v>0.22532926265219769</v>
      </c>
      <c r="BZ180" s="53">
        <v>0.15987543609147903</v>
      </c>
      <c r="CA180" s="40">
        <v>0</v>
      </c>
      <c r="CB180" s="40">
        <v>5.5914493559079424E-2</v>
      </c>
      <c r="CC180" s="40">
        <v>7.5424051288153202E-2</v>
      </c>
      <c r="CD180" s="40">
        <v>5.3782643959862091E-2</v>
      </c>
      <c r="CE180" s="40">
        <v>0</v>
      </c>
      <c r="CF180" s="40">
        <v>6.3086823738343109E-2</v>
      </c>
      <c r="CG180" s="40">
        <v>0</v>
      </c>
      <c r="CH180" s="53">
        <v>5.0487745958121395E-2</v>
      </c>
      <c r="CI180" s="4">
        <v>5.917855299826083E-2</v>
      </c>
      <c r="CJ180" s="4">
        <v>0.10063581422258809</v>
      </c>
      <c r="CK180" s="53">
        <v>9.0774175509054325E-2</v>
      </c>
      <c r="CL180" s="40">
        <v>0</v>
      </c>
      <c r="CM180" s="40">
        <v>1.3417829905299021E-2</v>
      </c>
      <c r="CN180" s="40">
        <v>0.11132482236836513</v>
      </c>
      <c r="CO180" s="40">
        <v>0</v>
      </c>
      <c r="CP180" s="40">
        <v>3.150595869143695E-2</v>
      </c>
      <c r="CQ180" s="59">
        <v>5.1969037853017382E-2</v>
      </c>
    </row>
    <row r="181" spans="1:95" x14ac:dyDescent="0.25">
      <c r="A181" s="97" t="s">
        <v>587</v>
      </c>
      <c r="C181" s="97">
        <v>178</v>
      </c>
      <c r="D181" s="102"/>
      <c r="E181" s="93"/>
      <c r="F181" s="93"/>
      <c r="G181" s="93"/>
      <c r="H181" s="93"/>
      <c r="I181" s="93"/>
      <c r="J181" s="93"/>
      <c r="K181" s="79"/>
      <c r="L181" s="16"/>
      <c r="M181" s="16"/>
      <c r="N181" s="16"/>
      <c r="O181" s="16"/>
      <c r="P181" s="16"/>
      <c r="Q181" s="16"/>
      <c r="R181" s="79"/>
      <c r="S181" s="93"/>
      <c r="T181" s="93"/>
      <c r="U181" s="93"/>
      <c r="V181" s="93"/>
      <c r="W181" s="93"/>
      <c r="X181" s="93"/>
      <c r="Y181" s="79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21"/>
      <c r="AS181" s="16"/>
      <c r="AT181" s="16"/>
      <c r="AU181" s="16"/>
      <c r="AV181" s="16"/>
      <c r="AW181" s="79"/>
      <c r="AX181" s="93"/>
      <c r="AY181" s="16"/>
      <c r="AZ181" s="16"/>
      <c r="BA181" s="16"/>
      <c r="BB181" s="16"/>
      <c r="BC181" s="16"/>
      <c r="BD181" s="16"/>
      <c r="BE181" s="16"/>
      <c r="BF181" s="79"/>
      <c r="BG181" s="16"/>
      <c r="BH181" s="16"/>
      <c r="BI181" s="16"/>
      <c r="BJ181" s="16"/>
      <c r="BK181" s="16"/>
      <c r="BL181" s="79"/>
      <c r="BM181" s="93"/>
      <c r="BN181" s="16"/>
      <c r="BO181" s="16"/>
      <c r="BP181" s="79"/>
      <c r="BQ181" s="93"/>
      <c r="BR181" s="93"/>
      <c r="BS181" s="93"/>
      <c r="BT181" s="93"/>
      <c r="BU181" s="93"/>
      <c r="BV181" s="79"/>
      <c r="BW181" s="16"/>
      <c r="BX181" s="16"/>
      <c r="BY181" s="16"/>
      <c r="BZ181" s="79"/>
      <c r="CA181" s="93"/>
      <c r="CB181" s="93"/>
      <c r="CC181" s="93"/>
      <c r="CD181" s="93"/>
      <c r="CE181" s="93"/>
      <c r="CF181" s="93"/>
      <c r="CG181" s="93"/>
      <c r="CH181" s="79"/>
      <c r="CI181" s="16"/>
      <c r="CJ181" s="16"/>
      <c r="CK181" s="79"/>
      <c r="CL181" s="93"/>
      <c r="CM181" s="93"/>
      <c r="CN181" s="93"/>
      <c r="CO181" s="93"/>
      <c r="CP181" s="93"/>
      <c r="CQ181" s="83"/>
    </row>
    <row r="182" spans="1:95" x14ac:dyDescent="0.25">
      <c r="A182" s="97" t="s">
        <v>711</v>
      </c>
      <c r="B182" s="97">
        <v>139</v>
      </c>
      <c r="C182" s="97">
        <v>179</v>
      </c>
      <c r="D182" s="103" t="s">
        <v>187</v>
      </c>
      <c r="E182" s="39">
        <v>5.6721191036358592E-4</v>
      </c>
      <c r="F182" s="39">
        <v>1.9086396681225509E-3</v>
      </c>
      <c r="G182" s="39">
        <v>7.6239586364203432E-4</v>
      </c>
      <c r="H182" s="39">
        <v>0</v>
      </c>
      <c r="I182" s="39">
        <v>2.8461069323033137E-3</v>
      </c>
      <c r="J182" s="39">
        <v>1.6969266772250532E-3</v>
      </c>
      <c r="K182" s="52">
        <v>1.5637436402882031E-3</v>
      </c>
      <c r="L182" s="3">
        <v>2.3933546474235842E-3</v>
      </c>
      <c r="M182" s="3">
        <v>9.5415703356003601E-4</v>
      </c>
      <c r="N182" s="3">
        <v>1.1788691761833794E-3</v>
      </c>
      <c r="O182" s="3">
        <v>5.4217594296334846E-4</v>
      </c>
      <c r="P182" s="3">
        <v>3.5574829960662454E-3</v>
      </c>
      <c r="Q182" s="3">
        <v>7.2721396250808017E-4</v>
      </c>
      <c r="R182" s="52">
        <v>1.8077938578184914E-3</v>
      </c>
      <c r="S182" s="39">
        <v>2.5329280648429585E-3</v>
      </c>
      <c r="T182" s="39">
        <v>1.536663315416493E-3</v>
      </c>
      <c r="U182" s="39">
        <v>0</v>
      </c>
      <c r="V182" s="39">
        <v>9.5764593217273475E-4</v>
      </c>
      <c r="W182" s="39">
        <v>2.4746349913387774E-4</v>
      </c>
      <c r="X182" s="39">
        <v>1.5045604067415691E-3</v>
      </c>
      <c r="Y182" s="52">
        <v>1.3421267992098469E-3</v>
      </c>
      <c r="Z182" s="3">
        <v>1.13365197296667E-3</v>
      </c>
      <c r="AA182" s="3">
        <v>1.8457279090008682E-3</v>
      </c>
      <c r="AB182" s="3">
        <v>8.5090599670261042E-4</v>
      </c>
      <c r="AC182" s="3">
        <v>8.8543064129019129E-4</v>
      </c>
      <c r="AD182" s="3">
        <v>8.7545857351766507E-4</v>
      </c>
      <c r="AE182" s="3">
        <v>4.5117300087024065E-4</v>
      </c>
      <c r="AF182" s="3">
        <v>7.5767689672523821E-4</v>
      </c>
      <c r="AG182" s="3">
        <v>5.6923448479787757E-4</v>
      </c>
      <c r="AH182" s="3">
        <v>9.275790139262422E-4</v>
      </c>
      <c r="AI182" s="3">
        <v>8.7556671459966973E-4</v>
      </c>
      <c r="AJ182" s="3">
        <v>2.0522430036484106E-3</v>
      </c>
      <c r="AK182" s="3">
        <v>7.6736995233879707E-4</v>
      </c>
      <c r="AL182" s="3">
        <v>3.9452919515525341E-4</v>
      </c>
      <c r="AM182" s="3">
        <v>3.0950592840581692E-4</v>
      </c>
      <c r="AN182" s="3">
        <v>3.7922198732116987E-4</v>
      </c>
      <c r="AO182" s="3">
        <v>1.1338006705272784E-3</v>
      </c>
      <c r="AP182" s="3">
        <v>7.1918075585831283E-4</v>
      </c>
      <c r="AQ182" s="3">
        <v>1.2593413496552741E-3</v>
      </c>
      <c r="AR182" s="44"/>
      <c r="AS182" s="3">
        <v>4.2589025582675594E-4</v>
      </c>
      <c r="AT182" s="3">
        <v>7.9455619663014053E-4</v>
      </c>
      <c r="AU182" s="3">
        <v>5.4843344327642801E-4</v>
      </c>
      <c r="AV182" s="3">
        <v>0</v>
      </c>
      <c r="AW182" s="52">
        <v>8.0701809798262034E-4</v>
      </c>
      <c r="AX182" s="39">
        <v>2.4195375079481066E-3</v>
      </c>
      <c r="AY182" s="3">
        <v>1.8532893737961118E-3</v>
      </c>
      <c r="AZ182" s="3">
        <v>2.0274313066596639E-3</v>
      </c>
      <c r="BA182" s="3">
        <v>1.5902977679447907E-3</v>
      </c>
      <c r="BB182" s="3">
        <v>2.1193611106006829E-3</v>
      </c>
      <c r="BC182" s="3">
        <v>2.0009740485744105E-3</v>
      </c>
      <c r="BD182" s="3">
        <v>2.5538045138928981E-3</v>
      </c>
      <c r="BE182" s="3">
        <v>2.1937682996536951E-3</v>
      </c>
      <c r="BF182" s="52">
        <v>1.9857786005029903E-3</v>
      </c>
      <c r="BG182" s="3">
        <v>8.9315144232945314E-4</v>
      </c>
      <c r="BH182" s="3">
        <v>3.7948949626944216E-3</v>
      </c>
      <c r="BI182" s="3">
        <v>2.8680231354049042E-3</v>
      </c>
      <c r="BJ182" s="3">
        <v>1.1436126762110535E-3</v>
      </c>
      <c r="BK182" s="3">
        <v>1.213829282551167E-3</v>
      </c>
      <c r="BL182" s="52">
        <v>1.492687149532793E-3</v>
      </c>
      <c r="BM182" s="39">
        <v>1.8819136090203884E-3</v>
      </c>
      <c r="BN182" s="3">
        <v>2.9881130342313909E-3</v>
      </c>
      <c r="BO182" s="3">
        <v>1.1067615165542615E-3</v>
      </c>
      <c r="BP182" s="52">
        <v>2.4427338411651621E-3</v>
      </c>
      <c r="BQ182" s="39">
        <v>5.7996473280159792E-4</v>
      </c>
      <c r="BR182" s="39">
        <v>1.0388434209636247E-3</v>
      </c>
      <c r="BS182" s="39">
        <v>3.8777694747147437E-3</v>
      </c>
      <c r="BT182" s="39">
        <v>9.4371044742977688E-4</v>
      </c>
      <c r="BU182" s="39">
        <v>1.9440493124703651E-3</v>
      </c>
      <c r="BV182" s="52">
        <v>1.0907987013378188E-3</v>
      </c>
      <c r="BW182" s="3">
        <v>7.0042874727893134E-4</v>
      </c>
      <c r="BX182" s="3">
        <v>2.3446183771224384E-3</v>
      </c>
      <c r="BY182" s="3">
        <v>0</v>
      </c>
      <c r="BZ182" s="52">
        <v>1.1715221934540847E-3</v>
      </c>
      <c r="CA182" s="39">
        <v>1.1884571103101703E-3</v>
      </c>
      <c r="CB182" s="39">
        <v>7.0168404170008018E-4</v>
      </c>
      <c r="CC182" s="39">
        <v>1.6265011250407032E-4</v>
      </c>
      <c r="CD182" s="39">
        <v>1.3739695228615935E-3</v>
      </c>
      <c r="CE182" s="39">
        <v>0</v>
      </c>
      <c r="CF182" s="39">
        <v>1.4317562877320415E-3</v>
      </c>
      <c r="CG182" s="39">
        <v>1.7306028266612669E-3</v>
      </c>
      <c r="CH182" s="52">
        <v>1.0077133257241895E-3</v>
      </c>
      <c r="CI182" s="3">
        <v>2.3478986415161767E-3</v>
      </c>
      <c r="CJ182" s="3">
        <v>1.9738221619227348E-3</v>
      </c>
      <c r="CK182" s="52">
        <v>2.1405129545348151E-3</v>
      </c>
      <c r="CL182" s="39">
        <v>0</v>
      </c>
      <c r="CM182" s="39">
        <v>6.5872348051644863E-3</v>
      </c>
      <c r="CN182" s="39">
        <v>6.0400046887546972E-3</v>
      </c>
      <c r="CO182" s="39">
        <v>5.1079914526450305E-4</v>
      </c>
      <c r="CP182" s="39">
        <v>2.595192325995858E-3</v>
      </c>
      <c r="CQ182" s="58">
        <v>3.5138997933974949E-3</v>
      </c>
    </row>
    <row r="183" spans="1:95" x14ac:dyDescent="0.25">
      <c r="A183" s="97" t="s">
        <v>712</v>
      </c>
      <c r="B183" s="97">
        <v>140</v>
      </c>
      <c r="C183" s="97">
        <v>180</v>
      </c>
      <c r="D183" s="103" t="s">
        <v>188</v>
      </c>
      <c r="E183" s="39">
        <v>0.83562251919173047</v>
      </c>
      <c r="F183" s="39">
        <v>0.79223756109553711</v>
      </c>
      <c r="G183" s="39">
        <v>0.81228318834530089</v>
      </c>
      <c r="H183" s="39">
        <v>0</v>
      </c>
      <c r="I183" s="39">
        <v>0.89344113846734652</v>
      </c>
      <c r="J183" s="39">
        <v>0.92681231621114657</v>
      </c>
      <c r="K183" s="52">
        <v>0.83202470251732141</v>
      </c>
      <c r="L183" s="3">
        <v>0.86370719698125076</v>
      </c>
      <c r="M183" s="3">
        <v>0.87286463824882543</v>
      </c>
      <c r="N183" s="3">
        <v>0.8084974413514765</v>
      </c>
      <c r="O183" s="3">
        <v>0.79966929514145657</v>
      </c>
      <c r="P183" s="3">
        <v>0.865200479245256</v>
      </c>
      <c r="Q183" s="3">
        <v>1.1768622071705628</v>
      </c>
      <c r="R183" s="52">
        <v>0.85576393434392051</v>
      </c>
      <c r="S183" s="39">
        <v>0.84499526765844135</v>
      </c>
      <c r="T183" s="39">
        <v>0.80065789414959754</v>
      </c>
      <c r="U183" s="39">
        <v>0</v>
      </c>
      <c r="V183" s="39">
        <v>1.0450930574193125</v>
      </c>
      <c r="W183" s="39">
        <v>0</v>
      </c>
      <c r="X183" s="39">
        <v>0.48223217296369153</v>
      </c>
      <c r="Y183" s="52">
        <v>0.74799806765913412</v>
      </c>
      <c r="Z183" s="3">
        <v>0.69155797836718269</v>
      </c>
      <c r="AA183" s="3">
        <v>0.53919983410624461</v>
      </c>
      <c r="AB183" s="3">
        <v>0.43975381898168431</v>
      </c>
      <c r="AC183" s="3">
        <v>0.86480832100981686</v>
      </c>
      <c r="AD183" s="3">
        <v>0.53315168306695637</v>
      </c>
      <c r="AE183" s="3">
        <v>0.57181925406300194</v>
      </c>
      <c r="AF183" s="3">
        <v>0.55317486848395092</v>
      </c>
      <c r="AG183" s="3">
        <v>0.50224848765185726</v>
      </c>
      <c r="AH183" s="3">
        <v>0.52281841987622235</v>
      </c>
      <c r="AI183" s="3">
        <v>0.48651055085931777</v>
      </c>
      <c r="AJ183" s="3">
        <v>0.70737367284087838</v>
      </c>
      <c r="AK183" s="3">
        <v>0.61359669977999776</v>
      </c>
      <c r="AL183" s="3">
        <v>0.78418598069870948</v>
      </c>
      <c r="AM183" s="3">
        <v>0.79435916841231857</v>
      </c>
      <c r="AN183" s="3">
        <v>0.58542436549656818</v>
      </c>
      <c r="AO183" s="3">
        <v>0.70918283368287471</v>
      </c>
      <c r="AP183" s="3">
        <v>0.4670447065221966</v>
      </c>
      <c r="AQ183" s="3">
        <v>0.75847490414310959</v>
      </c>
      <c r="AR183" s="44"/>
      <c r="AS183" s="3">
        <v>0.75085329567435077</v>
      </c>
      <c r="AT183" s="3">
        <v>0.48598910444561427</v>
      </c>
      <c r="AU183" s="3">
        <v>0.55323349494107443</v>
      </c>
      <c r="AV183" s="3">
        <v>0</v>
      </c>
      <c r="AW183" s="52">
        <v>0.57520967521104882</v>
      </c>
      <c r="AX183" s="39">
        <v>0.83494815264215949</v>
      </c>
      <c r="AY183" s="3">
        <v>0.81239561275508421</v>
      </c>
      <c r="AZ183" s="3">
        <v>0.83410744592626251</v>
      </c>
      <c r="BA183" s="3">
        <v>0.82730482801005301</v>
      </c>
      <c r="BB183" s="3">
        <v>0.840396504198203</v>
      </c>
      <c r="BC183" s="3">
        <v>0.850293233286323</v>
      </c>
      <c r="BD183" s="3">
        <v>0.8178963460424471</v>
      </c>
      <c r="BE183" s="3">
        <v>0.89703978192578915</v>
      </c>
      <c r="BF183" s="52">
        <v>0.83725348372012154</v>
      </c>
      <c r="BG183" s="3">
        <v>0.59417550550783782</v>
      </c>
      <c r="BH183" s="3">
        <v>0.86352930257527016</v>
      </c>
      <c r="BI183" s="3">
        <v>0.75465541081034682</v>
      </c>
      <c r="BJ183" s="3">
        <v>0.66810277903640747</v>
      </c>
      <c r="BK183" s="3">
        <v>1.0345022436164024</v>
      </c>
      <c r="BL183" s="52">
        <v>0.7849216826029175</v>
      </c>
      <c r="BM183" s="39">
        <v>0.93164412667731267</v>
      </c>
      <c r="BN183" s="3">
        <v>0.8620314299476336</v>
      </c>
      <c r="BO183" s="3">
        <v>0.69151909450581062</v>
      </c>
      <c r="BP183" s="52">
        <v>0.83963584962985993</v>
      </c>
      <c r="BQ183" s="39">
        <v>0.87944803981436004</v>
      </c>
      <c r="BR183" s="39">
        <v>0.64284918897934706</v>
      </c>
      <c r="BS183" s="39">
        <v>0.7072230121919455</v>
      </c>
      <c r="BT183" s="39">
        <v>0.57432990871962664</v>
      </c>
      <c r="BU183" s="39">
        <v>0.89708855719931357</v>
      </c>
      <c r="BV183" s="52">
        <v>0.72608608092505755</v>
      </c>
      <c r="BW183" s="3">
        <v>0.76042015869210111</v>
      </c>
      <c r="BX183" s="3">
        <v>0.76068322769973751</v>
      </c>
      <c r="BY183" s="3">
        <v>0</v>
      </c>
      <c r="BZ183" s="52">
        <v>0.7606185626922739</v>
      </c>
      <c r="CA183" s="39">
        <v>0.57897038005273638</v>
      </c>
      <c r="CB183" s="39">
        <v>0.74180527864413703</v>
      </c>
      <c r="CC183" s="39">
        <v>0.43142679726773536</v>
      </c>
      <c r="CD183" s="39">
        <v>1.0961393072952104</v>
      </c>
      <c r="CE183" s="39">
        <v>0</v>
      </c>
      <c r="CF183" s="39">
        <v>0.60359098805644251</v>
      </c>
      <c r="CG183" s="39">
        <v>1.0545336658893256</v>
      </c>
      <c r="CH183" s="52">
        <v>0.65732806113363229</v>
      </c>
      <c r="CI183" s="3">
        <v>0.7890293925652011</v>
      </c>
      <c r="CJ183" s="3">
        <v>0.77808172893816763</v>
      </c>
      <c r="CK183" s="52">
        <v>0.78343271892462085</v>
      </c>
      <c r="CL183" s="39">
        <v>0</v>
      </c>
      <c r="CM183" s="39">
        <v>0.77922290649122095</v>
      </c>
      <c r="CN183" s="39">
        <v>0.91002599149606478</v>
      </c>
      <c r="CO183" s="39">
        <v>0.54988167064483828</v>
      </c>
      <c r="CP183" s="39">
        <v>0.81215689486980747</v>
      </c>
      <c r="CQ183" s="58">
        <v>0.81870263392503939</v>
      </c>
    </row>
    <row r="184" spans="1:95" x14ac:dyDescent="0.25">
      <c r="A184" s="97" t="s">
        <v>587</v>
      </c>
      <c r="C184" s="97">
        <v>181</v>
      </c>
      <c r="D184" s="103"/>
      <c r="E184" s="48"/>
      <c r="F184" s="48"/>
      <c r="G184" s="48"/>
      <c r="H184" s="48"/>
      <c r="I184" s="48"/>
      <c r="J184" s="48"/>
      <c r="K184" s="73"/>
      <c r="L184" s="11"/>
      <c r="M184" s="11"/>
      <c r="N184" s="11"/>
      <c r="O184" s="11"/>
      <c r="P184" s="11"/>
      <c r="Q184" s="11"/>
      <c r="R184" s="73"/>
      <c r="S184" s="48"/>
      <c r="T184" s="48"/>
      <c r="U184" s="48"/>
      <c r="V184" s="48"/>
      <c r="W184" s="48"/>
      <c r="X184" s="48"/>
      <c r="Y184" s="73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49"/>
      <c r="AS184" s="11"/>
      <c r="AT184" s="11"/>
      <c r="AU184" s="11"/>
      <c r="AV184" s="11"/>
      <c r="AW184" s="73"/>
      <c r="AX184" s="48"/>
      <c r="AY184" s="11"/>
      <c r="AZ184" s="11"/>
      <c r="BA184" s="11"/>
      <c r="BB184" s="11"/>
      <c r="BC184" s="11"/>
      <c r="BD184" s="11"/>
      <c r="BE184" s="11"/>
      <c r="BF184" s="73"/>
      <c r="BG184" s="11"/>
      <c r="BH184" s="11"/>
      <c r="BI184" s="11"/>
      <c r="BJ184" s="11"/>
      <c r="BK184" s="11"/>
      <c r="BL184" s="73"/>
      <c r="BM184" s="48"/>
      <c r="BN184" s="11"/>
      <c r="BO184" s="11"/>
      <c r="BP184" s="73"/>
      <c r="BQ184" s="48"/>
      <c r="BR184" s="48"/>
      <c r="BS184" s="48"/>
      <c r="BT184" s="48"/>
      <c r="BU184" s="48"/>
      <c r="BV184" s="73"/>
      <c r="BW184" s="11"/>
      <c r="BX184" s="11"/>
      <c r="BY184" s="11"/>
      <c r="BZ184" s="73"/>
      <c r="CA184" s="48"/>
      <c r="CB184" s="48"/>
      <c r="CC184" s="48"/>
      <c r="CD184" s="48"/>
      <c r="CE184" s="48"/>
      <c r="CF184" s="48"/>
      <c r="CG184" s="48"/>
      <c r="CH184" s="73"/>
      <c r="CI184" s="11"/>
      <c r="CJ184" s="11"/>
      <c r="CK184" s="73"/>
      <c r="CL184" s="48"/>
      <c r="CM184" s="48"/>
      <c r="CN184" s="48"/>
      <c r="CO184" s="48"/>
      <c r="CP184" s="48"/>
      <c r="CQ184" s="67"/>
    </row>
    <row r="185" spans="1:95" x14ac:dyDescent="0.25">
      <c r="A185" s="97" t="s">
        <v>713</v>
      </c>
      <c r="B185" s="97">
        <v>141</v>
      </c>
      <c r="C185" s="97">
        <v>182</v>
      </c>
      <c r="D185" s="103" t="s">
        <v>181</v>
      </c>
      <c r="E185" s="39">
        <v>0</v>
      </c>
      <c r="F185" s="39">
        <v>1.6444898498508054E-2</v>
      </c>
      <c r="G185" s="39">
        <v>0</v>
      </c>
      <c r="H185" s="39">
        <v>0</v>
      </c>
      <c r="I185" s="39">
        <v>0</v>
      </c>
      <c r="J185" s="39">
        <v>8.0744533795728407E-2</v>
      </c>
      <c r="K185" s="52">
        <v>2.8058999972492442E-2</v>
      </c>
      <c r="L185" s="3">
        <v>8.0132444377919356E-3</v>
      </c>
      <c r="M185" s="3">
        <v>0</v>
      </c>
      <c r="N185" s="3">
        <v>1.4896890222998201E-2</v>
      </c>
      <c r="O185" s="3">
        <v>0</v>
      </c>
      <c r="P185" s="3">
        <v>0</v>
      </c>
      <c r="Q185" s="3">
        <v>0</v>
      </c>
      <c r="R185" s="52">
        <v>8.1620880187635823E-3</v>
      </c>
      <c r="S185" s="39">
        <v>0</v>
      </c>
      <c r="T185" s="39">
        <v>0</v>
      </c>
      <c r="U185" s="39">
        <v>0</v>
      </c>
      <c r="V185" s="39">
        <v>0</v>
      </c>
      <c r="W185" s="39">
        <v>0</v>
      </c>
      <c r="X185" s="39">
        <v>0</v>
      </c>
      <c r="Y185" s="52">
        <v>0</v>
      </c>
      <c r="Z185" s="3">
        <v>6.2600786913215162E-3</v>
      </c>
      <c r="AA185" s="3">
        <v>0</v>
      </c>
      <c r="AB185" s="3">
        <v>2.9645804931570451E-2</v>
      </c>
      <c r="AC185" s="3">
        <v>0</v>
      </c>
      <c r="AD185" s="3">
        <v>0</v>
      </c>
      <c r="AE185" s="3">
        <v>5.4145722660585573E-2</v>
      </c>
      <c r="AF185" s="3">
        <v>3.622367005913308E-2</v>
      </c>
      <c r="AG185" s="3">
        <v>0</v>
      </c>
      <c r="AH185" s="3">
        <v>2.9069048152268028E-2</v>
      </c>
      <c r="AI185" s="3">
        <v>7.6471599199913944E-3</v>
      </c>
      <c r="AJ185" s="3">
        <v>2.3990456969800573E-2</v>
      </c>
      <c r="AK185" s="3">
        <v>0</v>
      </c>
      <c r="AL185" s="3">
        <v>0</v>
      </c>
      <c r="AM185" s="3">
        <v>0</v>
      </c>
      <c r="AN185" s="3">
        <v>0.17070119681384252</v>
      </c>
      <c r="AO185" s="3">
        <v>0</v>
      </c>
      <c r="AP185" s="3">
        <v>0</v>
      </c>
      <c r="AQ185" s="3">
        <v>0</v>
      </c>
      <c r="AR185" s="44"/>
      <c r="AS185" s="3">
        <v>0</v>
      </c>
      <c r="AT185" s="3">
        <v>0</v>
      </c>
      <c r="AU185" s="3">
        <v>9.8318460374597315E-3</v>
      </c>
      <c r="AV185" s="3">
        <v>0</v>
      </c>
      <c r="AW185" s="52">
        <v>1.4263041710577658E-2</v>
      </c>
      <c r="AX185" s="39">
        <v>0.17888676828967418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52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52">
        <v>0</v>
      </c>
      <c r="BM185" s="39">
        <v>0</v>
      </c>
      <c r="BN185" s="3">
        <v>6.4625662821755567E-3</v>
      </c>
      <c r="BO185" s="3">
        <v>3.9827399876649197E-2</v>
      </c>
      <c r="BP185" s="52">
        <v>1.1120648075932436E-2</v>
      </c>
      <c r="BQ185" s="39">
        <v>0</v>
      </c>
      <c r="BR185" s="39">
        <v>0</v>
      </c>
      <c r="BS185" s="39">
        <v>0</v>
      </c>
      <c r="BT185" s="39">
        <v>0.21883157872740233</v>
      </c>
      <c r="BU185" s="39">
        <v>0</v>
      </c>
      <c r="BV185" s="52">
        <v>4.5497315272491623E-2</v>
      </c>
      <c r="BW185" s="3">
        <v>0</v>
      </c>
      <c r="BX185" s="3">
        <v>0</v>
      </c>
      <c r="BY185" s="3">
        <v>0</v>
      </c>
      <c r="BZ185" s="52">
        <v>0</v>
      </c>
      <c r="CA185" s="39">
        <v>0</v>
      </c>
      <c r="CB185" s="39">
        <v>0</v>
      </c>
      <c r="CC185" s="39">
        <v>0</v>
      </c>
      <c r="CD185" s="39">
        <v>0</v>
      </c>
      <c r="CE185" s="39">
        <v>0</v>
      </c>
      <c r="CF185" s="39">
        <v>0</v>
      </c>
      <c r="CG185" s="39">
        <v>0</v>
      </c>
      <c r="CH185" s="52">
        <v>0</v>
      </c>
      <c r="CI185" s="3">
        <v>0</v>
      </c>
      <c r="CJ185" s="3">
        <v>0</v>
      </c>
      <c r="CK185" s="52">
        <v>0</v>
      </c>
      <c r="CL185" s="39">
        <v>0</v>
      </c>
      <c r="CM185" s="39">
        <v>0</v>
      </c>
      <c r="CN185" s="39">
        <v>6.1386872004416518E-2</v>
      </c>
      <c r="CO185" s="39">
        <v>0</v>
      </c>
      <c r="CP185" s="39">
        <v>0</v>
      </c>
      <c r="CQ185" s="58">
        <v>3.0494196746829481E-2</v>
      </c>
    </row>
    <row r="186" spans="1:95" x14ac:dyDescent="0.25">
      <c r="A186" s="97" t="s">
        <v>714</v>
      </c>
      <c r="B186" s="97">
        <v>142</v>
      </c>
      <c r="C186" s="97">
        <v>183</v>
      </c>
      <c r="D186" s="103" t="s">
        <v>182</v>
      </c>
      <c r="E186" s="39">
        <v>0</v>
      </c>
      <c r="F186" s="39">
        <v>1.6444898498508054E-2</v>
      </c>
      <c r="G186" s="39">
        <v>0</v>
      </c>
      <c r="H186" s="39">
        <v>0</v>
      </c>
      <c r="I186" s="39">
        <v>0</v>
      </c>
      <c r="J186" s="39">
        <v>8.0744533795728407E-2</v>
      </c>
      <c r="K186" s="52">
        <v>2.8058999972492442E-2</v>
      </c>
      <c r="L186" s="3">
        <v>1.6026488875583871E-2</v>
      </c>
      <c r="M186" s="3">
        <v>0</v>
      </c>
      <c r="N186" s="3">
        <v>4.4690670668994605E-2</v>
      </c>
      <c r="O186" s="3">
        <v>0</v>
      </c>
      <c r="P186" s="3">
        <v>8.5593124743640225E-2</v>
      </c>
      <c r="Q186" s="3">
        <v>0</v>
      </c>
      <c r="R186" s="52">
        <v>2.1765568050036221E-2</v>
      </c>
      <c r="S186" s="39">
        <v>0</v>
      </c>
      <c r="T186" s="39">
        <v>0</v>
      </c>
      <c r="U186" s="39">
        <v>0</v>
      </c>
      <c r="V186" s="39">
        <v>0</v>
      </c>
      <c r="W186" s="39">
        <v>0</v>
      </c>
      <c r="X186" s="39">
        <v>0</v>
      </c>
      <c r="Y186" s="52">
        <v>0</v>
      </c>
      <c r="Z186" s="3">
        <v>1.2520157382643032E-2</v>
      </c>
      <c r="AA186" s="3">
        <v>0</v>
      </c>
      <c r="AB186" s="3">
        <v>2.9645804931570451E-2</v>
      </c>
      <c r="AC186" s="3">
        <v>0</v>
      </c>
      <c r="AD186" s="3">
        <v>0</v>
      </c>
      <c r="AE186" s="3">
        <v>5.4145722660585573E-2</v>
      </c>
      <c r="AF186" s="3">
        <v>4.8298226745510771E-2</v>
      </c>
      <c r="AG186" s="3">
        <v>0</v>
      </c>
      <c r="AH186" s="3">
        <v>5.8138096304536056E-2</v>
      </c>
      <c r="AI186" s="3">
        <v>5.3530119439939759E-2</v>
      </c>
      <c r="AJ186" s="3">
        <v>2.3990456969800573E-2</v>
      </c>
      <c r="AK186" s="3">
        <v>0</v>
      </c>
      <c r="AL186" s="3">
        <v>0</v>
      </c>
      <c r="AM186" s="3">
        <v>0</v>
      </c>
      <c r="AN186" s="3">
        <v>0.17070119681384252</v>
      </c>
      <c r="AO186" s="3">
        <v>0</v>
      </c>
      <c r="AP186" s="3">
        <v>0</v>
      </c>
      <c r="AQ186" s="3">
        <v>0</v>
      </c>
      <c r="AR186" s="44"/>
      <c r="AS186" s="3">
        <v>0</v>
      </c>
      <c r="AT186" s="3">
        <v>0</v>
      </c>
      <c r="AU186" s="3">
        <v>2.9495538112379198E-2</v>
      </c>
      <c r="AV186" s="3">
        <v>0</v>
      </c>
      <c r="AW186" s="52">
        <v>2.8526083421155316E-2</v>
      </c>
      <c r="AX186" s="39">
        <v>0.35777353657934835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0.13439992167508044</v>
      </c>
      <c r="BF186" s="52">
        <v>8.3325670119360623E-3</v>
      </c>
      <c r="BG186" s="3">
        <v>0</v>
      </c>
      <c r="BH186" s="3">
        <v>0</v>
      </c>
      <c r="BI186" s="3">
        <v>0.14500021739580141</v>
      </c>
      <c r="BJ186" s="3">
        <v>0</v>
      </c>
      <c r="BK186" s="3">
        <v>0</v>
      </c>
      <c r="BL186" s="52">
        <v>4.027617646923011E-2</v>
      </c>
      <c r="BM186" s="39">
        <v>0</v>
      </c>
      <c r="BN186" s="3">
        <v>2.5850265128702227E-2</v>
      </c>
      <c r="BO186" s="3">
        <v>3.9827399876649197E-2</v>
      </c>
      <c r="BP186" s="52">
        <v>2.7801620189831091E-2</v>
      </c>
      <c r="BQ186" s="39">
        <v>0</v>
      </c>
      <c r="BR186" s="39">
        <v>0</v>
      </c>
      <c r="BS186" s="39">
        <v>0</v>
      </c>
      <c r="BT186" s="39">
        <v>0.21883157872740233</v>
      </c>
      <c r="BU186" s="39">
        <v>0</v>
      </c>
      <c r="BV186" s="52">
        <v>4.5497315272491623E-2</v>
      </c>
      <c r="BW186" s="3">
        <v>0</v>
      </c>
      <c r="BX186" s="3">
        <v>0</v>
      </c>
      <c r="BY186" s="3">
        <v>0</v>
      </c>
      <c r="BZ186" s="52">
        <v>0</v>
      </c>
      <c r="CA186" s="39">
        <v>0</v>
      </c>
      <c r="CB186" s="39">
        <v>0</v>
      </c>
      <c r="CC186" s="39">
        <v>0</v>
      </c>
      <c r="CD186" s="39">
        <v>0</v>
      </c>
      <c r="CE186" s="39">
        <v>0</v>
      </c>
      <c r="CF186" s="39">
        <v>0</v>
      </c>
      <c r="CG186" s="39">
        <v>0</v>
      </c>
      <c r="CH186" s="52">
        <v>0</v>
      </c>
      <c r="CI186" s="3">
        <v>7.0598015164351588E-2</v>
      </c>
      <c r="CJ186" s="3">
        <v>0</v>
      </c>
      <c r="CK186" s="52">
        <v>3.6467621031346382E-2</v>
      </c>
      <c r="CL186" s="39">
        <v>0</v>
      </c>
      <c r="CM186" s="39">
        <v>0.24449243033659288</v>
      </c>
      <c r="CN186" s="39">
        <v>6.1386872004416518E-2</v>
      </c>
      <c r="CO186" s="39">
        <v>0</v>
      </c>
      <c r="CP186" s="39">
        <v>0.16112282403919584</v>
      </c>
      <c r="CQ186" s="58">
        <v>0.12197678698731793</v>
      </c>
    </row>
    <row r="187" spans="1:95" x14ac:dyDescent="0.25">
      <c r="A187" s="97" t="s">
        <v>715</v>
      </c>
      <c r="B187" s="97">
        <v>143</v>
      </c>
      <c r="C187" s="97">
        <v>184</v>
      </c>
      <c r="D187" s="103" t="s">
        <v>130</v>
      </c>
      <c r="E187" s="86">
        <v>0.34285714285714286</v>
      </c>
      <c r="F187" s="86">
        <v>0.77298978233270532</v>
      </c>
      <c r="G187" s="86">
        <v>0.16363636363933887</v>
      </c>
      <c r="H187" s="86">
        <v>0</v>
      </c>
      <c r="I187" s="86">
        <v>1.0357142857142858</v>
      </c>
      <c r="J187" s="86">
        <v>0.70588235294117652</v>
      </c>
      <c r="K187" s="72">
        <v>0.72342675833734293</v>
      </c>
      <c r="L187" s="7">
        <v>0.54324488556023198</v>
      </c>
      <c r="M187" s="7">
        <v>0.36947791164658633</v>
      </c>
      <c r="N187" s="7">
        <v>0.52067381316998473</v>
      </c>
      <c r="O187" s="7">
        <v>0.27042253521431464</v>
      </c>
      <c r="P187" s="7">
        <v>1.2857142857142858</v>
      </c>
      <c r="Q187" s="7">
        <v>0.44444444444444442</v>
      </c>
      <c r="R187" s="72">
        <v>0.54590200611708706</v>
      </c>
      <c r="S187" s="86">
        <v>5.2</v>
      </c>
      <c r="T187" s="86">
        <v>1.0851063829902672</v>
      </c>
      <c r="U187" s="86">
        <v>0</v>
      </c>
      <c r="V187" s="86">
        <v>0.27272727272851238</v>
      </c>
      <c r="W187" s="86">
        <v>0</v>
      </c>
      <c r="X187" s="86">
        <v>0.52173913042182019</v>
      </c>
      <c r="Y187" s="72">
        <v>1.1879483500724177</v>
      </c>
      <c r="Z187" s="7">
        <v>0.93714285714285717</v>
      </c>
      <c r="AA187" s="7">
        <v>0</v>
      </c>
      <c r="AB187" s="7">
        <v>3.5502958579881658E-2</v>
      </c>
      <c r="AC187" s="7">
        <v>1.0909090909090908</v>
      </c>
      <c r="AD187" s="7">
        <v>0</v>
      </c>
      <c r="AE187" s="7">
        <v>0.46854663773996919</v>
      </c>
      <c r="AF187" s="7">
        <v>0.5711670480653761</v>
      </c>
      <c r="AG187" s="7">
        <v>0.29130434782608694</v>
      </c>
      <c r="AH187" s="7">
        <v>0.13173026659421369</v>
      </c>
      <c r="AI187" s="7">
        <v>0.32564037535202273</v>
      </c>
      <c r="AJ187" s="7">
        <v>0.41346906811547474</v>
      </c>
      <c r="AK187" s="7">
        <v>0.28877005347284734</v>
      </c>
      <c r="AL187" s="7">
        <v>0</v>
      </c>
      <c r="AM187" s="7">
        <v>0</v>
      </c>
      <c r="AN187" s="7">
        <v>6.6298342542901623E-2</v>
      </c>
      <c r="AO187" s="7">
        <v>8.6021505376344093E-2</v>
      </c>
      <c r="AP187" s="7">
        <v>8.8316467341631344E-2</v>
      </c>
      <c r="AQ187" s="7">
        <v>0.81882352940405811</v>
      </c>
      <c r="AR187" s="113"/>
      <c r="AS187" s="7">
        <v>0</v>
      </c>
      <c r="AT187" s="7">
        <v>0.16513761467586902</v>
      </c>
      <c r="AU187" s="7">
        <v>0.36288318143557774</v>
      </c>
      <c r="AV187" s="7">
        <v>0</v>
      </c>
      <c r="AW187" s="72">
        <v>0.46189301742519956</v>
      </c>
      <c r="AX187" s="86">
        <v>0.97021276597396111</v>
      </c>
      <c r="AY187" s="7">
        <v>1.0200927356969391</v>
      </c>
      <c r="AZ187" s="7">
        <v>0.58569807037191512</v>
      </c>
      <c r="BA187" s="7">
        <v>0.5341246290769488</v>
      </c>
      <c r="BB187" s="7">
        <v>0.77973568283655814</v>
      </c>
      <c r="BC187" s="7">
        <v>0.58414464533750132</v>
      </c>
      <c r="BD187" s="7">
        <v>0.15384615384615385</v>
      </c>
      <c r="BE187" s="7">
        <v>0.38247011951581716</v>
      </c>
      <c r="BF187" s="72">
        <v>0.67100727690797024</v>
      </c>
      <c r="BG187" s="7">
        <v>0</v>
      </c>
      <c r="BH187" s="7">
        <v>0.2857142857142857</v>
      </c>
      <c r="BI187" s="7">
        <v>1.2</v>
      </c>
      <c r="BJ187" s="7">
        <v>0.91694352160686976</v>
      </c>
      <c r="BK187" s="7">
        <v>0.68965517241379315</v>
      </c>
      <c r="BL187" s="72">
        <v>0.72767364939681445</v>
      </c>
      <c r="BM187" s="86">
        <v>0.92721164613246487</v>
      </c>
      <c r="BN187" s="7">
        <v>0.76058336620451183</v>
      </c>
      <c r="BO187" s="7">
        <v>0.40041710115537893</v>
      </c>
      <c r="BP187" s="72">
        <v>0.71327809356391447</v>
      </c>
      <c r="BQ187" s="86">
        <v>0.48554913293675034</v>
      </c>
      <c r="BR187" s="86">
        <v>0.15384615384615385</v>
      </c>
      <c r="BS187" s="86">
        <v>1.0625</v>
      </c>
      <c r="BT187" s="86">
        <v>2.7647058823529411</v>
      </c>
      <c r="BU187" s="86">
        <v>0.58536585365853655</v>
      </c>
      <c r="BV187" s="72">
        <v>1.1179245282966135</v>
      </c>
      <c r="BW187" s="7">
        <v>0.18181818181818182</v>
      </c>
      <c r="BX187" s="7">
        <v>0.38518518518518519</v>
      </c>
      <c r="BY187" s="7">
        <v>0</v>
      </c>
      <c r="BZ187" s="72">
        <v>0.33519553072625696</v>
      </c>
      <c r="CA187" s="86">
        <v>0.125</v>
      </c>
      <c r="CB187" s="86">
        <v>0.14285714285714285</v>
      </c>
      <c r="CC187" s="86">
        <v>0</v>
      </c>
      <c r="CD187" s="86">
        <v>1.7454545454672399</v>
      </c>
      <c r="CE187" s="86">
        <v>0</v>
      </c>
      <c r="CF187" s="86">
        <v>0.86713286713286708</v>
      </c>
      <c r="CG187" s="86">
        <v>0</v>
      </c>
      <c r="CH187" s="72">
        <v>0.70285714285754441</v>
      </c>
      <c r="CI187" s="7">
        <v>0.53994490358126723</v>
      </c>
      <c r="CJ187" s="7">
        <v>0.62159789288631573</v>
      </c>
      <c r="CK187" s="72">
        <v>0.58168761220721421</v>
      </c>
      <c r="CL187" s="86">
        <v>0</v>
      </c>
      <c r="CM187" s="86">
        <v>0.26303854875283444</v>
      </c>
      <c r="CN187" s="86">
        <v>0.56164383561643838</v>
      </c>
      <c r="CO187" s="86">
        <v>0</v>
      </c>
      <c r="CP187" s="86">
        <v>0.27671541056745297</v>
      </c>
      <c r="CQ187" s="64">
        <v>0.32994798117086993</v>
      </c>
    </row>
    <row r="188" spans="1:95" x14ac:dyDescent="0.25">
      <c r="A188" s="97" t="s">
        <v>716</v>
      </c>
      <c r="B188" s="97">
        <v>144</v>
      </c>
      <c r="C188" s="97">
        <v>185</v>
      </c>
      <c r="D188" s="103" t="s">
        <v>129</v>
      </c>
      <c r="E188" s="86">
        <v>4.2285714285714286</v>
      </c>
      <c r="F188" s="86">
        <v>2.9533540649125429</v>
      </c>
      <c r="G188" s="86">
        <v>3.1636363636938847</v>
      </c>
      <c r="H188" s="86">
        <v>0</v>
      </c>
      <c r="I188" s="86">
        <v>4.3214285714285712</v>
      </c>
      <c r="J188" s="86">
        <v>3.4509803921568629</v>
      </c>
      <c r="K188" s="72">
        <v>3.2585933368967157</v>
      </c>
      <c r="L188" s="7">
        <v>4.8320842617169619</v>
      </c>
      <c r="M188" s="7">
        <v>2.6987951807228914</v>
      </c>
      <c r="N188" s="7">
        <v>4.2266462480857578</v>
      </c>
      <c r="O188" s="7">
        <v>6.1183098592238689</v>
      </c>
      <c r="P188" s="7">
        <v>4.7142857142857144</v>
      </c>
      <c r="Q188" s="7">
        <v>0.44444444444444442</v>
      </c>
      <c r="R188" s="72">
        <v>4.6374822880307294</v>
      </c>
      <c r="S188" s="86">
        <v>5.2</v>
      </c>
      <c r="T188" s="86">
        <v>3.6063829787617703</v>
      </c>
      <c r="U188" s="86">
        <v>0</v>
      </c>
      <c r="V188" s="86">
        <v>2.5909090909208681</v>
      </c>
      <c r="W188" s="86">
        <v>6</v>
      </c>
      <c r="X188" s="86">
        <v>0.22360248446649436</v>
      </c>
      <c r="Y188" s="72">
        <v>2.8751793400303445</v>
      </c>
      <c r="Z188" s="7">
        <v>4</v>
      </c>
      <c r="AA188" s="7">
        <v>0</v>
      </c>
      <c r="AB188" s="7">
        <v>0.21301775147928995</v>
      </c>
      <c r="AC188" s="7">
        <v>4.1818181818181817</v>
      </c>
      <c r="AD188" s="7">
        <v>0.24489795918367346</v>
      </c>
      <c r="AE188" s="7">
        <v>2.1084598698298613</v>
      </c>
      <c r="AF188" s="7">
        <v>2.910755148794705</v>
      </c>
      <c r="AG188" s="7">
        <v>2.7652173913043478</v>
      </c>
      <c r="AH188" s="7">
        <v>0.28855201253970614</v>
      </c>
      <c r="AI188" s="7">
        <v>2.3920872432400921</v>
      </c>
      <c r="AJ188" s="7">
        <v>2.9318715739097301</v>
      </c>
      <c r="AK188" s="7">
        <v>9.6256684490949124E-2</v>
      </c>
      <c r="AL188" s="7">
        <v>8</v>
      </c>
      <c r="AM188" s="7">
        <v>0</v>
      </c>
      <c r="AN188" s="7">
        <v>1.9889502762870486</v>
      </c>
      <c r="AO188" s="7">
        <v>2.838709677419355</v>
      </c>
      <c r="AP188" s="7">
        <v>2.14167433303456</v>
      </c>
      <c r="AQ188" s="7">
        <v>3.3882352940857579</v>
      </c>
      <c r="AR188" s="113"/>
      <c r="AS188" s="7">
        <v>5.7272727272206616</v>
      </c>
      <c r="AT188" s="7">
        <v>0.44036697246898404</v>
      </c>
      <c r="AU188" s="7">
        <v>6.1789560893756592</v>
      </c>
      <c r="AV188" s="7">
        <v>0</v>
      </c>
      <c r="AW188" s="72">
        <v>2.9479642582725973</v>
      </c>
      <c r="AX188" s="86">
        <v>4.8510638298698057</v>
      </c>
      <c r="AY188" s="7">
        <v>3.097372488388888</v>
      </c>
      <c r="AZ188" s="7">
        <v>2.6560726447098477</v>
      </c>
      <c r="BA188" s="7">
        <v>3.3649851631847776</v>
      </c>
      <c r="BB188" s="7">
        <v>2.8942731278170548</v>
      </c>
      <c r="BC188" s="7">
        <v>3.0542420027646493</v>
      </c>
      <c r="BD188" s="7">
        <v>3.5897435897435899</v>
      </c>
      <c r="BE188" s="7">
        <v>2.4382470119133344</v>
      </c>
      <c r="BF188" s="72">
        <v>2.9712753734315256</v>
      </c>
      <c r="BG188" s="7">
        <v>0</v>
      </c>
      <c r="BH188" s="7">
        <v>3.7142857142857144</v>
      </c>
      <c r="BI188" s="7">
        <v>2.8666666666666667</v>
      </c>
      <c r="BJ188" s="7">
        <v>2.0730897010242271</v>
      </c>
      <c r="BK188" s="7">
        <v>2.4137931034482758</v>
      </c>
      <c r="BL188" s="72">
        <v>2.4079382580040041</v>
      </c>
      <c r="BM188" s="86">
        <v>1.9484882418725711</v>
      </c>
      <c r="BN188" s="7">
        <v>6.8064643281610238</v>
      </c>
      <c r="BO188" s="7">
        <v>5.2367049010476894</v>
      </c>
      <c r="BP188" s="72">
        <v>6.6002876123333651</v>
      </c>
      <c r="BQ188" s="86">
        <v>0.69364161848107186</v>
      </c>
      <c r="BR188" s="86">
        <v>0.61538461538461542</v>
      </c>
      <c r="BS188" s="86">
        <v>3.5625</v>
      </c>
      <c r="BT188" s="86">
        <v>1.8823529411764706</v>
      </c>
      <c r="BU188" s="86">
        <v>0.97560975609756095</v>
      </c>
      <c r="BV188" s="72">
        <v>1.6556603773506808</v>
      </c>
      <c r="BW188" s="7">
        <v>1.5454545454545454</v>
      </c>
      <c r="BX188" s="7">
        <v>2.3407407407407406</v>
      </c>
      <c r="BY188" s="7">
        <v>0</v>
      </c>
      <c r="BZ188" s="72">
        <v>2.1452513966480447</v>
      </c>
      <c r="CA188" s="86">
        <v>2.125</v>
      </c>
      <c r="CB188" s="86">
        <v>2.2857142857142856</v>
      </c>
      <c r="CC188" s="86">
        <v>0</v>
      </c>
      <c r="CD188" s="86">
        <v>1.9636363636506449</v>
      </c>
      <c r="CE188" s="86">
        <v>0</v>
      </c>
      <c r="CF188" s="86">
        <v>2.4055944055944054</v>
      </c>
      <c r="CG188" s="86">
        <v>1</v>
      </c>
      <c r="CH188" s="72">
        <v>2.2114285714298347</v>
      </c>
      <c r="CI188" s="7">
        <v>6.6776859504132231</v>
      </c>
      <c r="CJ188" s="7">
        <v>6.3002633889155391</v>
      </c>
      <c r="CK188" s="72">
        <v>6.484739676828573</v>
      </c>
      <c r="CL188" s="86">
        <v>0</v>
      </c>
      <c r="CM188" s="86">
        <v>2.7210884353741496</v>
      </c>
      <c r="CN188" s="86">
        <v>3.2739726027397262</v>
      </c>
      <c r="CO188" s="86">
        <v>3.8</v>
      </c>
      <c r="CP188" s="86">
        <v>3.4893138356920286</v>
      </c>
      <c r="CQ188" s="64">
        <v>3.1954421599881546</v>
      </c>
    </row>
    <row r="189" spans="1:95" x14ac:dyDescent="0.25">
      <c r="A189" s="97" t="s">
        <v>587</v>
      </c>
      <c r="C189" s="97">
        <v>186</v>
      </c>
      <c r="D189" s="103"/>
      <c r="E189" s="48"/>
      <c r="F189" s="48"/>
      <c r="G189" s="48"/>
      <c r="H189" s="48"/>
      <c r="I189" s="48"/>
      <c r="J189" s="48"/>
      <c r="K189" s="73"/>
      <c r="L189" s="11"/>
      <c r="M189" s="11"/>
      <c r="N189" s="11"/>
      <c r="O189" s="11"/>
      <c r="P189" s="11"/>
      <c r="Q189" s="11"/>
      <c r="R189" s="73"/>
      <c r="S189" s="48"/>
      <c r="T189" s="48"/>
      <c r="U189" s="48"/>
      <c r="V189" s="48"/>
      <c r="W189" s="48"/>
      <c r="X189" s="48"/>
      <c r="Y189" s="73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49"/>
      <c r="AS189" s="11"/>
      <c r="AT189" s="11"/>
      <c r="AU189" s="11"/>
      <c r="AV189" s="11"/>
      <c r="AW189" s="73"/>
      <c r="AX189" s="48"/>
      <c r="AY189" s="11"/>
      <c r="AZ189" s="11"/>
      <c r="BA189" s="11"/>
      <c r="BB189" s="11"/>
      <c r="BC189" s="11"/>
      <c r="BD189" s="11"/>
      <c r="BE189" s="11"/>
      <c r="BF189" s="73"/>
      <c r="BG189" s="11"/>
      <c r="BH189" s="11"/>
      <c r="BI189" s="11"/>
      <c r="BJ189" s="11"/>
      <c r="BK189" s="11"/>
      <c r="BL189" s="73"/>
      <c r="BM189" s="48"/>
      <c r="BN189" s="11"/>
      <c r="BO189" s="11"/>
      <c r="BP189" s="73"/>
      <c r="BQ189" s="48"/>
      <c r="BR189" s="48"/>
      <c r="BS189" s="48"/>
      <c r="BT189" s="48"/>
      <c r="BU189" s="48"/>
      <c r="BV189" s="73"/>
      <c r="BW189" s="11"/>
      <c r="BX189" s="11"/>
      <c r="BY189" s="11"/>
      <c r="BZ189" s="73"/>
      <c r="CA189" s="48"/>
      <c r="CB189" s="48"/>
      <c r="CC189" s="48"/>
      <c r="CD189" s="48"/>
      <c r="CE189" s="48"/>
      <c r="CF189" s="48"/>
      <c r="CG189" s="48"/>
      <c r="CH189" s="73"/>
      <c r="CI189" s="11"/>
      <c r="CJ189" s="11"/>
      <c r="CK189" s="73"/>
      <c r="CL189" s="48"/>
      <c r="CM189" s="48"/>
      <c r="CN189" s="48"/>
      <c r="CO189" s="48"/>
      <c r="CP189" s="48"/>
      <c r="CQ189" s="67"/>
    </row>
    <row r="190" spans="1:95" x14ac:dyDescent="0.25">
      <c r="A190" s="97" t="s">
        <v>717</v>
      </c>
      <c r="B190" s="97">
        <v>145</v>
      </c>
      <c r="C190" s="97">
        <v>187</v>
      </c>
      <c r="D190" s="103" t="s">
        <v>189</v>
      </c>
      <c r="E190" s="39">
        <v>0.18120738162554151</v>
      </c>
      <c r="F190" s="39">
        <v>0.12708458217901253</v>
      </c>
      <c r="G190" s="39">
        <v>0.2321799697819798</v>
      </c>
      <c r="H190" s="39">
        <v>0</v>
      </c>
      <c r="I190" s="39">
        <v>0.15122826026442418</v>
      </c>
      <c r="J190" s="39">
        <v>0.22347456627999671</v>
      </c>
      <c r="K190" s="52">
        <v>0.15784539308099776</v>
      </c>
      <c r="L190" s="3">
        <v>0.11615265397933935</v>
      </c>
      <c r="M190" s="3">
        <v>0.17840853124554787</v>
      </c>
      <c r="N190" s="3">
        <v>0.16084952375043493</v>
      </c>
      <c r="O190" s="3">
        <v>0.24792389071847695</v>
      </c>
      <c r="P190" s="3">
        <v>0.2090169107698317</v>
      </c>
      <c r="Q190" s="3">
        <v>0.2847494391598302</v>
      </c>
      <c r="R190" s="52">
        <v>0.13322717940955828</v>
      </c>
      <c r="S190" s="39">
        <v>0</v>
      </c>
      <c r="T190" s="39">
        <v>0.10201931357473382</v>
      </c>
      <c r="U190" s="39">
        <v>0</v>
      </c>
      <c r="V190" s="39">
        <v>0.22293710940854475</v>
      </c>
      <c r="W190" s="39">
        <v>0</v>
      </c>
      <c r="X190" s="39">
        <v>0.10206494254163341</v>
      </c>
      <c r="Y190" s="52">
        <v>0.10675779523846277</v>
      </c>
      <c r="Z190" s="3">
        <v>9.0417689042359223E-2</v>
      </c>
      <c r="AA190" s="3">
        <v>0</v>
      </c>
      <c r="AB190" s="3">
        <v>0.1389115547378916</v>
      </c>
      <c r="AC190" s="3">
        <v>0</v>
      </c>
      <c r="AD190" s="3">
        <v>0.12956314551938877</v>
      </c>
      <c r="AE190" s="3">
        <v>0.12390528527176947</v>
      </c>
      <c r="AF190" s="3">
        <v>0.17392936228078304</v>
      </c>
      <c r="AG190" s="3">
        <v>0.16471079508101308</v>
      </c>
      <c r="AH190" s="3">
        <v>0.17968211644424967</v>
      </c>
      <c r="AI190" s="3">
        <v>0.13999304307552646</v>
      </c>
      <c r="AJ190" s="3">
        <v>0.11001829746714392</v>
      </c>
      <c r="AK190" s="3">
        <v>9.7173238984033988E-2</v>
      </c>
      <c r="AL190" s="3">
        <v>0</v>
      </c>
      <c r="AM190" s="3">
        <v>0</v>
      </c>
      <c r="AN190" s="3">
        <v>0.13662591016935047</v>
      </c>
      <c r="AO190" s="3">
        <v>0.15660122653241876</v>
      </c>
      <c r="AP190" s="3">
        <v>0.171735097183598</v>
      </c>
      <c r="AQ190" s="3">
        <v>9.8436651179454576E-2</v>
      </c>
      <c r="AR190" s="44"/>
      <c r="AS190" s="3">
        <v>0</v>
      </c>
      <c r="AT190" s="3">
        <v>0.46489239957543133</v>
      </c>
      <c r="AU190" s="3">
        <v>0.17670882442865929</v>
      </c>
      <c r="AV190" s="3">
        <v>0</v>
      </c>
      <c r="AW190" s="52">
        <v>0.14034839930842316</v>
      </c>
      <c r="AX190" s="39">
        <v>0.19969783393299828</v>
      </c>
      <c r="AY190" s="3">
        <v>0.17085145193084425</v>
      </c>
      <c r="AZ190" s="3">
        <v>9.6281977811614239E-2</v>
      </c>
      <c r="BA190" s="3">
        <v>9.8209321808410799E-2</v>
      </c>
      <c r="BB190" s="3">
        <v>0.13044211870406075</v>
      </c>
      <c r="BC190" s="3">
        <v>0.1288214945919022</v>
      </c>
      <c r="BD190" s="3">
        <v>0.23831118739396631</v>
      </c>
      <c r="BE190" s="3">
        <v>0.10430275685726431</v>
      </c>
      <c r="BF190" s="52">
        <v>0.12887949956902039</v>
      </c>
      <c r="BG190" s="3">
        <v>9.4472496605594106E-2</v>
      </c>
      <c r="BH190" s="3">
        <v>5.267663077789065E-2</v>
      </c>
      <c r="BI190" s="3">
        <v>0.10399107254333487</v>
      </c>
      <c r="BJ190" s="3">
        <v>0.16811314818247169</v>
      </c>
      <c r="BK190" s="3">
        <v>0.18468474575669072</v>
      </c>
      <c r="BL190" s="52">
        <v>0.13036489537794155</v>
      </c>
      <c r="BM190" s="39">
        <v>0.11771642412726832</v>
      </c>
      <c r="BN190" s="3">
        <v>0.10378700070868994</v>
      </c>
      <c r="BO190" s="3">
        <v>0.13676448193971472</v>
      </c>
      <c r="BP190" s="52">
        <v>0.10811835789568525</v>
      </c>
      <c r="BQ190" s="39">
        <v>0.13252334088384532</v>
      </c>
      <c r="BR190" s="39">
        <v>0</v>
      </c>
      <c r="BS190" s="39">
        <v>0.16580371319734932</v>
      </c>
      <c r="BT190" s="39">
        <v>0.15353942019200933</v>
      </c>
      <c r="BU190" s="39">
        <v>0.13254450698805464</v>
      </c>
      <c r="BV190" s="52">
        <v>0.12073805069050009</v>
      </c>
      <c r="BW190" s="3">
        <v>0.22778303004060449</v>
      </c>
      <c r="BX190" s="3">
        <v>0.15638287521123437</v>
      </c>
      <c r="BY190" s="3">
        <v>0</v>
      </c>
      <c r="BZ190" s="52">
        <v>0.1739337512586773</v>
      </c>
      <c r="CA190" s="39">
        <v>0</v>
      </c>
      <c r="CB190" s="39">
        <v>0.12194139714759067</v>
      </c>
      <c r="CC190" s="39">
        <v>0</v>
      </c>
      <c r="CD190" s="39">
        <v>0.14715179420039784</v>
      </c>
      <c r="CE190" s="39">
        <v>0</v>
      </c>
      <c r="CF190" s="39">
        <v>6.5126863662898105E-2</v>
      </c>
      <c r="CG190" s="39">
        <v>0</v>
      </c>
      <c r="CH190" s="52">
        <v>6.6108357932529088E-2</v>
      </c>
      <c r="CI190" s="3">
        <v>0.20875865715489059</v>
      </c>
      <c r="CJ190" s="3">
        <v>4.6600264251304244E-2</v>
      </c>
      <c r="CK190" s="52">
        <v>0.12585990961561686</v>
      </c>
      <c r="CL190" s="39">
        <v>0</v>
      </c>
      <c r="CM190" s="39">
        <v>4.1267211901840982E-2</v>
      </c>
      <c r="CN190" s="39">
        <v>0.10805699317964323</v>
      </c>
      <c r="CO190" s="39">
        <v>0</v>
      </c>
      <c r="CP190" s="39">
        <v>3.2087749412868981E-2</v>
      </c>
      <c r="CQ190" s="58">
        <v>5.1103905332381336E-2</v>
      </c>
    </row>
    <row r="191" spans="1:95" x14ac:dyDescent="0.25">
      <c r="A191" s="97" t="s">
        <v>718</v>
      </c>
      <c r="B191" s="97">
        <v>146</v>
      </c>
      <c r="C191" s="97">
        <v>188</v>
      </c>
      <c r="D191" s="103" t="s">
        <v>190</v>
      </c>
      <c r="E191" s="39">
        <v>0.46413683165135039</v>
      </c>
      <c r="F191" s="39">
        <v>0.32417129339966855</v>
      </c>
      <c r="G191" s="39">
        <v>0.30294950378458452</v>
      </c>
      <c r="H191" s="39">
        <v>0</v>
      </c>
      <c r="I191" s="39">
        <v>0.27366026818314132</v>
      </c>
      <c r="J191" s="39">
        <v>0.3885408404112618</v>
      </c>
      <c r="K191" s="52">
        <v>0.33924135376703984</v>
      </c>
      <c r="L191" s="3">
        <v>0.30332606287563812</v>
      </c>
      <c r="M191" s="3">
        <v>0.33165970103681836</v>
      </c>
      <c r="N191" s="3">
        <v>0.41119818840654654</v>
      </c>
      <c r="O191" s="3">
        <v>0.53599670506659514</v>
      </c>
      <c r="P191" s="3">
        <v>0.33380518186481439</v>
      </c>
      <c r="Q191" s="3">
        <v>0.58945356545511285</v>
      </c>
      <c r="R191" s="52">
        <v>0.32893102332863111</v>
      </c>
      <c r="S191" s="39">
        <v>0.29003515353967402</v>
      </c>
      <c r="T191" s="39">
        <v>0.34769997422277832</v>
      </c>
      <c r="U191" s="39">
        <v>0</v>
      </c>
      <c r="V191" s="39">
        <v>0.38874876645611889</v>
      </c>
      <c r="W191" s="39">
        <v>0</v>
      </c>
      <c r="X191" s="39">
        <v>8.2054786308727326E-2</v>
      </c>
      <c r="Y191" s="52">
        <v>0.28057103524086485</v>
      </c>
      <c r="Z191" s="3">
        <v>0.33193226161881106</v>
      </c>
      <c r="AA191" s="3">
        <v>0.7069783837162027</v>
      </c>
      <c r="AB191" s="3">
        <v>0.39919035944355818</v>
      </c>
      <c r="AC191" s="3">
        <v>0.15967304260583109</v>
      </c>
      <c r="AD191" s="3">
        <v>0.28035765483756858</v>
      </c>
      <c r="AE191" s="3">
        <v>0.48074653886335461</v>
      </c>
      <c r="AF191" s="3">
        <v>0.45483995722827925</v>
      </c>
      <c r="AG191" s="3">
        <v>0.45184308336026369</v>
      </c>
      <c r="AH191" s="3">
        <v>0.43158412377051131</v>
      </c>
      <c r="AI191" s="3">
        <v>0.39797363018237525</v>
      </c>
      <c r="AJ191" s="3">
        <v>0.39169842771985403</v>
      </c>
      <c r="AK191" s="3">
        <v>0.25053612158120886</v>
      </c>
      <c r="AL191" s="3">
        <v>0</v>
      </c>
      <c r="AM191" s="3">
        <v>0.6414812629877471</v>
      </c>
      <c r="AN191" s="3">
        <v>0.38838827014905469</v>
      </c>
      <c r="AO191" s="3">
        <v>0.49398220910471313</v>
      </c>
      <c r="AP191" s="3">
        <v>0.45389929430953063</v>
      </c>
      <c r="AQ191" s="3">
        <v>0.32808125110686365</v>
      </c>
      <c r="AR191" s="44"/>
      <c r="AS191" s="3">
        <v>0.4333232088195495</v>
      </c>
      <c r="AT191" s="3">
        <v>0.54889599864045957</v>
      </c>
      <c r="AU191" s="3">
        <v>0.50560214902462386</v>
      </c>
      <c r="AV191" s="3">
        <v>0</v>
      </c>
      <c r="AW191" s="52">
        <v>0.40820050940441932</v>
      </c>
      <c r="AX191" s="39">
        <v>0.28545336402642563</v>
      </c>
      <c r="AY191" s="3">
        <v>0.29636729405425322</v>
      </c>
      <c r="AZ191" s="3">
        <v>0.24275983681291349</v>
      </c>
      <c r="BA191" s="3">
        <v>0.22756792852343385</v>
      </c>
      <c r="BB191" s="3">
        <v>0.30410599221053508</v>
      </c>
      <c r="BC191" s="3">
        <v>0.23235007714713032</v>
      </c>
      <c r="BD191" s="3">
        <v>0.30995145116038259</v>
      </c>
      <c r="BE191" s="3">
        <v>0.3557201845329761</v>
      </c>
      <c r="BF191" s="52">
        <v>0.27578177566473927</v>
      </c>
      <c r="BG191" s="3">
        <v>0.16915154767875537</v>
      </c>
      <c r="BH191" s="3">
        <v>0.25430830388751846</v>
      </c>
      <c r="BI191" s="3">
        <v>0.4597694256187857</v>
      </c>
      <c r="BJ191" s="3">
        <v>0.35002960407016614</v>
      </c>
      <c r="BK191" s="3">
        <v>0.30398245513321337</v>
      </c>
      <c r="BL191" s="52">
        <v>0.32849270086848176</v>
      </c>
      <c r="BM191" s="39">
        <v>0.44627136634621983</v>
      </c>
      <c r="BN191" s="3">
        <v>0.29276271078451305</v>
      </c>
      <c r="BO191" s="3">
        <v>0.31418155465483905</v>
      </c>
      <c r="BP191" s="52">
        <v>0.2955759233123269</v>
      </c>
      <c r="BQ191" s="39">
        <v>0.42656343130799307</v>
      </c>
      <c r="BR191" s="39">
        <v>0.18995795369711624</v>
      </c>
      <c r="BS191" s="39">
        <v>0.37080903588137726</v>
      </c>
      <c r="BT191" s="39">
        <v>0.26880731635647959</v>
      </c>
      <c r="BU191" s="39">
        <v>0.27878767961092976</v>
      </c>
      <c r="BV191" s="52">
        <v>0.31102809718347368</v>
      </c>
      <c r="BW191" s="3">
        <v>0.31289733750138138</v>
      </c>
      <c r="BX191" s="3">
        <v>0.33270742845285589</v>
      </c>
      <c r="BY191" s="3">
        <v>0</v>
      </c>
      <c r="BZ191" s="52">
        <v>0.32783790888936498</v>
      </c>
      <c r="CA191" s="39">
        <v>0</v>
      </c>
      <c r="CB191" s="39">
        <v>0.30725317167903743</v>
      </c>
      <c r="CC191" s="39">
        <v>0</v>
      </c>
      <c r="CD191" s="39">
        <v>0.10591315418226784</v>
      </c>
      <c r="CE191" s="39">
        <v>0</v>
      </c>
      <c r="CF191" s="39">
        <v>0.1578757009491305</v>
      </c>
      <c r="CG191" s="39">
        <v>0</v>
      </c>
      <c r="CH191" s="52">
        <v>0.14194737944036467</v>
      </c>
      <c r="CI191" s="3">
        <v>0.31216978893538788</v>
      </c>
      <c r="CJ191" s="3">
        <v>0.27933727803747044</v>
      </c>
      <c r="CK191" s="52">
        <v>0.29538512559930519</v>
      </c>
      <c r="CL191" s="39">
        <v>0</v>
      </c>
      <c r="CM191" s="39">
        <v>3.7098468742338644E-2</v>
      </c>
      <c r="CN191" s="39">
        <v>0.22315243780462937</v>
      </c>
      <c r="CO191" s="39">
        <v>0</v>
      </c>
      <c r="CP191" s="39">
        <v>8.377653998494819E-2</v>
      </c>
      <c r="CQ191" s="58">
        <v>9.7477705661545483E-2</v>
      </c>
    </row>
    <row r="192" spans="1:95" x14ac:dyDescent="0.25">
      <c r="A192" s="97" t="s">
        <v>719</v>
      </c>
      <c r="B192" s="97">
        <v>147</v>
      </c>
      <c r="C192" s="97">
        <v>189</v>
      </c>
      <c r="D192" s="103" t="s">
        <v>191</v>
      </c>
      <c r="E192" s="39">
        <v>4.1263637324062755E-2</v>
      </c>
      <c r="F192" s="39">
        <v>3.1119720190671638E-2</v>
      </c>
      <c r="G192" s="39">
        <v>0</v>
      </c>
      <c r="H192" s="39">
        <v>0</v>
      </c>
      <c r="I192" s="39">
        <v>2.5064483458724394E-2</v>
      </c>
      <c r="J192" s="39">
        <v>2.6723142550698745E-2</v>
      </c>
      <c r="K192" s="52">
        <v>2.8445458614668895E-2</v>
      </c>
      <c r="L192" s="3">
        <v>9.0386900267565469E-3</v>
      </c>
      <c r="M192" s="3">
        <v>1.8692682767292072E-2</v>
      </c>
      <c r="N192" s="3">
        <v>1.5218860416733941E-2</v>
      </c>
      <c r="O192" s="3">
        <v>2.7581852199255401E-2</v>
      </c>
      <c r="P192" s="3">
        <v>5.237602822023385E-2</v>
      </c>
      <c r="Q192" s="3">
        <v>0.51176729404079768</v>
      </c>
      <c r="R192" s="52">
        <v>1.4352310401173815E-2</v>
      </c>
      <c r="S192" s="39">
        <v>0</v>
      </c>
      <c r="T192" s="39">
        <v>1.4730368731167414E-2</v>
      </c>
      <c r="U192" s="39">
        <v>0</v>
      </c>
      <c r="V192" s="39">
        <v>0</v>
      </c>
      <c r="W192" s="39">
        <v>0</v>
      </c>
      <c r="X192" s="39">
        <v>0</v>
      </c>
      <c r="Y192" s="52">
        <v>7.9463682107076116E-3</v>
      </c>
      <c r="Z192" s="3">
        <v>2.1524709557155245E-2</v>
      </c>
      <c r="AA192" s="3">
        <v>0</v>
      </c>
      <c r="AB192" s="3">
        <v>6.008399805664269E-2</v>
      </c>
      <c r="AC192" s="3">
        <v>0</v>
      </c>
      <c r="AD192" s="3">
        <v>0</v>
      </c>
      <c r="AE192" s="3">
        <v>0</v>
      </c>
      <c r="AF192" s="3">
        <v>2.6416015098965625E-2</v>
      </c>
      <c r="AG192" s="3">
        <v>2.5803643893303599E-2</v>
      </c>
      <c r="AH192" s="3">
        <v>6.6843280397556257E-2</v>
      </c>
      <c r="AI192" s="3">
        <v>3.6806288876040767E-2</v>
      </c>
      <c r="AJ192" s="3">
        <v>6.0344757322626903E-2</v>
      </c>
      <c r="AK192" s="3">
        <v>0</v>
      </c>
      <c r="AL192" s="3">
        <v>0</v>
      </c>
      <c r="AM192" s="3">
        <v>0</v>
      </c>
      <c r="AN192" s="3">
        <v>6.1824101211249781E-2</v>
      </c>
      <c r="AO192" s="3">
        <v>0</v>
      </c>
      <c r="AP192" s="3">
        <v>1.5667356954643257E-2</v>
      </c>
      <c r="AQ192" s="3">
        <v>2.219451153356209E-2</v>
      </c>
      <c r="AR192" s="44"/>
      <c r="AS192" s="3">
        <v>0</v>
      </c>
      <c r="AT192" s="3">
        <v>0.10445396576917632</v>
      </c>
      <c r="AU192" s="3">
        <v>5.0344201925432527E-2</v>
      </c>
      <c r="AV192" s="3">
        <v>0</v>
      </c>
      <c r="AW192" s="52">
        <v>3.421263834221424E-2</v>
      </c>
      <c r="AX192" s="39">
        <v>0.1187465360592506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52">
        <v>0</v>
      </c>
      <c r="BG192" s="3">
        <v>0</v>
      </c>
      <c r="BH192" s="3">
        <v>0</v>
      </c>
      <c r="BI192" s="3">
        <v>0</v>
      </c>
      <c r="BJ192" s="3">
        <v>3.6427391847822205E-2</v>
      </c>
      <c r="BK192" s="3">
        <v>4.1977488532017437E-2</v>
      </c>
      <c r="BL192" s="52">
        <v>2.0141927178280457E-2</v>
      </c>
      <c r="BM192" s="39">
        <v>2.1854454177364653E-2</v>
      </c>
      <c r="BN192" s="3">
        <v>1.0531403195301702E-2</v>
      </c>
      <c r="BO192" s="3">
        <v>1.2972755453999153E-2</v>
      </c>
      <c r="BP192" s="52">
        <v>1.0852057419243711E-2</v>
      </c>
      <c r="BQ192" s="39">
        <v>6.3379450553729802E-2</v>
      </c>
      <c r="BR192" s="39">
        <v>0</v>
      </c>
      <c r="BS192" s="39">
        <v>6.22417239908684E-2</v>
      </c>
      <c r="BT192" s="39">
        <v>0.11338543002748697</v>
      </c>
      <c r="BU192" s="39">
        <v>0</v>
      </c>
      <c r="BV192" s="52">
        <v>5.4299155280289682E-2</v>
      </c>
      <c r="BW192" s="3">
        <v>0</v>
      </c>
      <c r="BX192" s="3">
        <v>1.8811741980182404E-2</v>
      </c>
      <c r="BY192" s="3">
        <v>0</v>
      </c>
      <c r="BZ192" s="52">
        <v>1.4187626633098461E-2</v>
      </c>
      <c r="CA192" s="39">
        <v>0</v>
      </c>
      <c r="CB192" s="39">
        <v>0.16009629144662821</v>
      </c>
      <c r="CC192" s="39">
        <v>0</v>
      </c>
      <c r="CD192" s="39">
        <v>9.1766603800511215E-2</v>
      </c>
      <c r="CE192" s="39">
        <v>0</v>
      </c>
      <c r="CF192" s="39">
        <v>0</v>
      </c>
      <c r="CG192" s="39">
        <v>0</v>
      </c>
      <c r="CH192" s="52">
        <v>2.6421788129312496E-2</v>
      </c>
      <c r="CI192" s="3">
        <v>0</v>
      </c>
      <c r="CJ192" s="3">
        <v>1.225938018184209E-2</v>
      </c>
      <c r="CK192" s="52">
        <v>6.2672504610153086E-3</v>
      </c>
      <c r="CL192" s="39">
        <v>0</v>
      </c>
      <c r="CM192" s="39">
        <v>0</v>
      </c>
      <c r="CN192" s="39">
        <v>0</v>
      </c>
      <c r="CO192" s="39">
        <v>0</v>
      </c>
      <c r="CP192" s="39">
        <v>7.8534486493256461E-3</v>
      </c>
      <c r="CQ192" s="58">
        <v>3.4588634378689082E-3</v>
      </c>
    </row>
    <row r="193" spans="1:95" x14ac:dyDescent="0.25">
      <c r="A193" s="97" t="s">
        <v>720</v>
      </c>
      <c r="B193" s="97">
        <v>148</v>
      </c>
      <c r="C193" s="97">
        <v>190</v>
      </c>
      <c r="D193" s="104" t="s">
        <v>192</v>
      </c>
      <c r="E193" s="40">
        <v>0.1180596326670658</v>
      </c>
      <c r="F193" s="40">
        <v>0.11419552979598728</v>
      </c>
      <c r="G193" s="40">
        <v>1.5677473992568171E-2</v>
      </c>
      <c r="H193" s="40">
        <v>0</v>
      </c>
      <c r="I193" s="40">
        <v>0.13971318492611365</v>
      </c>
      <c r="J193" s="40">
        <v>0.14857189480664643</v>
      </c>
      <c r="K193" s="53">
        <v>0.11789974467795661</v>
      </c>
      <c r="L193" s="4">
        <v>9.4403599696841811E-2</v>
      </c>
      <c r="M193" s="4">
        <v>0.13770896576362515</v>
      </c>
      <c r="N193" s="4">
        <v>0.12884300698787546</v>
      </c>
      <c r="O193" s="4">
        <v>0.15088629992282493</v>
      </c>
      <c r="P193" s="4">
        <v>0.18005161892569149</v>
      </c>
      <c r="Q193" s="4">
        <v>0</v>
      </c>
      <c r="R193" s="53">
        <v>0.10564542530710375</v>
      </c>
      <c r="S193" s="40">
        <v>0</v>
      </c>
      <c r="T193" s="40">
        <v>0.15444971582974673</v>
      </c>
      <c r="U193" s="40">
        <v>0</v>
      </c>
      <c r="V193" s="40">
        <v>0.24012554958262511</v>
      </c>
      <c r="W193" s="40">
        <v>0</v>
      </c>
      <c r="X193" s="40">
        <v>0</v>
      </c>
      <c r="Y193" s="53">
        <v>0.11363578409553428</v>
      </c>
      <c r="Z193" s="4">
        <v>0.1635224150826827</v>
      </c>
      <c r="AA193" s="4">
        <v>0</v>
      </c>
      <c r="AB193" s="4">
        <v>0.18887921673454144</v>
      </c>
      <c r="AC193" s="4">
        <v>0.10308557752625824</v>
      </c>
      <c r="AD193" s="4">
        <v>8.0351159517928622E-2</v>
      </c>
      <c r="AE193" s="4">
        <v>5.3674809023237249E-2</v>
      </c>
      <c r="AF193" s="4">
        <v>0.17614738333451355</v>
      </c>
      <c r="AG193" s="4">
        <v>0.20831741897453981</v>
      </c>
      <c r="AH193" s="4">
        <v>0.26342199237385977</v>
      </c>
      <c r="AI193" s="4">
        <v>0.20213859026096015</v>
      </c>
      <c r="AJ193" s="4">
        <v>0.20341895608547197</v>
      </c>
      <c r="AK193" s="4">
        <v>0.14678977536869334</v>
      </c>
      <c r="AL193" s="4">
        <v>0</v>
      </c>
      <c r="AM193" s="4">
        <v>0</v>
      </c>
      <c r="AN193" s="4">
        <v>0.13035088373389317</v>
      </c>
      <c r="AO193" s="4">
        <v>0.31337175110152171</v>
      </c>
      <c r="AP193" s="4">
        <v>0.19321348606496136</v>
      </c>
      <c r="AQ193" s="4">
        <v>0.20904048340609857</v>
      </c>
      <c r="AR193" s="45"/>
      <c r="AS193" s="4">
        <v>0.48139328812850007</v>
      </c>
      <c r="AT193" s="4">
        <v>0.38823981833567095</v>
      </c>
      <c r="AU193" s="4">
        <v>0.21518931669120811</v>
      </c>
      <c r="AV193" s="4">
        <v>0</v>
      </c>
      <c r="AW193" s="53">
        <v>0.19393784781765327</v>
      </c>
      <c r="AX193" s="40">
        <v>0.14048954883738596</v>
      </c>
      <c r="AY193" s="4">
        <v>6.2630887903524474E-2</v>
      </c>
      <c r="AZ193" s="4">
        <v>9.1670185327380541E-2</v>
      </c>
      <c r="BA193" s="4">
        <v>4.5380164894833944E-2</v>
      </c>
      <c r="BB193" s="4">
        <v>8.5745027691941395E-2</v>
      </c>
      <c r="BC193" s="4">
        <v>7.5306380667971989E-2</v>
      </c>
      <c r="BD193" s="4">
        <v>0.15275529876104249</v>
      </c>
      <c r="BE193" s="4">
        <v>0.17767189119874605</v>
      </c>
      <c r="BF193" s="53">
        <v>8.4655015602451408E-2</v>
      </c>
      <c r="BG193" s="4">
        <v>0</v>
      </c>
      <c r="BH193" s="4">
        <v>0</v>
      </c>
      <c r="BI193" s="4">
        <v>9.4257264333510851E-2</v>
      </c>
      <c r="BJ193" s="4">
        <v>0.15670927596932835</v>
      </c>
      <c r="BK193" s="4">
        <v>2.7795160165601698E-2</v>
      </c>
      <c r="BL193" s="53">
        <v>7.6044275099549974E-2</v>
      </c>
      <c r="BM193" s="40">
        <v>0.22320077327558599</v>
      </c>
      <c r="BN193" s="4">
        <v>9.0144994415627538E-2</v>
      </c>
      <c r="BO193" s="4">
        <v>0.10211843782794454</v>
      </c>
      <c r="BP193" s="53">
        <v>9.171762089409341E-2</v>
      </c>
      <c r="BQ193" s="40">
        <v>0.12860635156175512</v>
      </c>
      <c r="BR193" s="40">
        <v>0</v>
      </c>
      <c r="BS193" s="40">
        <v>0.21375278416855104</v>
      </c>
      <c r="BT193" s="40">
        <v>0.18929990906219255</v>
      </c>
      <c r="BU193" s="40">
        <v>7.3348244532905491E-2</v>
      </c>
      <c r="BV193" s="53">
        <v>0.13081185012590951</v>
      </c>
      <c r="BW193" s="4">
        <v>0</v>
      </c>
      <c r="BX193" s="4">
        <v>0.16072703253445847</v>
      </c>
      <c r="BY193" s="4">
        <v>0</v>
      </c>
      <c r="BZ193" s="53">
        <v>0.12121871168799941</v>
      </c>
      <c r="CA193" s="40">
        <v>0</v>
      </c>
      <c r="CB193" s="40">
        <v>0.21681818965940383</v>
      </c>
      <c r="CC193" s="40">
        <v>0</v>
      </c>
      <c r="CD193" s="40">
        <v>6.8430160396547396E-2</v>
      </c>
      <c r="CE193" s="40">
        <v>0</v>
      </c>
      <c r="CF193" s="40">
        <v>7.2726365258941661E-2</v>
      </c>
      <c r="CG193" s="40">
        <v>0</v>
      </c>
      <c r="CH193" s="53">
        <v>7.5965710641841447E-2</v>
      </c>
      <c r="CI193" s="4">
        <v>6.2634793371065145E-2</v>
      </c>
      <c r="CJ193" s="4">
        <v>7.1542365709667585E-2</v>
      </c>
      <c r="CK193" s="53">
        <v>6.7188529858356688E-2</v>
      </c>
      <c r="CL193" s="40">
        <v>0</v>
      </c>
      <c r="CM193" s="40">
        <v>0</v>
      </c>
      <c r="CN193" s="40">
        <v>7.8673891724869688E-2</v>
      </c>
      <c r="CO193" s="40">
        <v>0</v>
      </c>
      <c r="CP193" s="40">
        <v>1.0739626833583498E-2</v>
      </c>
      <c r="CQ193" s="59">
        <v>2.1801680867142632E-2</v>
      </c>
    </row>
    <row r="194" spans="1:95" x14ac:dyDescent="0.25">
      <c r="A194" s="97" t="s">
        <v>587</v>
      </c>
      <c r="C194" s="97">
        <v>191</v>
      </c>
      <c r="D194" s="102"/>
      <c r="E194" s="93"/>
      <c r="F194" s="93"/>
      <c r="G194" s="93"/>
      <c r="H194" s="93"/>
      <c r="I194" s="93"/>
      <c r="J194" s="93"/>
      <c r="K194" s="79"/>
      <c r="L194" s="16"/>
      <c r="M194" s="16"/>
      <c r="N194" s="16"/>
      <c r="O194" s="16"/>
      <c r="P194" s="16"/>
      <c r="Q194" s="16"/>
      <c r="R194" s="79"/>
      <c r="S194" s="93"/>
      <c r="T194" s="93"/>
      <c r="U194" s="93"/>
      <c r="V194" s="93"/>
      <c r="W194" s="93"/>
      <c r="X194" s="93"/>
      <c r="Y194" s="79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21"/>
      <c r="AS194" s="16"/>
      <c r="AT194" s="16"/>
      <c r="AU194" s="16"/>
      <c r="AV194" s="16"/>
      <c r="AW194" s="79"/>
      <c r="AX194" s="93"/>
      <c r="AY194" s="16"/>
      <c r="AZ194" s="16"/>
      <c r="BA194" s="16"/>
      <c r="BB194" s="16"/>
      <c r="BC194" s="16"/>
      <c r="BD194" s="16"/>
      <c r="BE194" s="16"/>
      <c r="BF194" s="79"/>
      <c r="BG194" s="16"/>
      <c r="BH194" s="16"/>
      <c r="BI194" s="16"/>
      <c r="BJ194" s="16"/>
      <c r="BK194" s="16"/>
      <c r="BL194" s="79"/>
      <c r="BM194" s="93"/>
      <c r="BN194" s="16"/>
      <c r="BO194" s="16"/>
      <c r="BP194" s="79"/>
      <c r="BQ194" s="93"/>
      <c r="BR194" s="93"/>
      <c r="BS194" s="93"/>
      <c r="BT194" s="93"/>
      <c r="BU194" s="93"/>
      <c r="BV194" s="79"/>
      <c r="BW194" s="16"/>
      <c r="BX194" s="16"/>
      <c r="BY194" s="16"/>
      <c r="BZ194" s="79"/>
      <c r="CA194" s="93"/>
      <c r="CB194" s="93"/>
      <c r="CC194" s="93"/>
      <c r="CD194" s="93"/>
      <c r="CE194" s="93"/>
      <c r="CF194" s="93"/>
      <c r="CG194" s="93"/>
      <c r="CH194" s="79"/>
      <c r="CI194" s="16"/>
      <c r="CJ194" s="16"/>
      <c r="CK194" s="79"/>
      <c r="CL194" s="93"/>
      <c r="CM194" s="93"/>
      <c r="CN194" s="93"/>
      <c r="CO194" s="93"/>
      <c r="CP194" s="93"/>
      <c r="CQ194" s="83"/>
    </row>
    <row r="195" spans="1:95" x14ac:dyDescent="0.25">
      <c r="A195" s="97" t="s">
        <v>721</v>
      </c>
      <c r="B195" s="97">
        <v>149</v>
      </c>
      <c r="C195" s="97">
        <v>192</v>
      </c>
      <c r="D195" s="103" t="s">
        <v>193</v>
      </c>
      <c r="E195" s="39">
        <v>4.2216772185632613E-3</v>
      </c>
      <c r="F195" s="39">
        <v>1.7020894134966446E-2</v>
      </c>
      <c r="G195" s="39">
        <v>6.5358118131159815E-3</v>
      </c>
      <c r="H195" s="39">
        <v>3.126628452318916E-3</v>
      </c>
      <c r="I195" s="39">
        <v>3.3458697567595036E-2</v>
      </c>
      <c r="J195" s="39">
        <v>1.3699632887071642E-2</v>
      </c>
      <c r="K195" s="52">
        <v>1.3927737843279506E-2</v>
      </c>
      <c r="L195" s="3">
        <v>2.7178658082580395E-2</v>
      </c>
      <c r="M195" s="3">
        <v>8.6052957632290882E-3</v>
      </c>
      <c r="N195" s="3">
        <v>1.248433891201064E-2</v>
      </c>
      <c r="O195" s="3">
        <v>4.5894048130842441E-3</v>
      </c>
      <c r="P195" s="3">
        <v>3.0170843885346826E-2</v>
      </c>
      <c r="Q195" s="3">
        <v>2.9492566257272139E-3</v>
      </c>
      <c r="R195" s="52">
        <v>1.9737161414219655E-2</v>
      </c>
      <c r="S195" s="39">
        <v>2.8453225261904764E-2</v>
      </c>
      <c r="T195" s="39">
        <v>1.1737492132610773E-2</v>
      </c>
      <c r="U195" s="39">
        <v>0</v>
      </c>
      <c r="V195" s="39">
        <v>1.1948809471936845E-2</v>
      </c>
      <c r="W195" s="39">
        <v>3.9594159861420439E-3</v>
      </c>
      <c r="X195" s="39">
        <v>3.6072069378499079E-3</v>
      </c>
      <c r="Y195" s="52">
        <v>1.0055360323436003E-2</v>
      </c>
      <c r="Z195" s="3">
        <v>8.8458225465415669E-3</v>
      </c>
      <c r="AA195" s="3">
        <v>7.4598169655144143E-3</v>
      </c>
      <c r="AB195" s="3">
        <v>4.5868364674324143E-3</v>
      </c>
      <c r="AC195" s="3">
        <v>7.1102763618489471E-3</v>
      </c>
      <c r="AD195" s="3">
        <v>2.7454857305792206E-3</v>
      </c>
      <c r="AE195" s="3">
        <v>2.513258711984219E-3</v>
      </c>
      <c r="AF195" s="3">
        <v>5.1466546915783897E-3</v>
      </c>
      <c r="AG195" s="3">
        <v>3.8361454410291746E-3</v>
      </c>
      <c r="AH195" s="3">
        <v>3.8606294347759093E-3</v>
      </c>
      <c r="AI195" s="3">
        <v>3.4987139628131739E-3</v>
      </c>
      <c r="AJ195" s="3">
        <v>1.5386197741763778E-2</v>
      </c>
      <c r="AK195" s="3">
        <v>4.6534627055769455E-3</v>
      </c>
      <c r="AL195" s="3">
        <v>6.2467122564933367E-3</v>
      </c>
      <c r="AM195" s="3">
        <v>1.7523497416808901E-3</v>
      </c>
      <c r="AN195" s="3">
        <v>1.6928804738163528E-3</v>
      </c>
      <c r="AO195" s="3">
        <v>7.8756476683937825E-3</v>
      </c>
      <c r="AP195" s="3">
        <v>4.0206637105757283E-3</v>
      </c>
      <c r="AQ195" s="3">
        <v>1.0036209767628868E-2</v>
      </c>
      <c r="AR195" s="44"/>
      <c r="AS195" s="3">
        <v>1.8390715591964648E-3</v>
      </c>
      <c r="AT195" s="3">
        <v>3.1053297225525616E-3</v>
      </c>
      <c r="AU195" s="3">
        <v>3.6718232435241855E-3</v>
      </c>
      <c r="AV195" s="3">
        <v>0</v>
      </c>
      <c r="AW195" s="52">
        <v>5.0152717725240716E-3</v>
      </c>
      <c r="AX195" s="39">
        <v>2.2486254967866427E-2</v>
      </c>
      <c r="AY195" s="3">
        <v>2.7613152338809788E-2</v>
      </c>
      <c r="AZ195" s="3">
        <v>2.4126662677644163E-2</v>
      </c>
      <c r="BA195" s="3">
        <v>2.4163560002210028E-2</v>
      </c>
      <c r="BB195" s="3">
        <v>2.4054048375938931E-2</v>
      </c>
      <c r="BC195" s="3">
        <v>2.2968065122103944E-2</v>
      </c>
      <c r="BD195" s="3">
        <v>3.2413672676332939E-2</v>
      </c>
      <c r="BE195" s="3">
        <v>2.3956649041205987E-2</v>
      </c>
      <c r="BF195" s="52">
        <v>2.4694841500674584E-2</v>
      </c>
      <c r="BG195" s="3">
        <v>3.2748886219171928E-3</v>
      </c>
      <c r="BH195" s="3">
        <v>1.7506211881386888E-2</v>
      </c>
      <c r="BI195" s="3">
        <v>1.7351539969199671E-2</v>
      </c>
      <c r="BJ195" s="3">
        <v>6.6109171316733458E-3</v>
      </c>
      <c r="BK195" s="3">
        <v>1.9065490972484708E-2</v>
      </c>
      <c r="BL195" s="52">
        <v>1.0935949403185395E-2</v>
      </c>
      <c r="BM195" s="39">
        <v>1.133784458724419E-2</v>
      </c>
      <c r="BN195" s="3">
        <v>3.6059233659236474E-2</v>
      </c>
      <c r="BO195" s="3">
        <v>1.1010488267658802E-2</v>
      </c>
      <c r="BP195" s="52">
        <v>2.8797930058808249E-2</v>
      </c>
      <c r="BQ195" s="39">
        <v>2.1958202310632573E-3</v>
      </c>
      <c r="BR195" s="39">
        <v>2.1975533904999753E-3</v>
      </c>
      <c r="BS195" s="39">
        <v>2.8760123604942216E-2</v>
      </c>
      <c r="BT195" s="39">
        <v>1.2790977388142557E-2</v>
      </c>
      <c r="BU195" s="39">
        <v>1.665876402712186E-2</v>
      </c>
      <c r="BV195" s="52">
        <v>8.0111961226160718E-3</v>
      </c>
      <c r="BW195" s="3">
        <v>8.9410790847955796E-3</v>
      </c>
      <c r="BX195" s="3">
        <v>2.1894683215730487E-2</v>
      </c>
      <c r="BY195" s="3">
        <v>3.0765748153564363E-3</v>
      </c>
      <c r="BZ195" s="52">
        <v>1.2579137742187449E-2</v>
      </c>
      <c r="CA195" s="39">
        <v>1.8520123302828675E-2</v>
      </c>
      <c r="CB195" s="39">
        <v>7.8438251804330388E-3</v>
      </c>
      <c r="CC195" s="39">
        <v>2.5007454797500812E-3</v>
      </c>
      <c r="CD195" s="39">
        <v>2.2433175118785242E-2</v>
      </c>
      <c r="CE195" s="39">
        <v>0</v>
      </c>
      <c r="CF195" s="39">
        <v>1.4604581620449145E-2</v>
      </c>
      <c r="CG195" s="39">
        <v>3.1150850879902804E-2</v>
      </c>
      <c r="CH195" s="52">
        <v>1.1939963319482556E-2</v>
      </c>
      <c r="CI195" s="3">
        <v>1.9656374577321379E-2</v>
      </c>
      <c r="CJ195" s="3">
        <v>2.1289205670882917E-2</v>
      </c>
      <c r="CK195" s="52">
        <v>2.0561606038093296E-2</v>
      </c>
      <c r="CL195" s="39">
        <v>0</v>
      </c>
      <c r="CM195" s="39">
        <v>8.5116235065496607E-2</v>
      </c>
      <c r="CN195" s="39">
        <v>4.0452862453385169E-2</v>
      </c>
      <c r="CO195" s="39">
        <v>8.5133190877076641E-3</v>
      </c>
      <c r="CP195" s="39">
        <v>3.0219832348240366E-2</v>
      </c>
      <c r="CQ195" s="58">
        <v>3.8878337420771056E-2</v>
      </c>
    </row>
    <row r="196" spans="1:95" x14ac:dyDescent="0.25">
      <c r="A196" s="97" t="s">
        <v>722</v>
      </c>
      <c r="B196" s="97">
        <v>150</v>
      </c>
      <c r="C196" s="97">
        <v>193</v>
      </c>
      <c r="D196" s="103" t="s">
        <v>194</v>
      </c>
      <c r="E196" s="39">
        <v>0.72174760869717225</v>
      </c>
      <c r="F196" s="39">
        <v>0.90405950976889315</v>
      </c>
      <c r="G196" s="39">
        <v>0.84823191347225757</v>
      </c>
      <c r="H196" s="39">
        <v>0.95515300766132694</v>
      </c>
      <c r="I196" s="39">
        <v>0.89211266965887859</v>
      </c>
      <c r="J196" s="39">
        <v>0.89859736751903707</v>
      </c>
      <c r="K196" s="52">
        <v>0.89012662596177061</v>
      </c>
      <c r="L196" s="3">
        <v>0.92338292346904249</v>
      </c>
      <c r="M196" s="3">
        <v>0.86949624203110443</v>
      </c>
      <c r="N196" s="3">
        <v>0.87484267527393256</v>
      </c>
      <c r="O196" s="3">
        <v>0.85068338286509604</v>
      </c>
      <c r="P196" s="3">
        <v>0.95111722024403345</v>
      </c>
      <c r="Q196" s="3">
        <v>0.97771449139399791</v>
      </c>
      <c r="R196" s="52">
        <v>0.91328828694698061</v>
      </c>
      <c r="S196" s="39">
        <v>0.9283746957627439</v>
      </c>
      <c r="T196" s="39">
        <v>0.85494188614158906</v>
      </c>
      <c r="U196" s="39">
        <v>0</v>
      </c>
      <c r="V196" s="39">
        <v>0.89230494424177764</v>
      </c>
      <c r="W196" s="39">
        <v>0.81888693818490077</v>
      </c>
      <c r="X196" s="39">
        <v>0.95395971064179674</v>
      </c>
      <c r="Y196" s="52">
        <v>0.87826947743410111</v>
      </c>
      <c r="Z196" s="3">
        <v>0.95001291744299021</v>
      </c>
      <c r="AA196" s="3">
        <v>1.008389821446745</v>
      </c>
      <c r="AB196" s="3">
        <v>0.91937519702462889</v>
      </c>
      <c r="AC196" s="3">
        <v>0.99055523613700536</v>
      </c>
      <c r="AD196" s="3">
        <v>1.034928597561785</v>
      </c>
      <c r="AE196" s="3">
        <v>0.91974026980786006</v>
      </c>
      <c r="AF196" s="3">
        <v>0.92313757831577514</v>
      </c>
      <c r="AG196" s="3">
        <v>0.93242256095520348</v>
      </c>
      <c r="AH196" s="3">
        <v>0.91302132962159266</v>
      </c>
      <c r="AI196" s="3">
        <v>0.93310530068458986</v>
      </c>
      <c r="AJ196" s="3">
        <v>0.94776666718968849</v>
      </c>
      <c r="AK196" s="3">
        <v>0.9195857958385758</v>
      </c>
      <c r="AL196" s="3">
        <v>0.77902033039457008</v>
      </c>
      <c r="AM196" s="3">
        <v>0.98092732974498376</v>
      </c>
      <c r="AN196" s="3">
        <v>0.95130566862638255</v>
      </c>
      <c r="AO196" s="3">
        <v>1.0115535399288043</v>
      </c>
      <c r="AP196" s="3">
        <v>0.93122021378857589</v>
      </c>
      <c r="AQ196" s="3">
        <v>0.92619537364147386</v>
      </c>
      <c r="AR196" s="44"/>
      <c r="AS196" s="3">
        <v>0.93606562650266456</v>
      </c>
      <c r="AT196" s="3">
        <v>0.93563547152401128</v>
      </c>
      <c r="AU196" s="3">
        <v>0.94331046181823142</v>
      </c>
      <c r="AV196" s="3">
        <v>0</v>
      </c>
      <c r="AW196" s="52">
        <v>0.93860600965254615</v>
      </c>
      <c r="AX196" s="39">
        <v>0.88872293336135266</v>
      </c>
      <c r="AY196" s="3">
        <v>0.91000342948334523</v>
      </c>
      <c r="AZ196" s="3">
        <v>0.91081246024717399</v>
      </c>
      <c r="BA196" s="3">
        <v>0.92310992326045493</v>
      </c>
      <c r="BB196" s="3">
        <v>0.90561786754277895</v>
      </c>
      <c r="BC196" s="3">
        <v>0.88280941342039465</v>
      </c>
      <c r="BD196" s="3">
        <v>0.90535359185128605</v>
      </c>
      <c r="BE196" s="3">
        <v>0.90323650477624218</v>
      </c>
      <c r="BF196" s="52">
        <v>0.90685474286779943</v>
      </c>
      <c r="BG196" s="3">
        <v>0.83542108802806336</v>
      </c>
      <c r="BH196" s="3">
        <v>0.82590092449716357</v>
      </c>
      <c r="BI196" s="3">
        <v>0.859169655935212</v>
      </c>
      <c r="BJ196" s="3">
        <v>0.7674431894282574</v>
      </c>
      <c r="BK196" s="3">
        <v>0.81102861956973848</v>
      </c>
      <c r="BL196" s="52">
        <v>0.81037035873599583</v>
      </c>
      <c r="BM196" s="39">
        <v>0.95003557836868779</v>
      </c>
      <c r="BN196" s="3">
        <v>0.91556225782743039</v>
      </c>
      <c r="BO196" s="3">
        <v>0.81208894208958049</v>
      </c>
      <c r="BP196" s="52">
        <v>0.90409387217290815</v>
      </c>
      <c r="BQ196" s="39">
        <v>0.61415251004430427</v>
      </c>
      <c r="BR196" s="39">
        <v>0.64972560996782758</v>
      </c>
      <c r="BS196" s="39">
        <v>0.79398662362050554</v>
      </c>
      <c r="BT196" s="39">
        <v>0.64081962283426408</v>
      </c>
      <c r="BU196" s="39">
        <v>0.77074452989029274</v>
      </c>
      <c r="BV196" s="52">
        <v>0.69549571115075259</v>
      </c>
      <c r="BW196" s="3">
        <v>0.85147786831847239</v>
      </c>
      <c r="BX196" s="3">
        <v>0.93307611496118736</v>
      </c>
      <c r="BY196" s="3">
        <v>0.59024269617086145</v>
      </c>
      <c r="BZ196" s="52">
        <v>0.89145276466420131</v>
      </c>
      <c r="CA196" s="39">
        <v>0.8166062805636084</v>
      </c>
      <c r="CB196" s="39">
        <v>0.71501752439757138</v>
      </c>
      <c r="CC196" s="39">
        <v>0.89953157361120639</v>
      </c>
      <c r="CD196" s="39">
        <v>0.89053011982425578</v>
      </c>
      <c r="CE196" s="39">
        <v>0</v>
      </c>
      <c r="CF196" s="39">
        <v>0.78856840084801239</v>
      </c>
      <c r="CG196" s="39">
        <v>0.86937453917555141</v>
      </c>
      <c r="CH196" s="52">
        <v>0.80337929490831983</v>
      </c>
      <c r="CI196" s="3">
        <v>0.81108106045869521</v>
      </c>
      <c r="CJ196" s="3">
        <v>0.85048152357557572</v>
      </c>
      <c r="CK196" s="52">
        <v>0.83369739021249756</v>
      </c>
      <c r="CL196" s="39">
        <v>0</v>
      </c>
      <c r="CM196" s="39">
        <v>0.94633549571432451</v>
      </c>
      <c r="CN196" s="39">
        <v>0.9920972439452802</v>
      </c>
      <c r="CO196" s="39">
        <v>0.81979990865887886</v>
      </c>
      <c r="CP196" s="39">
        <v>0.92381776794371506</v>
      </c>
      <c r="CQ196" s="58">
        <v>0.93907586991525305</v>
      </c>
    </row>
    <row r="197" spans="1:95" x14ac:dyDescent="0.25">
      <c r="A197" s="97" t="s">
        <v>587</v>
      </c>
      <c r="C197" s="97">
        <v>194</v>
      </c>
      <c r="D197" s="103"/>
      <c r="E197" s="48"/>
      <c r="F197" s="48"/>
      <c r="G197" s="48"/>
      <c r="H197" s="48"/>
      <c r="I197" s="48"/>
      <c r="J197" s="48"/>
      <c r="K197" s="73"/>
      <c r="L197" s="11"/>
      <c r="M197" s="11"/>
      <c r="N197" s="11"/>
      <c r="O197" s="11"/>
      <c r="P197" s="11"/>
      <c r="Q197" s="11"/>
      <c r="R197" s="73"/>
      <c r="S197" s="48"/>
      <c r="T197" s="48"/>
      <c r="U197" s="48"/>
      <c r="V197" s="48"/>
      <c r="W197" s="48"/>
      <c r="X197" s="48"/>
      <c r="Y197" s="73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49"/>
      <c r="AS197" s="11"/>
      <c r="AT197" s="11"/>
      <c r="AU197" s="11"/>
      <c r="AV197" s="11"/>
      <c r="AW197" s="73"/>
      <c r="AX197" s="48"/>
      <c r="AY197" s="11"/>
      <c r="AZ197" s="11"/>
      <c r="BA197" s="11"/>
      <c r="BB197" s="11"/>
      <c r="BC197" s="11"/>
      <c r="BD197" s="11"/>
      <c r="BE197" s="11"/>
      <c r="BF197" s="73"/>
      <c r="BG197" s="11"/>
      <c r="BH197" s="11"/>
      <c r="BI197" s="11"/>
      <c r="BJ197" s="11"/>
      <c r="BK197" s="11"/>
      <c r="BL197" s="73"/>
      <c r="BM197" s="48"/>
      <c r="BN197" s="11"/>
      <c r="BO197" s="11"/>
      <c r="BP197" s="73"/>
      <c r="BQ197" s="48"/>
      <c r="BR197" s="48"/>
      <c r="BS197" s="48"/>
      <c r="BT197" s="48"/>
      <c r="BU197" s="48"/>
      <c r="BV197" s="73"/>
      <c r="BW197" s="11"/>
      <c r="BX197" s="11"/>
      <c r="BY197" s="11"/>
      <c r="BZ197" s="73"/>
      <c r="CA197" s="48"/>
      <c r="CB197" s="48"/>
      <c r="CC197" s="48"/>
      <c r="CD197" s="48"/>
      <c r="CE197" s="48"/>
      <c r="CF197" s="48"/>
      <c r="CG197" s="48"/>
      <c r="CH197" s="73"/>
      <c r="CI197" s="11"/>
      <c r="CJ197" s="11"/>
      <c r="CK197" s="73"/>
      <c r="CL197" s="48"/>
      <c r="CM197" s="48"/>
      <c r="CN197" s="48"/>
      <c r="CO197" s="48"/>
      <c r="CP197" s="48"/>
      <c r="CQ197" s="67"/>
    </row>
    <row r="198" spans="1:95" x14ac:dyDescent="0.25">
      <c r="A198" s="97" t="s">
        <v>723</v>
      </c>
      <c r="B198" s="97">
        <v>151</v>
      </c>
      <c r="C198" s="97">
        <v>195</v>
      </c>
      <c r="D198" s="103" t="s">
        <v>195</v>
      </c>
      <c r="E198" s="39">
        <v>0</v>
      </c>
      <c r="F198" s="39">
        <v>0.13749128225839377</v>
      </c>
      <c r="G198" s="39">
        <v>3.1813361611202261E-2</v>
      </c>
      <c r="H198" s="39">
        <v>0</v>
      </c>
      <c r="I198" s="39">
        <v>0.18227848101081237</v>
      </c>
      <c r="J198" s="39">
        <v>0.13018134714941593</v>
      </c>
      <c r="K198" s="52">
        <v>0.12895947751331777</v>
      </c>
      <c r="L198" s="3">
        <v>6.2071917808219176E-2</v>
      </c>
      <c r="M198" s="3">
        <v>6.2342288852234862E-2</v>
      </c>
      <c r="N198" s="3">
        <v>3.9911308204760652E-2</v>
      </c>
      <c r="O198" s="3">
        <v>7.188019966626448E-2</v>
      </c>
      <c r="P198" s="3">
        <v>9.7697922516537875E-2</v>
      </c>
      <c r="Q198" s="3">
        <v>0</v>
      </c>
      <c r="R198" s="52">
        <v>5.9919260640734238E-2</v>
      </c>
      <c r="S198" s="39">
        <v>0.28486646884103939</v>
      </c>
      <c r="T198" s="39">
        <v>0.11281337047510882</v>
      </c>
      <c r="U198" s="39">
        <v>0</v>
      </c>
      <c r="V198" s="39">
        <v>5.4644808743169397E-2</v>
      </c>
      <c r="W198" s="39">
        <v>0</v>
      </c>
      <c r="X198" s="39">
        <v>0.18652849740739347</v>
      </c>
      <c r="Y198" s="52">
        <v>0.12409038682573169</v>
      </c>
      <c r="Z198" s="3">
        <v>0.22795259863984774</v>
      </c>
      <c r="AA198" s="3">
        <v>0.3711340206200871</v>
      </c>
      <c r="AB198" s="3">
        <v>8.1229418221734365E-2</v>
      </c>
      <c r="AC198" s="3">
        <v>0.31698113207666784</v>
      </c>
      <c r="AD198" s="3">
        <v>0.13015184381665812</v>
      </c>
      <c r="AE198" s="3">
        <v>0.14953271028037382</v>
      </c>
      <c r="AF198" s="3">
        <v>0.19404392939479972</v>
      </c>
      <c r="AG198" s="3">
        <v>0.14193548387096774</v>
      </c>
      <c r="AH198" s="3">
        <v>0.10399397136397889</v>
      </c>
      <c r="AI198" s="3">
        <v>0.13861386138613863</v>
      </c>
      <c r="AJ198" s="3">
        <v>0.19302277000289544</v>
      </c>
      <c r="AK198" s="3">
        <v>7.9365079365079361E-2</v>
      </c>
      <c r="AL198" s="3">
        <v>0.25263157895268695</v>
      </c>
      <c r="AM198" s="3">
        <v>6.2337662338310007E-2</v>
      </c>
      <c r="AN198" s="3">
        <v>0.11881188118870699</v>
      </c>
      <c r="AO198" s="3">
        <v>0.17337461300309598</v>
      </c>
      <c r="AP198" s="3">
        <v>0.11453019581955222</v>
      </c>
      <c r="AQ198" s="3">
        <v>0.23737821080602303</v>
      </c>
      <c r="AR198" s="44"/>
      <c r="AS198" s="3">
        <v>0</v>
      </c>
      <c r="AT198" s="3">
        <v>0</v>
      </c>
      <c r="AU198" s="3">
        <v>5.1973765624352773E-3</v>
      </c>
      <c r="AV198" s="3">
        <v>0</v>
      </c>
      <c r="AW198" s="52">
        <v>0.15731433590361737</v>
      </c>
      <c r="AX198" s="39">
        <v>0.13736263736263737</v>
      </c>
      <c r="AY198" s="3">
        <v>0.12697095435737332</v>
      </c>
      <c r="AZ198" s="3">
        <v>0.12819534528756887</v>
      </c>
      <c r="BA198" s="3">
        <v>0.13826774728976363</v>
      </c>
      <c r="BB198" s="3">
        <v>0.13682014458564495</v>
      </c>
      <c r="BC198" s="3">
        <v>0.13522355507088332</v>
      </c>
      <c r="BD198" s="3">
        <v>0.10101010101010101</v>
      </c>
      <c r="BE198" s="3">
        <v>0.13571689164340434</v>
      </c>
      <c r="BF198" s="52">
        <v>0.1323067446880557</v>
      </c>
      <c r="BG198" s="3">
        <v>0</v>
      </c>
      <c r="BH198" s="3">
        <v>6.193548387128741E-2</v>
      </c>
      <c r="BI198" s="3">
        <v>0.15426997245179064</v>
      </c>
      <c r="BJ198" s="3">
        <v>2.7586206896551724E-2</v>
      </c>
      <c r="BK198" s="3">
        <v>8.7815587266739853E-2</v>
      </c>
      <c r="BL198" s="52">
        <v>7.584650112866817E-2</v>
      </c>
      <c r="BM198" s="39">
        <v>7.806691449872169E-2</v>
      </c>
      <c r="BN198" s="3">
        <v>8.0978853777354434E-2</v>
      </c>
      <c r="BO198" s="3">
        <v>3.3960484252061433E-2</v>
      </c>
      <c r="BP198" s="52">
        <v>7.576760882286758E-2</v>
      </c>
      <c r="BQ198" s="39">
        <v>9.1603053435673917E-2</v>
      </c>
      <c r="BR198" s="39">
        <v>7.2727272727272724E-2</v>
      </c>
      <c r="BS198" s="39">
        <v>0.19382022471365673</v>
      </c>
      <c r="BT198" s="39">
        <v>0.13019891500715805</v>
      </c>
      <c r="BU198" s="39">
        <v>0.13662239089235911</v>
      </c>
      <c r="BV198" s="52">
        <v>0.13872832369781815</v>
      </c>
      <c r="BW198" s="3">
        <v>6.40949554880927E-2</v>
      </c>
      <c r="BX198" s="3">
        <v>0.1459545214156959</v>
      </c>
      <c r="BY198" s="3">
        <v>0</v>
      </c>
      <c r="BZ198" s="52">
        <v>0.1144640998942742</v>
      </c>
      <c r="CA198" s="39">
        <v>0.14438502673410736</v>
      </c>
      <c r="CB198" s="39">
        <v>3.8338658146964855E-2</v>
      </c>
      <c r="CC198" s="39">
        <v>3.2520325203252036E-2</v>
      </c>
      <c r="CD198" s="39">
        <v>0.1202672605796003</v>
      </c>
      <c r="CE198" s="39">
        <v>0</v>
      </c>
      <c r="CF198" s="39">
        <v>6.8555758683102791E-2</v>
      </c>
      <c r="CG198" s="39">
        <v>0.1111111111111111</v>
      </c>
      <c r="CH198" s="52">
        <v>8.3916083915314965E-2</v>
      </c>
      <c r="CI198" s="3">
        <v>2.3692003948667325E-2</v>
      </c>
      <c r="CJ198" s="3">
        <v>3.0280830280830281E-2</v>
      </c>
      <c r="CK198" s="52">
        <v>2.7474067844126718E-2</v>
      </c>
      <c r="CL198" s="39">
        <v>0</v>
      </c>
      <c r="CM198" s="39">
        <v>0.12916057327005934</v>
      </c>
      <c r="CN198" s="39">
        <v>0.10431225498480101</v>
      </c>
      <c r="CO198" s="39">
        <v>0</v>
      </c>
      <c r="CP198" s="39">
        <v>9.099690881164986E-2</v>
      </c>
      <c r="CQ198" s="58">
        <v>0.10531500470336409</v>
      </c>
    </row>
    <row r="199" spans="1:95" x14ac:dyDescent="0.25">
      <c r="A199" s="97" t="s">
        <v>724</v>
      </c>
      <c r="B199" s="97">
        <v>152</v>
      </c>
      <c r="C199" s="97">
        <v>196</v>
      </c>
      <c r="D199" s="103" t="s">
        <v>196</v>
      </c>
      <c r="E199" s="39">
        <v>0.3761996161228407</v>
      </c>
      <c r="F199" s="39">
        <v>0.70060775133407605</v>
      </c>
      <c r="G199" s="39">
        <v>0.59172852596836201</v>
      </c>
      <c r="H199" s="39">
        <v>0.33333333333333331</v>
      </c>
      <c r="I199" s="39">
        <v>0.75037974682784425</v>
      </c>
      <c r="J199" s="39">
        <v>0.6858808290111017</v>
      </c>
      <c r="K199" s="52">
        <v>0.68220276087846277</v>
      </c>
      <c r="L199" s="3">
        <v>0.62071917808219179</v>
      </c>
      <c r="M199" s="3">
        <v>0.58957993171684975</v>
      </c>
      <c r="N199" s="3">
        <v>0.53562132460301981</v>
      </c>
      <c r="O199" s="3">
        <v>0.51514143094156217</v>
      </c>
      <c r="P199" s="3">
        <v>0.73441886581397431</v>
      </c>
      <c r="Q199" s="3">
        <v>0.65753424657534243</v>
      </c>
      <c r="R199" s="52">
        <v>0.60788130904471283</v>
      </c>
      <c r="S199" s="39">
        <v>0.78338278931285821</v>
      </c>
      <c r="T199" s="39">
        <v>0.69777158775345094</v>
      </c>
      <c r="U199" s="39">
        <v>0</v>
      </c>
      <c r="V199" s="39">
        <v>0.60109289617486339</v>
      </c>
      <c r="W199" s="39">
        <v>0.5625</v>
      </c>
      <c r="X199" s="39">
        <v>0.87046632123450296</v>
      </c>
      <c r="Y199" s="52">
        <v>0.69628494829993892</v>
      </c>
      <c r="Z199" s="3">
        <v>0.67427100438796084</v>
      </c>
      <c r="AA199" s="3">
        <v>0.49484536082678282</v>
      </c>
      <c r="AB199" s="3">
        <v>0.62568605927552146</v>
      </c>
      <c r="AC199" s="3">
        <v>0.66792452830440729</v>
      </c>
      <c r="AD199" s="3">
        <v>0.57266811279329566</v>
      </c>
      <c r="AE199" s="3">
        <v>0.62616822429906538</v>
      </c>
      <c r="AF199" s="3">
        <v>0.6734941382744507</v>
      </c>
      <c r="AG199" s="3">
        <v>0.67354838709677423</v>
      </c>
      <c r="AH199" s="3">
        <v>0.62245666917859832</v>
      </c>
      <c r="AI199" s="3">
        <v>0.70525514089870522</v>
      </c>
      <c r="AJ199" s="3">
        <v>0.67557969501013404</v>
      </c>
      <c r="AK199" s="3">
        <v>0.57671957671957674</v>
      </c>
      <c r="AL199" s="3">
        <v>0.63157894738171738</v>
      </c>
      <c r="AM199" s="3">
        <v>0.74805194805972008</v>
      </c>
      <c r="AN199" s="3">
        <v>0.6386138613893001</v>
      </c>
      <c r="AO199" s="3">
        <v>0.68730650154798767</v>
      </c>
      <c r="AP199" s="3">
        <v>0.66940924797979662</v>
      </c>
      <c r="AQ199" s="3">
        <v>0.70504871567759075</v>
      </c>
      <c r="AR199" s="44"/>
      <c r="AS199" s="3">
        <v>0.25263157895268695</v>
      </c>
      <c r="AT199" s="3">
        <v>0.36619718309859156</v>
      </c>
      <c r="AU199" s="3">
        <v>0.46256651405673965</v>
      </c>
      <c r="AV199" s="3">
        <v>0</v>
      </c>
      <c r="AW199" s="52">
        <v>0.64635503074245571</v>
      </c>
      <c r="AX199" s="39">
        <v>0.7142857142857143</v>
      </c>
      <c r="AY199" s="3">
        <v>0.69958506224356676</v>
      </c>
      <c r="AZ199" s="3">
        <v>0.69706219000115577</v>
      </c>
      <c r="BA199" s="3">
        <v>0.72180451127537615</v>
      </c>
      <c r="BB199" s="3">
        <v>0.68118965602214721</v>
      </c>
      <c r="BC199" s="3">
        <v>0.68484187568157029</v>
      </c>
      <c r="BD199" s="3">
        <v>0.69898989898989894</v>
      </c>
      <c r="BE199" s="3">
        <v>0.72236410068263601</v>
      </c>
      <c r="BF199" s="52">
        <v>0.69590391130617002</v>
      </c>
      <c r="BG199" s="3">
        <v>0.54545454544746164</v>
      </c>
      <c r="BH199" s="3">
        <v>0.71225806451980522</v>
      </c>
      <c r="BI199" s="3">
        <v>0.72727272727272729</v>
      </c>
      <c r="BJ199" s="3">
        <v>0.57931034482758625</v>
      </c>
      <c r="BK199" s="3">
        <v>0.6805708013172338</v>
      </c>
      <c r="BL199" s="52">
        <v>0.65914221218961622</v>
      </c>
      <c r="BM199" s="39">
        <v>0.71152416357406334</v>
      </c>
      <c r="BN199" s="3">
        <v>0.61859064390813534</v>
      </c>
      <c r="BO199" s="3">
        <v>0.46035323097238828</v>
      </c>
      <c r="BP199" s="52">
        <v>0.60105252150835986</v>
      </c>
      <c r="BQ199" s="39">
        <v>0.73282442748539134</v>
      </c>
      <c r="BR199" s="39">
        <v>0.65454545454545454</v>
      </c>
      <c r="BS199" s="39">
        <v>0.76685393256272882</v>
      </c>
      <c r="BT199" s="39">
        <v>0.75081374320794481</v>
      </c>
      <c r="BU199" s="39">
        <v>0.81973434535415457</v>
      </c>
      <c r="BV199" s="52">
        <v>0.75915221579083825</v>
      </c>
      <c r="BW199" s="3">
        <v>0.57685459939283423</v>
      </c>
      <c r="BX199" s="3">
        <v>0.75832892648589822</v>
      </c>
      <c r="BY199" s="3">
        <v>0.12040133779103142</v>
      </c>
      <c r="BZ199" s="52">
        <v>0.67221644119728308</v>
      </c>
      <c r="CA199" s="39">
        <v>0.59358288768466361</v>
      </c>
      <c r="CB199" s="39">
        <v>0.47284345047923321</v>
      </c>
      <c r="CC199" s="39">
        <v>0.3902439024390244</v>
      </c>
      <c r="CD199" s="39">
        <v>0.69487750557102401</v>
      </c>
      <c r="CE199" s="39">
        <v>0</v>
      </c>
      <c r="CF199" s="39">
        <v>0.57861060328538749</v>
      </c>
      <c r="CG199" s="39">
        <v>0.72222222222222221</v>
      </c>
      <c r="CH199" s="52">
        <v>0.57728478417604612</v>
      </c>
      <c r="CI199" s="3">
        <v>0.53833497861138535</v>
      </c>
      <c r="CJ199" s="3">
        <v>0.59877899877899876</v>
      </c>
      <c r="CK199" s="52">
        <v>0.57303055789178581</v>
      </c>
      <c r="CL199" s="39">
        <v>0</v>
      </c>
      <c r="CM199" s="39">
        <v>0.56648142733118412</v>
      </c>
      <c r="CN199" s="39">
        <v>0.81608999488109024</v>
      </c>
      <c r="CO199" s="39">
        <v>1.2000000000048E-2</v>
      </c>
      <c r="CP199" s="39">
        <v>0.61785162288674367</v>
      </c>
      <c r="CQ199" s="58">
        <v>0.61066583084374126</v>
      </c>
    </row>
    <row r="200" spans="1:95" x14ac:dyDescent="0.25">
      <c r="A200" s="97" t="s">
        <v>725</v>
      </c>
      <c r="B200" s="97">
        <v>153</v>
      </c>
      <c r="C200" s="97">
        <v>197</v>
      </c>
      <c r="D200" s="103" t="s">
        <v>130</v>
      </c>
      <c r="E200" s="86">
        <v>0.5988483685220729</v>
      </c>
      <c r="F200" s="86">
        <v>1.3904553153609736</v>
      </c>
      <c r="G200" s="86">
        <v>0.64899257686852607</v>
      </c>
      <c r="H200" s="86">
        <v>0</v>
      </c>
      <c r="I200" s="86">
        <v>2.275443037951641</v>
      </c>
      <c r="J200" s="86">
        <v>1.4378238341875786</v>
      </c>
      <c r="K200" s="72">
        <v>1.4231853941041559</v>
      </c>
      <c r="L200" s="7">
        <v>0.85413099315068497</v>
      </c>
      <c r="M200" s="7">
        <v>0.71070209291547748</v>
      </c>
      <c r="N200" s="7">
        <v>0.51942543141847919</v>
      </c>
      <c r="O200" s="7">
        <v>0.57504159733011584</v>
      </c>
      <c r="P200" s="7">
        <v>1.7787759685769653</v>
      </c>
      <c r="Q200" s="7">
        <v>0.60273972602739723</v>
      </c>
      <c r="R200" s="72">
        <v>0.81649214123441005</v>
      </c>
      <c r="S200" s="86">
        <v>3.3827893174873425</v>
      </c>
      <c r="T200" s="86">
        <v>1.6211699164571194</v>
      </c>
      <c r="U200" s="86">
        <v>0</v>
      </c>
      <c r="V200" s="86">
        <v>1.1038251366120218</v>
      </c>
      <c r="W200" s="86">
        <v>0.5625</v>
      </c>
      <c r="X200" s="86">
        <v>0.90155440413573518</v>
      </c>
      <c r="Y200" s="72">
        <v>1.6476445806305486</v>
      </c>
      <c r="Z200" s="7">
        <v>2.2571568061581186</v>
      </c>
      <c r="AA200" s="7">
        <v>2.5979381443406098</v>
      </c>
      <c r="AB200" s="7">
        <v>0.49835345773874862</v>
      </c>
      <c r="AC200" s="7">
        <v>1.8792452830259594</v>
      </c>
      <c r="AD200" s="7">
        <v>0.8329718004266119</v>
      </c>
      <c r="AE200" s="7">
        <v>0.96261682242990654</v>
      </c>
      <c r="AF200" s="7">
        <v>1.560436598883181</v>
      </c>
      <c r="AG200" s="7">
        <v>1.2058064516129032</v>
      </c>
      <c r="AH200" s="7">
        <v>0.53353428786737001</v>
      </c>
      <c r="AI200" s="7">
        <v>1.2094440213252093</v>
      </c>
      <c r="AJ200" s="7">
        <v>1.1343221224196129</v>
      </c>
      <c r="AK200" s="7">
        <v>0.66137566137566139</v>
      </c>
      <c r="AL200" s="7">
        <v>0.69473684211988918</v>
      </c>
      <c r="AM200" s="7">
        <v>0.62337662338310007</v>
      </c>
      <c r="AN200" s="7">
        <v>0.7574257425780071</v>
      </c>
      <c r="AO200" s="7">
        <v>0.71826625386996901</v>
      </c>
      <c r="AP200" s="7">
        <v>0.75826888266738024</v>
      </c>
      <c r="AQ200" s="7">
        <v>3.2949512843224094</v>
      </c>
      <c r="AR200" s="113"/>
      <c r="AS200" s="7">
        <v>0.12631578947634348</v>
      </c>
      <c r="AT200" s="7">
        <v>0.38028169014084506</v>
      </c>
      <c r="AU200" s="7">
        <v>0.85533968570363417</v>
      </c>
      <c r="AV200" s="7">
        <v>0</v>
      </c>
      <c r="AW200" s="72">
        <v>1.4515077583722353</v>
      </c>
      <c r="AX200" s="86">
        <v>2.0604395604395602</v>
      </c>
      <c r="AY200" s="7">
        <v>1.1016597510419157</v>
      </c>
      <c r="AZ200" s="7">
        <v>1.0530331934336015</v>
      </c>
      <c r="BA200" s="7">
        <v>1.0088858509871734</v>
      </c>
      <c r="BB200" s="7">
        <v>1.1271651060332282</v>
      </c>
      <c r="BC200" s="7">
        <v>0.97709923664122134</v>
      </c>
      <c r="BD200" s="7">
        <v>1.0101010101010102</v>
      </c>
      <c r="BE200" s="7">
        <v>0.92375045602446182</v>
      </c>
      <c r="BF200" s="72">
        <v>1.0597474591983231</v>
      </c>
      <c r="BG200" s="7">
        <v>0.70129870128959348</v>
      </c>
      <c r="BH200" s="7">
        <v>1.1612903225866389</v>
      </c>
      <c r="BI200" s="7">
        <v>2.2920110192837466</v>
      </c>
      <c r="BJ200" s="7">
        <v>0.95862068965517244</v>
      </c>
      <c r="BK200" s="7">
        <v>1.5543358946212953</v>
      </c>
      <c r="BL200" s="72">
        <v>1.4338600451467269</v>
      </c>
      <c r="BM200" s="86">
        <v>1.8022304832847749</v>
      </c>
      <c r="BN200" s="7">
        <v>0.93255028512624238</v>
      </c>
      <c r="BO200" s="7">
        <v>0.39683454746390301</v>
      </c>
      <c r="BP200" s="72">
        <v>0.87317464188046201</v>
      </c>
      <c r="BQ200" s="86">
        <v>0.45801526717836955</v>
      </c>
      <c r="BR200" s="86">
        <v>0.65454545454545454</v>
      </c>
      <c r="BS200" s="86">
        <v>3.3792134830511458</v>
      </c>
      <c r="BT200" s="86">
        <v>1.545027124751609</v>
      </c>
      <c r="BU200" s="86">
        <v>1.9127134724930275</v>
      </c>
      <c r="BV200" s="72">
        <v>1.8651252408262218</v>
      </c>
      <c r="BW200" s="7">
        <v>0.9186943619959953</v>
      </c>
      <c r="BX200" s="7">
        <v>1.4119513484779276</v>
      </c>
      <c r="BY200" s="7">
        <v>1.0033444815919283</v>
      </c>
      <c r="BZ200" s="72">
        <v>1.2466181061212771</v>
      </c>
      <c r="CA200" s="86">
        <v>0.8342245989081758</v>
      </c>
      <c r="CB200" s="86">
        <v>0.35782747603833864</v>
      </c>
      <c r="CC200" s="86">
        <v>0.61788617886178865</v>
      </c>
      <c r="CD200" s="86">
        <v>1.0957683741696915</v>
      </c>
      <c r="CE200" s="86">
        <v>0</v>
      </c>
      <c r="CF200" s="86">
        <v>0.72669104204088952</v>
      </c>
      <c r="CG200" s="86">
        <v>1.6111111111111112</v>
      </c>
      <c r="CH200" s="72">
        <v>0.76247890040294808</v>
      </c>
      <c r="CI200" s="7">
        <v>0.70417900625205665</v>
      </c>
      <c r="CJ200" s="7">
        <v>1.052991452991453</v>
      </c>
      <c r="CK200" s="72">
        <v>0.90440145780768155</v>
      </c>
      <c r="CL200" s="86">
        <v>0</v>
      </c>
      <c r="CM200" s="86">
        <v>0.67949692894248603</v>
      </c>
      <c r="CN200" s="86">
        <v>0.96539969319266816</v>
      </c>
      <c r="CO200" s="86">
        <v>0.27600000000110403</v>
      </c>
      <c r="CP200" s="86">
        <v>0.53496908810925359</v>
      </c>
      <c r="CQ200" s="64">
        <v>0.64102449291384367</v>
      </c>
    </row>
    <row r="201" spans="1:95" x14ac:dyDescent="0.25">
      <c r="A201" s="97" t="s">
        <v>726</v>
      </c>
      <c r="B201" s="97">
        <v>154</v>
      </c>
      <c r="C201" s="97">
        <v>198</v>
      </c>
      <c r="D201" s="103" t="s">
        <v>129</v>
      </c>
      <c r="E201" s="86">
        <v>6.3800383877159312</v>
      </c>
      <c r="F201" s="86">
        <v>3.7600876756752033</v>
      </c>
      <c r="G201" s="86">
        <v>3.4867444325877677</v>
      </c>
      <c r="H201" s="86">
        <v>3</v>
      </c>
      <c r="I201" s="86">
        <v>4.5265822784351739</v>
      </c>
      <c r="J201" s="86">
        <v>4.0725388600772501</v>
      </c>
      <c r="K201" s="72">
        <v>4.0127059522376003</v>
      </c>
      <c r="L201" s="7">
        <v>5.3510273972602738</v>
      </c>
      <c r="M201" s="7">
        <v>3.3700460145265247</v>
      </c>
      <c r="N201" s="7">
        <v>4.6025257881924713</v>
      </c>
      <c r="O201" s="7">
        <v>6.3334442594830822</v>
      </c>
      <c r="P201" s="7">
        <v>4.8882650197067745</v>
      </c>
      <c r="Q201" s="7">
        <v>0.93150684931506844</v>
      </c>
      <c r="R201" s="72">
        <v>5.1560892641369431</v>
      </c>
      <c r="S201" s="86">
        <v>5.6439169139130927</v>
      </c>
      <c r="T201" s="86">
        <v>4.9596100279242288</v>
      </c>
      <c r="U201" s="86">
        <v>0</v>
      </c>
      <c r="V201" s="86">
        <v>3.7158469945355193</v>
      </c>
      <c r="W201" s="86">
        <v>5.3125</v>
      </c>
      <c r="X201" s="86">
        <v>0.80829015543203842</v>
      </c>
      <c r="Y201" s="72">
        <v>4.4925315971167681</v>
      </c>
      <c r="Z201" s="7">
        <v>4.7654342904907425</v>
      </c>
      <c r="AA201" s="7">
        <v>0.3711340206200871</v>
      </c>
      <c r="AB201" s="7">
        <v>0.45664105378704722</v>
      </c>
      <c r="AC201" s="7">
        <v>5.6377358490778784</v>
      </c>
      <c r="AD201" s="7">
        <v>0.46854663773996919</v>
      </c>
      <c r="AE201" s="7">
        <v>3.1028037383177569</v>
      </c>
      <c r="AF201" s="7">
        <v>4.0231774694521807</v>
      </c>
      <c r="AG201" s="7">
        <v>3.3761290322580644</v>
      </c>
      <c r="AH201" s="7">
        <v>0.54559155990957042</v>
      </c>
      <c r="AI201" s="7">
        <v>3.175171363290175</v>
      </c>
      <c r="AJ201" s="7">
        <v>3.9281387090199633</v>
      </c>
      <c r="AK201" s="7">
        <v>0.37566137566137564</v>
      </c>
      <c r="AL201" s="7">
        <v>4.231578947457507</v>
      </c>
      <c r="AM201" s="7">
        <v>0.84155844156718507</v>
      </c>
      <c r="AN201" s="7">
        <v>2.4653465346656702</v>
      </c>
      <c r="AO201" s="7">
        <v>3.3312693498452011</v>
      </c>
      <c r="AP201" s="7">
        <v>2.6243212111066363</v>
      </c>
      <c r="AQ201" s="7">
        <v>5.3286093888396815</v>
      </c>
      <c r="AR201" s="113"/>
      <c r="AS201" s="7">
        <v>5.2421052632682548</v>
      </c>
      <c r="AT201" s="7">
        <v>0.56338028169014087</v>
      </c>
      <c r="AU201" s="7">
        <v>7.4129439427648292</v>
      </c>
      <c r="AV201" s="7">
        <v>0</v>
      </c>
      <c r="AW201" s="72">
        <v>3.9792329462389446</v>
      </c>
      <c r="AX201" s="86">
        <v>4.9890109890109891</v>
      </c>
      <c r="AY201" s="7">
        <v>3.2526970954491814</v>
      </c>
      <c r="AZ201" s="7">
        <v>3.0446394505797607</v>
      </c>
      <c r="BA201" s="7">
        <v>3.2516355824499494</v>
      </c>
      <c r="BB201" s="7">
        <v>3.2248799185527122</v>
      </c>
      <c r="BC201" s="7">
        <v>3.1668484187568158</v>
      </c>
      <c r="BD201" s="7">
        <v>2.8282828282828283</v>
      </c>
      <c r="BE201" s="7">
        <v>3.2572053994417041</v>
      </c>
      <c r="BF201" s="72">
        <v>3.1799815214200429</v>
      </c>
      <c r="BG201" s="7">
        <v>1.1298701298554561</v>
      </c>
      <c r="BH201" s="7">
        <v>5.837419354868838</v>
      </c>
      <c r="BI201" s="7">
        <v>3.5922865013774103</v>
      </c>
      <c r="BJ201" s="7">
        <v>2.9517241379310346</v>
      </c>
      <c r="BK201" s="7">
        <v>3.5916575192096598</v>
      </c>
      <c r="BL201" s="72">
        <v>3.5720090293453723</v>
      </c>
      <c r="BM201" s="86">
        <v>2.5249070632157986</v>
      </c>
      <c r="BN201" s="7">
        <v>6.7760408158828298</v>
      </c>
      <c r="BO201" s="7">
        <v>5.5198364866730216</v>
      </c>
      <c r="BP201" s="72">
        <v>6.6368103717289211</v>
      </c>
      <c r="BQ201" s="86">
        <v>0.3114503816812913</v>
      </c>
      <c r="BR201" s="86">
        <v>0.98181818181818181</v>
      </c>
      <c r="BS201" s="86">
        <v>3.1011235954185077</v>
      </c>
      <c r="BT201" s="86">
        <v>2.0658227847802411</v>
      </c>
      <c r="BU201" s="86">
        <v>2.8804554079805711</v>
      </c>
      <c r="BV201" s="72">
        <v>2.1984585741557017</v>
      </c>
      <c r="BW201" s="7">
        <v>2.2860534124086396</v>
      </c>
      <c r="BX201" s="7">
        <v>2.884188260149295</v>
      </c>
      <c r="BY201" s="7">
        <v>0.24080267558206284</v>
      </c>
      <c r="BZ201" s="72">
        <v>2.5723204994422346</v>
      </c>
      <c r="CA201" s="86">
        <v>2.4545454544798249</v>
      </c>
      <c r="CB201" s="86">
        <v>3.9361022364217253</v>
      </c>
      <c r="CC201" s="86">
        <v>0.48780487804878048</v>
      </c>
      <c r="CD201" s="86">
        <v>3.6213808463412978</v>
      </c>
      <c r="CE201" s="86">
        <v>0</v>
      </c>
      <c r="CF201" s="86">
        <v>3.1124314442128664</v>
      </c>
      <c r="CG201" s="86">
        <v>4.4444444444444446</v>
      </c>
      <c r="CH201" s="72">
        <v>3.060043404842951</v>
      </c>
      <c r="CI201" s="7">
        <v>6.0467258966765387</v>
      </c>
      <c r="CJ201" s="7">
        <v>6.5914529914529911</v>
      </c>
      <c r="CK201" s="72">
        <v>6.3594056630221472</v>
      </c>
      <c r="CL201" s="86">
        <v>0</v>
      </c>
      <c r="CM201" s="86">
        <v>3.0465048260437908</v>
      </c>
      <c r="CN201" s="86">
        <v>3.5997954661421527</v>
      </c>
      <c r="CO201" s="86">
        <v>5.3280000000213121</v>
      </c>
      <c r="CP201" s="86">
        <v>3.8775115920378189</v>
      </c>
      <c r="CQ201" s="64">
        <v>3.5554560516436746</v>
      </c>
    </row>
    <row r="202" spans="1:95" x14ac:dyDescent="0.25">
      <c r="A202" s="97" t="s">
        <v>587</v>
      </c>
      <c r="C202" s="97">
        <v>199</v>
      </c>
      <c r="D202" s="103"/>
      <c r="E202" s="48"/>
      <c r="F202" s="48"/>
      <c r="G202" s="48"/>
      <c r="H202" s="48"/>
      <c r="I202" s="48"/>
      <c r="J202" s="48"/>
      <c r="K202" s="73"/>
      <c r="L202" s="11"/>
      <c r="M202" s="11"/>
      <c r="N202" s="11"/>
      <c r="O202" s="11"/>
      <c r="P202" s="11"/>
      <c r="Q202" s="11"/>
      <c r="R202" s="73"/>
      <c r="S202" s="48"/>
      <c r="T202" s="48"/>
      <c r="U202" s="48"/>
      <c r="V202" s="48"/>
      <c r="W202" s="48"/>
      <c r="X202" s="48"/>
      <c r="Y202" s="73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49"/>
      <c r="AS202" s="11"/>
      <c r="AT202" s="11"/>
      <c r="AU202" s="11"/>
      <c r="AV202" s="11"/>
      <c r="AW202" s="73"/>
      <c r="AX202" s="48"/>
      <c r="AY202" s="11"/>
      <c r="AZ202" s="11"/>
      <c r="BA202" s="11"/>
      <c r="BB202" s="11"/>
      <c r="BC202" s="11"/>
      <c r="BD202" s="11"/>
      <c r="BE202" s="11"/>
      <c r="BF202" s="73"/>
      <c r="BG202" s="11"/>
      <c r="BH202" s="11"/>
      <c r="BI202" s="11"/>
      <c r="BJ202" s="11"/>
      <c r="BK202" s="11"/>
      <c r="BL202" s="73"/>
      <c r="BM202" s="48"/>
      <c r="BN202" s="11"/>
      <c r="BO202" s="11"/>
      <c r="BP202" s="73"/>
      <c r="BQ202" s="48"/>
      <c r="BR202" s="48"/>
      <c r="BS202" s="48"/>
      <c r="BT202" s="48"/>
      <c r="BU202" s="48"/>
      <c r="BV202" s="73"/>
      <c r="BW202" s="11"/>
      <c r="BX202" s="11"/>
      <c r="BY202" s="11"/>
      <c r="BZ202" s="73"/>
      <c r="CA202" s="48"/>
      <c r="CB202" s="48"/>
      <c r="CC202" s="48"/>
      <c r="CD202" s="48"/>
      <c r="CE202" s="48"/>
      <c r="CF202" s="48"/>
      <c r="CG202" s="48"/>
      <c r="CH202" s="73"/>
      <c r="CI202" s="11"/>
      <c r="CJ202" s="11"/>
      <c r="CK202" s="73"/>
      <c r="CL202" s="48"/>
      <c r="CM202" s="48"/>
      <c r="CN202" s="48"/>
      <c r="CO202" s="48"/>
      <c r="CP202" s="48"/>
      <c r="CQ202" s="67"/>
    </row>
    <row r="203" spans="1:95" x14ac:dyDescent="0.25">
      <c r="A203" s="97" t="s">
        <v>727</v>
      </c>
      <c r="B203" s="97">
        <v>155</v>
      </c>
      <c r="C203" s="97">
        <v>200</v>
      </c>
      <c r="D203" s="103" t="s">
        <v>197</v>
      </c>
      <c r="E203" s="39">
        <v>0.10006276994938305</v>
      </c>
      <c r="F203" s="39">
        <v>8.5926597122502404E-2</v>
      </c>
      <c r="G203" s="39">
        <v>7.3337804360018646E-2</v>
      </c>
      <c r="H203" s="39">
        <v>0</v>
      </c>
      <c r="I203" s="39">
        <v>0.14494896124587003</v>
      </c>
      <c r="J203" s="39">
        <v>5.2111207641302927E-2</v>
      </c>
      <c r="K203" s="52">
        <v>8.6507078355515368E-2</v>
      </c>
      <c r="L203" s="3">
        <v>9.5616773005020056E-2</v>
      </c>
      <c r="M203" s="3">
        <v>0.12917748277928623</v>
      </c>
      <c r="N203" s="3">
        <v>9.8294299163160861E-2</v>
      </c>
      <c r="O203" s="3">
        <v>0.16985283554132494</v>
      </c>
      <c r="P203" s="3">
        <v>0.10873924193347281</v>
      </c>
      <c r="Q203" s="3">
        <v>0.13465344044175673</v>
      </c>
      <c r="R203" s="52">
        <v>9.9442104752552468E-2</v>
      </c>
      <c r="S203" s="39">
        <v>7.9893540802122659E-2</v>
      </c>
      <c r="T203" s="39">
        <v>0.10016075316507282</v>
      </c>
      <c r="U203" s="39">
        <v>0</v>
      </c>
      <c r="V203" s="39">
        <v>5.3802706558574907E-2</v>
      </c>
      <c r="W203" s="39">
        <v>0.26930058232124321</v>
      </c>
      <c r="X203" s="39">
        <v>0.26683125186566281</v>
      </c>
      <c r="Y203" s="52">
        <v>0.10633624596297259</v>
      </c>
      <c r="Z203" s="3">
        <v>0.27227547551514486</v>
      </c>
      <c r="AA203" s="3">
        <v>0</v>
      </c>
      <c r="AB203" s="3">
        <v>0.23835581116833415</v>
      </c>
      <c r="AC203" s="3">
        <v>0.27384291709022524</v>
      </c>
      <c r="AD203" s="3">
        <v>0.36765666413294767</v>
      </c>
      <c r="AE203" s="3">
        <v>0.39382006053124136</v>
      </c>
      <c r="AF203" s="3">
        <v>0.28271434973152432</v>
      </c>
      <c r="AG203" s="3">
        <v>0.32787946952317437</v>
      </c>
      <c r="AH203" s="3">
        <v>0.26428698979169973</v>
      </c>
      <c r="AI203" s="3">
        <v>0.30783482295541076</v>
      </c>
      <c r="AJ203" s="3">
        <v>0.28925109182599162</v>
      </c>
      <c r="AK203" s="3">
        <v>0.35928799785394899</v>
      </c>
      <c r="AL203" s="3">
        <v>0.44113326935649128</v>
      </c>
      <c r="AM203" s="3">
        <v>0.49201324748589237</v>
      </c>
      <c r="AN203" s="3">
        <v>0.31959870576777288</v>
      </c>
      <c r="AO203" s="3">
        <v>0.2560291661778778</v>
      </c>
      <c r="AP203" s="3">
        <v>0.32460227824656918</v>
      </c>
      <c r="AQ203" s="3">
        <v>0.28275672245659</v>
      </c>
      <c r="AR203" s="44"/>
      <c r="AS203" s="3">
        <v>3.6023318516517758E-2</v>
      </c>
      <c r="AT203" s="3">
        <v>0.29682472278063649</v>
      </c>
      <c r="AU203" s="3">
        <v>0.37659781052073826</v>
      </c>
      <c r="AV203" s="3">
        <v>0</v>
      </c>
      <c r="AW203" s="52">
        <v>0.30045060518610928</v>
      </c>
      <c r="AX203" s="39">
        <v>0.1008296038063511</v>
      </c>
      <c r="AY203" s="3">
        <v>6.9145326726116327E-2</v>
      </c>
      <c r="AZ203" s="3">
        <v>8.4252142440094532E-2</v>
      </c>
      <c r="BA203" s="3">
        <v>8.6279145215001019E-2</v>
      </c>
      <c r="BB203" s="3">
        <v>7.1073709217874856E-2</v>
      </c>
      <c r="BC203" s="3">
        <v>5.8992473642566191E-2</v>
      </c>
      <c r="BD203" s="3">
        <v>8.7973695712422292E-2</v>
      </c>
      <c r="BE203" s="3">
        <v>7.7232828617980698E-2</v>
      </c>
      <c r="BF203" s="52">
        <v>7.4810398865116853E-2</v>
      </c>
      <c r="BG203" s="3">
        <v>8.9758904747208143E-2</v>
      </c>
      <c r="BH203" s="3">
        <v>5.8979714424356795E-2</v>
      </c>
      <c r="BI203" s="3">
        <v>0.10772170642309062</v>
      </c>
      <c r="BJ203" s="3">
        <v>6.4609336921464644E-2</v>
      </c>
      <c r="BK203" s="3">
        <v>0.17551939805857833</v>
      </c>
      <c r="BL203" s="52">
        <v>0.11779965700125335</v>
      </c>
      <c r="BM203" s="39">
        <v>0.16334531719721765</v>
      </c>
      <c r="BN203" s="3">
        <v>7.3884644909569891E-2</v>
      </c>
      <c r="BO203" s="3">
        <v>5.8101160296577525E-2</v>
      </c>
      <c r="BP203" s="52">
        <v>7.2135294487934556E-2</v>
      </c>
      <c r="BQ203" s="39">
        <v>0.11103537227574166</v>
      </c>
      <c r="BR203" s="39">
        <v>0.23189518380123617</v>
      </c>
      <c r="BS203" s="39">
        <v>0.17230847399209909</v>
      </c>
      <c r="BT203" s="39">
        <v>6.5115908969914302E-2</v>
      </c>
      <c r="BU203" s="39">
        <v>0.1291778091862385</v>
      </c>
      <c r="BV203" s="52">
        <v>0.11413290713619056</v>
      </c>
      <c r="BW203" s="3">
        <v>0.18787531418924894</v>
      </c>
      <c r="BX203" s="3">
        <v>7.0292797855627073E-2</v>
      </c>
      <c r="BY203" s="3">
        <v>9.2609544418216824E-2</v>
      </c>
      <c r="BZ203" s="52">
        <v>0.10581122436380888</v>
      </c>
      <c r="CA203" s="39">
        <v>0.10923485470835866</v>
      </c>
      <c r="CB203" s="39">
        <v>2.081998483454172E-2</v>
      </c>
      <c r="CC203" s="39">
        <v>0.17617963500026593</v>
      </c>
      <c r="CD203" s="39">
        <v>0.12320147861194038</v>
      </c>
      <c r="CE203" s="39">
        <v>0</v>
      </c>
      <c r="CF203" s="39">
        <v>8.3055278315899608E-2</v>
      </c>
      <c r="CG203" s="39">
        <v>0.23506289791314211</v>
      </c>
      <c r="CH203" s="52">
        <v>9.3179889724100823E-2</v>
      </c>
      <c r="CI203" s="3">
        <v>6.3116561496057294E-2</v>
      </c>
      <c r="CJ203" s="3">
        <v>8.7172770496646665E-2</v>
      </c>
      <c r="CK203" s="52">
        <v>7.6925108714646223E-2</v>
      </c>
      <c r="CL203" s="39">
        <v>0</v>
      </c>
      <c r="CM203" s="39">
        <v>3.1248887806546232E-2</v>
      </c>
      <c r="CN203" s="39">
        <v>8.2270345916140408E-2</v>
      </c>
      <c r="CO203" s="39">
        <v>3.0135425069398336E-3</v>
      </c>
      <c r="CP203" s="39">
        <v>1.0494858496607548E-2</v>
      </c>
      <c r="CQ203" s="58">
        <v>2.7698449589650943E-2</v>
      </c>
    </row>
    <row r="204" spans="1:95" x14ac:dyDescent="0.25">
      <c r="A204" s="97" t="s">
        <v>728</v>
      </c>
      <c r="B204" s="97">
        <v>156</v>
      </c>
      <c r="C204" s="97">
        <v>201</v>
      </c>
      <c r="D204" s="103" t="s">
        <v>198</v>
      </c>
      <c r="E204" s="39">
        <v>0.34845753599253215</v>
      </c>
      <c r="F204" s="39">
        <v>0.30046461397218288</v>
      </c>
      <c r="G204" s="39">
        <v>0.23789617916159658</v>
      </c>
      <c r="H204" s="39">
        <v>0</v>
      </c>
      <c r="I204" s="39">
        <v>0.37561574898318062</v>
      </c>
      <c r="J204" s="39">
        <v>0.2884757961096942</v>
      </c>
      <c r="K204" s="52">
        <v>0.30548157069292453</v>
      </c>
      <c r="L204" s="3">
        <v>0.27770683128542717</v>
      </c>
      <c r="M204" s="3">
        <v>0.28431222152231977</v>
      </c>
      <c r="N204" s="3">
        <v>0.25708372427196363</v>
      </c>
      <c r="O204" s="3">
        <v>0.40798510356153678</v>
      </c>
      <c r="P204" s="3">
        <v>0.35210398385400205</v>
      </c>
      <c r="Q204" s="3">
        <v>0.307297075256934</v>
      </c>
      <c r="R204" s="52">
        <v>0.27961686130656688</v>
      </c>
      <c r="S204" s="39">
        <v>0.32399718293133439</v>
      </c>
      <c r="T204" s="39">
        <v>0.28729438101088056</v>
      </c>
      <c r="U204" s="39">
        <v>0</v>
      </c>
      <c r="V204" s="39">
        <v>0.28339965721290128</v>
      </c>
      <c r="W204" s="39">
        <v>0.3345638462440334</v>
      </c>
      <c r="X204" s="39">
        <v>0.20146814015587275</v>
      </c>
      <c r="Y204" s="52">
        <v>0.28660653921055851</v>
      </c>
      <c r="Z204" s="3">
        <v>0.4782461275198755</v>
      </c>
      <c r="AA204" s="3">
        <v>0.22157143920884781</v>
      </c>
      <c r="AB204" s="3">
        <v>0.43985722387985265</v>
      </c>
      <c r="AC204" s="3">
        <v>0.47510660886421496</v>
      </c>
      <c r="AD204" s="3">
        <v>0.40421389608620895</v>
      </c>
      <c r="AE204" s="3">
        <v>0.42473666371369162</v>
      </c>
      <c r="AF204" s="3">
        <v>0.42421647700820531</v>
      </c>
      <c r="AG204" s="3">
        <v>0.49260342906542826</v>
      </c>
      <c r="AH204" s="3">
        <v>0.41489182425397048</v>
      </c>
      <c r="AI204" s="3">
        <v>0.46591429467665407</v>
      </c>
      <c r="AJ204" s="3">
        <v>0.46128641938713927</v>
      </c>
      <c r="AK204" s="3">
        <v>0.50272575951938592</v>
      </c>
      <c r="AL204" s="3">
        <v>0.40373069934418998</v>
      </c>
      <c r="AM204" s="3">
        <v>0.47993840331354798</v>
      </c>
      <c r="AN204" s="3">
        <v>0.47958803366929875</v>
      </c>
      <c r="AO204" s="3">
        <v>0.3761300162293012</v>
      </c>
      <c r="AP204" s="3">
        <v>0.47945484578498859</v>
      </c>
      <c r="AQ204" s="3">
        <v>0.494722555007513</v>
      </c>
      <c r="AR204" s="44"/>
      <c r="AS204" s="3">
        <v>0.1250921483551487</v>
      </c>
      <c r="AT204" s="3">
        <v>0.40904139273579987</v>
      </c>
      <c r="AU204" s="3">
        <v>0.49745060215994363</v>
      </c>
      <c r="AV204" s="3">
        <v>0</v>
      </c>
      <c r="AW204" s="52">
        <v>0.46710209598076463</v>
      </c>
      <c r="AX204" s="39">
        <v>0.29467782122746783</v>
      </c>
      <c r="AY204" s="3">
        <v>0.23477667610725869</v>
      </c>
      <c r="AZ204" s="3">
        <v>0.29762701145437348</v>
      </c>
      <c r="BA204" s="3">
        <v>0.26694492901980693</v>
      </c>
      <c r="BB204" s="3">
        <v>0.25626959673380184</v>
      </c>
      <c r="BC204" s="3">
        <v>0.2406128538364613</v>
      </c>
      <c r="BD204" s="3">
        <v>0.25734882416433291</v>
      </c>
      <c r="BE204" s="3">
        <v>0.2450091567457422</v>
      </c>
      <c r="BF204" s="52">
        <v>0.25902368973294876</v>
      </c>
      <c r="BG204" s="3">
        <v>0.41668563124544633</v>
      </c>
      <c r="BH204" s="3">
        <v>0.31523232119806333</v>
      </c>
      <c r="BI204" s="3">
        <v>0.36921959283211664</v>
      </c>
      <c r="BJ204" s="3">
        <v>0.2371430967378054</v>
      </c>
      <c r="BK204" s="3">
        <v>0.3146719417111738</v>
      </c>
      <c r="BL204" s="52">
        <v>0.30810410308007474</v>
      </c>
      <c r="BM204" s="39">
        <v>0.56953810834768481</v>
      </c>
      <c r="BN204" s="3">
        <v>0.25826477068036857</v>
      </c>
      <c r="BO204" s="3">
        <v>0.17098270502971999</v>
      </c>
      <c r="BP204" s="52">
        <v>0.24859092982133046</v>
      </c>
      <c r="BQ204" s="39">
        <v>0.29487893946345511</v>
      </c>
      <c r="BR204" s="39">
        <v>0.51435728825784266</v>
      </c>
      <c r="BS204" s="39">
        <v>0.46998650717720342</v>
      </c>
      <c r="BT204" s="39">
        <v>0.34787412890554387</v>
      </c>
      <c r="BU204" s="39">
        <v>0.36525029008992232</v>
      </c>
      <c r="BV204" s="52">
        <v>0.38198300720538964</v>
      </c>
      <c r="BW204" s="3">
        <v>0.40492904979174366</v>
      </c>
      <c r="BX204" s="3">
        <v>0.30526940437880556</v>
      </c>
      <c r="BY204" s="3">
        <v>0.2481564503103918</v>
      </c>
      <c r="BZ204" s="52">
        <v>0.33143134146793246</v>
      </c>
      <c r="CA204" s="39">
        <v>0.21347737686865356</v>
      </c>
      <c r="CB204" s="39">
        <v>0.12986160823572224</v>
      </c>
      <c r="CC204" s="39">
        <v>0.40455039126847236</v>
      </c>
      <c r="CD204" s="39">
        <v>0.21545931985201863</v>
      </c>
      <c r="CE204" s="39">
        <v>0</v>
      </c>
      <c r="CF204" s="39">
        <v>0.15319320482869936</v>
      </c>
      <c r="CG204" s="39">
        <v>0.17573724393700352</v>
      </c>
      <c r="CH204" s="52">
        <v>0.17993687949782236</v>
      </c>
      <c r="CI204" s="3">
        <v>0.21519109702811498</v>
      </c>
      <c r="CJ204" s="3">
        <v>0.26561304745636366</v>
      </c>
      <c r="CK204" s="52">
        <v>0.24413389027225268</v>
      </c>
      <c r="CL204" s="39">
        <v>0</v>
      </c>
      <c r="CM204" s="39">
        <v>6.6257659718956072E-2</v>
      </c>
      <c r="CN204" s="39">
        <v>0.21701987389674035</v>
      </c>
      <c r="CO204" s="39">
        <v>6.0151671650022758E-3</v>
      </c>
      <c r="CP204" s="39">
        <v>4.0857758721293422E-2</v>
      </c>
      <c r="CQ204" s="58">
        <v>7.2938353485871285E-2</v>
      </c>
    </row>
    <row r="205" spans="1:95" x14ac:dyDescent="0.25">
      <c r="A205" s="97" t="s">
        <v>729</v>
      </c>
      <c r="B205" s="97">
        <v>157</v>
      </c>
      <c r="C205" s="97">
        <v>202</v>
      </c>
      <c r="D205" s="103" t="s">
        <v>199</v>
      </c>
      <c r="E205" s="39">
        <v>5.3628369720878791E-3</v>
      </c>
      <c r="F205" s="39">
        <v>2.2258288057841483E-2</v>
      </c>
      <c r="G205" s="39">
        <v>1.9833478775503583E-2</v>
      </c>
      <c r="H205" s="39">
        <v>0</v>
      </c>
      <c r="I205" s="39">
        <v>4.5702319863701685E-2</v>
      </c>
      <c r="J205" s="39">
        <v>1.9360428348040082E-2</v>
      </c>
      <c r="K205" s="52">
        <v>2.353258419389289E-2</v>
      </c>
      <c r="L205" s="3">
        <v>2.2439789800926615E-2</v>
      </c>
      <c r="M205" s="3">
        <v>2.9739471814433475E-2</v>
      </c>
      <c r="N205" s="3">
        <v>2.7261923348216522E-2</v>
      </c>
      <c r="O205" s="3">
        <v>2.5937855745684607E-2</v>
      </c>
      <c r="P205" s="3">
        <v>1.1221167400190439E-2</v>
      </c>
      <c r="Q205" s="3">
        <v>0.12300191379443326</v>
      </c>
      <c r="R205" s="52">
        <v>2.3408334242571771E-2</v>
      </c>
      <c r="S205" s="39">
        <v>4.6905649472881727E-3</v>
      </c>
      <c r="T205" s="39">
        <v>3.0186941527587552E-2</v>
      </c>
      <c r="U205" s="39">
        <v>0</v>
      </c>
      <c r="V205" s="39">
        <v>4.8522590098557979E-2</v>
      </c>
      <c r="W205" s="39">
        <v>0.3782814431172547</v>
      </c>
      <c r="X205" s="39">
        <v>0</v>
      </c>
      <c r="Y205" s="52">
        <v>4.1318685915083628E-2</v>
      </c>
      <c r="Z205" s="3">
        <v>0.10882476718180498</v>
      </c>
      <c r="AA205" s="3">
        <v>0</v>
      </c>
      <c r="AB205" s="3">
        <v>9.9064585306651687E-2</v>
      </c>
      <c r="AC205" s="3">
        <v>3.8076127050171819E-2</v>
      </c>
      <c r="AD205" s="3">
        <v>0.1566722074183734</v>
      </c>
      <c r="AE205" s="3">
        <v>0.13350627166695864</v>
      </c>
      <c r="AF205" s="3">
        <v>0.11096132360851331</v>
      </c>
      <c r="AG205" s="3">
        <v>0.12347386444333203</v>
      </c>
      <c r="AH205" s="3">
        <v>0.11472057444086003</v>
      </c>
      <c r="AI205" s="3">
        <v>0.13805375099238418</v>
      </c>
      <c r="AJ205" s="3">
        <v>0.10252707733097666</v>
      </c>
      <c r="AK205" s="3">
        <v>0.14542235187430172</v>
      </c>
      <c r="AL205" s="3">
        <v>0</v>
      </c>
      <c r="AM205" s="3">
        <v>0.20448282011784885</v>
      </c>
      <c r="AN205" s="3">
        <v>0.24480435122256772</v>
      </c>
      <c r="AO205" s="3">
        <v>9.2268842497629525E-2</v>
      </c>
      <c r="AP205" s="3">
        <v>0.1429634060576469</v>
      </c>
      <c r="AQ205" s="3">
        <v>0.13237395018388817</v>
      </c>
      <c r="AR205" s="44"/>
      <c r="AS205" s="3">
        <v>3.7374441279631264E-2</v>
      </c>
      <c r="AT205" s="3">
        <v>9.3193073777201277E-2</v>
      </c>
      <c r="AU205" s="3">
        <v>0.16537788201790263</v>
      </c>
      <c r="AV205" s="3">
        <v>0</v>
      </c>
      <c r="AW205" s="52">
        <v>0.12215670562700773</v>
      </c>
      <c r="AX205" s="39">
        <v>1.4811829816181996E-2</v>
      </c>
      <c r="AY205" s="3">
        <v>1.7080545080191419E-2</v>
      </c>
      <c r="AZ205" s="3">
        <v>1.5175333223763856E-2</v>
      </c>
      <c r="BA205" s="3">
        <v>2.2395585638134183E-2</v>
      </c>
      <c r="BB205" s="3">
        <v>1.9917214024867572E-2</v>
      </c>
      <c r="BC205" s="3">
        <v>9.7412218979237176E-3</v>
      </c>
      <c r="BD205" s="3">
        <v>6.2552203319628788E-3</v>
      </c>
      <c r="BE205" s="3">
        <v>3.3246245320400145E-2</v>
      </c>
      <c r="BF205" s="52">
        <v>1.7765965599172189E-2</v>
      </c>
      <c r="BG205" s="3">
        <v>0</v>
      </c>
      <c r="BH205" s="3">
        <v>0</v>
      </c>
      <c r="BI205" s="3">
        <v>4.1242978961197531E-2</v>
      </c>
      <c r="BJ205" s="3">
        <v>0</v>
      </c>
      <c r="BK205" s="3">
        <v>2.9400423774513854E-2</v>
      </c>
      <c r="BL205" s="52">
        <v>1.885101012257193E-2</v>
      </c>
      <c r="BM205" s="39">
        <v>1.370674764360191E-2</v>
      </c>
      <c r="BN205" s="3">
        <v>1.4387904381885983E-2</v>
      </c>
      <c r="BO205" s="3">
        <v>1.1403766589971614E-2</v>
      </c>
      <c r="BP205" s="52">
        <v>1.4057159756570087E-2</v>
      </c>
      <c r="BQ205" s="39">
        <v>7.0243379292478356E-2</v>
      </c>
      <c r="BR205" s="39">
        <v>0</v>
      </c>
      <c r="BS205" s="39">
        <v>4.8036687842525377E-2</v>
      </c>
      <c r="BT205" s="39">
        <v>1.8240012027658406E-3</v>
      </c>
      <c r="BU205" s="39">
        <v>0</v>
      </c>
      <c r="BV205" s="52">
        <v>1.9180639089645062E-2</v>
      </c>
      <c r="BW205" s="3">
        <v>4.3063464005650967E-3</v>
      </c>
      <c r="BX205" s="3">
        <v>1.3606187296740712E-2</v>
      </c>
      <c r="BY205" s="3">
        <v>2.8185391100514937E-2</v>
      </c>
      <c r="BZ205" s="52">
        <v>1.1644506760341768E-2</v>
      </c>
      <c r="CA205" s="39">
        <v>7.0180295746324999E-3</v>
      </c>
      <c r="CB205" s="39">
        <v>1.2711530173222765E-2</v>
      </c>
      <c r="CC205" s="39">
        <v>0.13404964075338835</v>
      </c>
      <c r="CD205" s="39">
        <v>6.9163415657604699E-2</v>
      </c>
      <c r="CE205" s="39">
        <v>0</v>
      </c>
      <c r="CF205" s="39">
        <v>7.9492987369732745E-3</v>
      </c>
      <c r="CG205" s="39">
        <v>0</v>
      </c>
      <c r="CH205" s="52">
        <v>2.0351373890355205E-2</v>
      </c>
      <c r="CI205" s="3">
        <v>8.554831197355969E-3</v>
      </c>
      <c r="CJ205" s="3">
        <v>1.1157077678142318E-2</v>
      </c>
      <c r="CK205" s="52">
        <v>1.0048551317740059E-2</v>
      </c>
      <c r="CL205" s="39">
        <v>0</v>
      </c>
      <c r="CM205" s="39">
        <v>6.8731646489204115E-3</v>
      </c>
      <c r="CN205" s="39">
        <v>1.6620380514654583E-2</v>
      </c>
      <c r="CO205" s="39">
        <v>0</v>
      </c>
      <c r="CP205" s="39">
        <v>9.3730780171264003E-5</v>
      </c>
      <c r="CQ205" s="58">
        <v>4.8571424400445E-3</v>
      </c>
    </row>
    <row r="206" spans="1:95" x14ac:dyDescent="0.25">
      <c r="A206" s="97" t="s">
        <v>730</v>
      </c>
      <c r="B206" s="97">
        <v>158</v>
      </c>
      <c r="C206" s="97">
        <v>203</v>
      </c>
      <c r="D206" s="104" t="s">
        <v>200</v>
      </c>
      <c r="E206" s="40">
        <v>0.1249416061739515</v>
      </c>
      <c r="F206" s="40">
        <v>9.141842832991505E-2</v>
      </c>
      <c r="G206" s="40">
        <v>3.4831975564676251E-2</v>
      </c>
      <c r="H206" s="40">
        <v>0</v>
      </c>
      <c r="I206" s="40">
        <v>0.13805236488615058</v>
      </c>
      <c r="J206" s="40">
        <v>0.10177197852481941</v>
      </c>
      <c r="K206" s="53">
        <v>9.707469043582484E-2</v>
      </c>
      <c r="L206" s="4">
        <v>9.4550240223970475E-2</v>
      </c>
      <c r="M206" s="4">
        <v>8.7411250493185086E-2</v>
      </c>
      <c r="N206" s="4">
        <v>9.0631418106529887E-2</v>
      </c>
      <c r="O206" s="4">
        <v>8.3679414892677315E-2</v>
      </c>
      <c r="P206" s="4">
        <v>0.11067975359202677</v>
      </c>
      <c r="Q206" s="4">
        <v>0.14784707142910319</v>
      </c>
      <c r="R206" s="53">
        <v>9.3915413315397572E-2</v>
      </c>
      <c r="S206" s="40">
        <v>0.11967227604220219</v>
      </c>
      <c r="T206" s="40">
        <v>0.1083190586414028</v>
      </c>
      <c r="U206" s="40">
        <v>0</v>
      </c>
      <c r="V206" s="40">
        <v>0.11921028378906172</v>
      </c>
      <c r="W206" s="40">
        <v>0.18950625173253499</v>
      </c>
      <c r="X206" s="40">
        <v>9.3852080844007937E-2</v>
      </c>
      <c r="Y206" s="53">
        <v>0.11399012746257101</v>
      </c>
      <c r="Z206" s="4">
        <v>0.25628252906284771</v>
      </c>
      <c r="AA206" s="4">
        <v>0</v>
      </c>
      <c r="AB206" s="4">
        <v>0.23039602567895318</v>
      </c>
      <c r="AC206" s="4">
        <v>0.27184370846689804</v>
      </c>
      <c r="AD206" s="4">
        <v>0.15604581905455894</v>
      </c>
      <c r="AE206" s="4">
        <v>0.23545414621517513</v>
      </c>
      <c r="AF206" s="4">
        <v>0.21075001359065557</v>
      </c>
      <c r="AG206" s="4">
        <v>0.25955642930470196</v>
      </c>
      <c r="AH206" s="4">
        <v>0.22008612280451098</v>
      </c>
      <c r="AI206" s="4">
        <v>0.24848436027466922</v>
      </c>
      <c r="AJ206" s="4">
        <v>0.22026061558053669</v>
      </c>
      <c r="AK206" s="4">
        <v>0.2333160175228392</v>
      </c>
      <c r="AL206" s="4">
        <v>0.10693842813673042</v>
      </c>
      <c r="AM206" s="4">
        <v>0.21808563376235415</v>
      </c>
      <c r="AN206" s="4">
        <v>0.33673248929687644</v>
      </c>
      <c r="AO206" s="4">
        <v>0.1832169734643449</v>
      </c>
      <c r="AP206" s="4">
        <v>0.23179078161766245</v>
      </c>
      <c r="AQ206" s="4">
        <v>0.31036099576388188</v>
      </c>
      <c r="AR206" s="45"/>
      <c r="AS206" s="4">
        <v>4.593041158479353E-2</v>
      </c>
      <c r="AT206" s="4">
        <v>0.24456768154171341</v>
      </c>
      <c r="AU206" s="4">
        <v>0.26521602439148473</v>
      </c>
      <c r="AV206" s="4">
        <v>0</v>
      </c>
      <c r="AW206" s="53">
        <v>0.24546051760380119</v>
      </c>
      <c r="AX206" s="40">
        <v>0.13428897027578127</v>
      </c>
      <c r="AY206" s="4">
        <v>7.5999637773182555E-2</v>
      </c>
      <c r="AZ206" s="4">
        <v>7.6152666011469569E-2</v>
      </c>
      <c r="BA206" s="4">
        <v>8.255228327658834E-2</v>
      </c>
      <c r="BB206" s="4">
        <v>7.3481746493435127E-2</v>
      </c>
      <c r="BC206" s="4">
        <v>6.2972260556980242E-2</v>
      </c>
      <c r="BD206" s="4">
        <v>0.10676450597986506</v>
      </c>
      <c r="BE206" s="4">
        <v>0.11640894259902518</v>
      </c>
      <c r="BF206" s="53">
        <v>7.7715565589987448E-2</v>
      </c>
      <c r="BG206" s="4">
        <v>0.29398089737327998</v>
      </c>
      <c r="BH206" s="4">
        <v>5.2332090069164297E-2</v>
      </c>
      <c r="BI206" s="4">
        <v>9.5129312331803453E-2</v>
      </c>
      <c r="BJ206" s="4">
        <v>0.11143054838726034</v>
      </c>
      <c r="BK206" s="4">
        <v>0.11650548329266233</v>
      </c>
      <c r="BL206" s="53">
        <v>0.11241504098684008</v>
      </c>
      <c r="BM206" s="40">
        <v>0.26673055270130858</v>
      </c>
      <c r="BN206" s="4">
        <v>8.2712688839156404E-2</v>
      </c>
      <c r="BO206" s="4">
        <v>3.8768646156552206E-2</v>
      </c>
      <c r="BP206" s="53">
        <v>7.7842184544312965E-2</v>
      </c>
      <c r="BQ206" s="40">
        <v>0.1737954555024751</v>
      </c>
      <c r="BR206" s="40">
        <v>0.17048914901896034</v>
      </c>
      <c r="BS206" s="40">
        <v>0.10930535751362475</v>
      </c>
      <c r="BT206" s="40">
        <v>0.172287469162413</v>
      </c>
      <c r="BU206" s="40">
        <v>0.11181748851607705</v>
      </c>
      <c r="BV206" s="53">
        <v>0.14771656338459896</v>
      </c>
      <c r="BW206" s="4">
        <v>0.11697010768338598</v>
      </c>
      <c r="BX206" s="4">
        <v>0.10293998896469785</v>
      </c>
      <c r="BY206" s="4">
        <v>0.1371884286882889</v>
      </c>
      <c r="BZ206" s="53">
        <v>0.10881599200294755</v>
      </c>
      <c r="CA206" s="40">
        <v>2.904872168661465E-2</v>
      </c>
      <c r="CB206" s="40">
        <v>9.0494801437966746E-3</v>
      </c>
      <c r="CC206" s="40">
        <v>0.21132734611813866</v>
      </c>
      <c r="CD206" s="40">
        <v>0.12304704336892892</v>
      </c>
      <c r="CE206" s="40">
        <v>0</v>
      </c>
      <c r="CF206" s="40">
        <v>5.4740821641424173E-2</v>
      </c>
      <c r="CG206" s="40">
        <v>9.0026865197404771E-2</v>
      </c>
      <c r="CH206" s="53">
        <v>6.0214856950191291E-2</v>
      </c>
      <c r="CI206" s="4">
        <v>6.829326064904076E-2</v>
      </c>
      <c r="CJ206" s="4">
        <v>9.2292212604130924E-2</v>
      </c>
      <c r="CK206" s="53">
        <v>8.2068941649334315E-2</v>
      </c>
      <c r="CL206" s="40">
        <v>0</v>
      </c>
      <c r="CM206" s="40">
        <v>1.6312220336710499E-2</v>
      </c>
      <c r="CN206" s="40">
        <v>7.7800728537020747E-2</v>
      </c>
      <c r="CO206" s="40">
        <v>0</v>
      </c>
      <c r="CP206" s="40">
        <v>1.9055427460206973E-3</v>
      </c>
      <c r="CQ206" s="59">
        <v>1.734578063863915E-2</v>
      </c>
    </row>
    <row r="207" spans="1:95" x14ac:dyDescent="0.25">
      <c r="A207" s="97" t="s">
        <v>587</v>
      </c>
      <c r="C207" s="97">
        <v>204</v>
      </c>
      <c r="D207" s="102"/>
      <c r="E207" s="93"/>
      <c r="F207" s="93"/>
      <c r="G207" s="93"/>
      <c r="H207" s="93"/>
      <c r="I207" s="93"/>
      <c r="J207" s="93"/>
      <c r="K207" s="79"/>
      <c r="L207" s="16"/>
      <c r="M207" s="16"/>
      <c r="N207" s="16"/>
      <c r="O207" s="16"/>
      <c r="P207" s="16"/>
      <c r="Q207" s="16"/>
      <c r="R207" s="79"/>
      <c r="S207" s="93"/>
      <c r="T207" s="93"/>
      <c r="U207" s="93"/>
      <c r="V207" s="93"/>
      <c r="W207" s="93"/>
      <c r="X207" s="93"/>
      <c r="Y207" s="79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21"/>
      <c r="AS207" s="16"/>
      <c r="AT207" s="16"/>
      <c r="AU207" s="16"/>
      <c r="AV207" s="16"/>
      <c r="AW207" s="79"/>
      <c r="AX207" s="93"/>
      <c r="AY207" s="16"/>
      <c r="AZ207" s="16"/>
      <c r="BA207" s="16"/>
      <c r="BB207" s="16"/>
      <c r="BC207" s="16"/>
      <c r="BD207" s="16"/>
      <c r="BE207" s="16"/>
      <c r="BF207" s="79"/>
      <c r="BG207" s="16"/>
      <c r="BH207" s="16"/>
      <c r="BI207" s="16"/>
      <c r="BJ207" s="16"/>
      <c r="BK207" s="16"/>
      <c r="BL207" s="79"/>
      <c r="BM207" s="93"/>
      <c r="BN207" s="16"/>
      <c r="BO207" s="16"/>
      <c r="BP207" s="79"/>
      <c r="BQ207" s="93"/>
      <c r="BR207" s="93"/>
      <c r="BS207" s="93"/>
      <c r="BT207" s="93"/>
      <c r="BU207" s="93"/>
      <c r="BV207" s="79"/>
      <c r="BW207" s="16"/>
      <c r="BX207" s="16"/>
      <c r="BY207" s="16"/>
      <c r="BZ207" s="79"/>
      <c r="CA207" s="93"/>
      <c r="CB207" s="93"/>
      <c r="CC207" s="93"/>
      <c r="CD207" s="93"/>
      <c r="CE207" s="93"/>
      <c r="CF207" s="93"/>
      <c r="CG207" s="93"/>
      <c r="CH207" s="79"/>
      <c r="CI207" s="16"/>
      <c r="CJ207" s="16"/>
      <c r="CK207" s="79"/>
      <c r="CL207" s="93"/>
      <c r="CM207" s="93"/>
      <c r="CN207" s="93"/>
      <c r="CO207" s="93"/>
      <c r="CP207" s="93"/>
      <c r="CQ207" s="83"/>
    </row>
    <row r="208" spans="1:95" x14ac:dyDescent="0.25">
      <c r="A208" s="97" t="s">
        <v>731</v>
      </c>
      <c r="B208" s="97">
        <v>159</v>
      </c>
      <c r="C208" s="97">
        <v>205</v>
      </c>
      <c r="D208" s="103" t="s">
        <v>201</v>
      </c>
      <c r="E208" s="39">
        <v>5.0057801595215341E-2</v>
      </c>
      <c r="F208" s="39">
        <v>0.18813200901092228</v>
      </c>
      <c r="G208" s="39">
        <v>7.0989451212209426E-2</v>
      </c>
      <c r="H208" s="39">
        <v>3.2829598749348619E-2</v>
      </c>
      <c r="I208" s="39">
        <v>0.35580571932303312</v>
      </c>
      <c r="J208" s="39">
        <v>0.14584918425388821</v>
      </c>
      <c r="K208" s="52">
        <v>0.15258284388594387</v>
      </c>
      <c r="L208" s="3">
        <v>0.21930511756990581</v>
      </c>
      <c r="M208" s="3">
        <v>0.10044067493517833</v>
      </c>
      <c r="N208" s="3">
        <v>0.11580238324824367</v>
      </c>
      <c r="O208" s="3">
        <v>0.12338244480189735</v>
      </c>
      <c r="P208" s="3">
        <v>0.32165575422426829</v>
      </c>
      <c r="Q208" s="3">
        <v>6.8196509372979955E-2</v>
      </c>
      <c r="R208" s="52">
        <v>0.17521929729769459</v>
      </c>
      <c r="S208" s="39">
        <v>0.25937183383991896</v>
      </c>
      <c r="T208" s="39">
        <v>0.11167373695103112</v>
      </c>
      <c r="U208" s="39">
        <v>2.3602135431566192E-2</v>
      </c>
      <c r="V208" s="39">
        <v>9.8300178469950372E-2</v>
      </c>
      <c r="W208" s="39">
        <v>5.0894992989359074E-2</v>
      </c>
      <c r="X208" s="39">
        <v>7.1088142943223284E-2</v>
      </c>
      <c r="Y208" s="52">
        <v>0.10140278245738998</v>
      </c>
      <c r="Z208" s="3">
        <v>0.1696485148864699</v>
      </c>
      <c r="AA208" s="3">
        <v>0.12466353918402409</v>
      </c>
      <c r="AB208" s="3">
        <v>8.9491982266281564E-2</v>
      </c>
      <c r="AC208" s="3">
        <v>0.16007512745532801</v>
      </c>
      <c r="AD208" s="3">
        <v>5.8477059410679953E-2</v>
      </c>
      <c r="AE208" s="3">
        <v>6.5266431847273473E-2</v>
      </c>
      <c r="AF208" s="3">
        <v>0.12553683228465715</v>
      </c>
      <c r="AG208" s="3">
        <v>9.1323979599202632E-2</v>
      </c>
      <c r="AH208" s="3">
        <v>9.0691819748255312E-2</v>
      </c>
      <c r="AI208" s="3">
        <v>0.10365906058330997</v>
      </c>
      <c r="AJ208" s="3">
        <v>0.23266843017219985</v>
      </c>
      <c r="AK208" s="3">
        <v>8.37192410827408E-2</v>
      </c>
      <c r="AL208" s="3">
        <v>0.14058390320567354</v>
      </c>
      <c r="AM208" s="3">
        <v>4.5665779112719324E-2</v>
      </c>
      <c r="AN208" s="3">
        <v>4.6038806352106242E-2</v>
      </c>
      <c r="AO208" s="3">
        <v>0.11416031697653155</v>
      </c>
      <c r="AP208" s="3">
        <v>7.831593934825154E-2</v>
      </c>
      <c r="AQ208" s="3">
        <v>0.18159109630753303</v>
      </c>
      <c r="AR208" s="44"/>
      <c r="AS208" s="3">
        <v>4.814495755597787E-2</v>
      </c>
      <c r="AT208" s="3">
        <v>5.206894415068767E-2</v>
      </c>
      <c r="AU208" s="3">
        <v>6.8614158215720311E-2</v>
      </c>
      <c r="AV208" s="3">
        <v>4.1666666666666664E-2</v>
      </c>
      <c r="AW208" s="52">
        <v>0.10710278381853591</v>
      </c>
      <c r="AX208" s="39">
        <v>0.2422111484102803</v>
      </c>
      <c r="AY208" s="3">
        <v>0.21126639530678079</v>
      </c>
      <c r="AZ208" s="3">
        <v>0.19265660238327745</v>
      </c>
      <c r="BA208" s="3">
        <v>0.19217592374208084</v>
      </c>
      <c r="BB208" s="3">
        <v>0.1952963254330555</v>
      </c>
      <c r="BC208" s="3">
        <v>0.19048772003172615</v>
      </c>
      <c r="BD208" s="3">
        <v>0.22082769459457446</v>
      </c>
      <c r="BE208" s="3">
        <v>0.19273696631103523</v>
      </c>
      <c r="BF208" s="52">
        <v>0.19659854607072036</v>
      </c>
      <c r="BG208" s="3">
        <v>5.6853342405950719E-2</v>
      </c>
      <c r="BH208" s="3">
        <v>0.25297040885246919</v>
      </c>
      <c r="BI208" s="3">
        <v>0.2287885788896212</v>
      </c>
      <c r="BJ208" s="3">
        <v>7.0972374725461182E-2</v>
      </c>
      <c r="BK208" s="3">
        <v>0.21223874765431711</v>
      </c>
      <c r="BL208" s="52">
        <v>0.13167409718504866</v>
      </c>
      <c r="BM208" s="39">
        <v>0.12916502464635968</v>
      </c>
      <c r="BN208" s="3">
        <v>0.17856808021738263</v>
      </c>
      <c r="BO208" s="3">
        <v>6.3765158826019519E-2</v>
      </c>
      <c r="BP208" s="52">
        <v>0.14528821516198237</v>
      </c>
      <c r="BQ208" s="39">
        <v>2.1307837234826151E-2</v>
      </c>
      <c r="BR208" s="39">
        <v>2.2175311485954297E-2</v>
      </c>
      <c r="BS208" s="39">
        <v>0.21733686102815289</v>
      </c>
      <c r="BT208" s="39">
        <v>0.12896913511713112</v>
      </c>
      <c r="BU208" s="39">
        <v>0.16759917812612612</v>
      </c>
      <c r="BV208" s="52">
        <v>7.58027918273841E-2</v>
      </c>
      <c r="BW208" s="3">
        <v>9.9455575837342283E-2</v>
      </c>
      <c r="BX208" s="3">
        <v>0.24066783993283006</v>
      </c>
      <c r="BY208" s="3">
        <v>2.9808820200974664E-2</v>
      </c>
      <c r="BZ208" s="52">
        <v>0.13790365156921131</v>
      </c>
      <c r="CA208" s="39">
        <v>0.22749049852691985</v>
      </c>
      <c r="CB208" s="39">
        <v>0.10115944934843624</v>
      </c>
      <c r="CC208" s="39">
        <v>2.7121906260053726E-2</v>
      </c>
      <c r="CD208" s="39">
        <v>0.30217336997554006</v>
      </c>
      <c r="CE208" s="39">
        <v>0</v>
      </c>
      <c r="CF208" s="39">
        <v>0.12794027340241285</v>
      </c>
      <c r="CG208" s="39">
        <v>0.32232477646566099</v>
      </c>
      <c r="CH208" s="52">
        <v>0.12546606741401872</v>
      </c>
      <c r="CI208" s="3">
        <v>0.1562764785406055</v>
      </c>
      <c r="CJ208" s="3">
        <v>0.15480900367973133</v>
      </c>
      <c r="CK208" s="52">
        <v>0.15546291955266531</v>
      </c>
      <c r="CL208" s="39">
        <v>0.15942028985507245</v>
      </c>
      <c r="CM208" s="39">
        <v>0.79699068426986264</v>
      </c>
      <c r="CN208" s="39">
        <v>0.48259361664124972</v>
      </c>
      <c r="CO208" s="39">
        <v>0.16129334343294927</v>
      </c>
      <c r="CP208" s="39">
        <v>0.29099871116735487</v>
      </c>
      <c r="CQ208" s="58">
        <v>0.39033359852946836</v>
      </c>
    </row>
    <row r="209" spans="1:95" x14ac:dyDescent="0.25">
      <c r="A209" s="97" t="s">
        <v>732</v>
      </c>
      <c r="B209" s="97">
        <v>160</v>
      </c>
      <c r="C209" s="97">
        <v>206</v>
      </c>
      <c r="D209" s="103" t="s">
        <v>202</v>
      </c>
      <c r="E209" s="39">
        <v>0.5173778158289869</v>
      </c>
      <c r="F209" s="39">
        <v>0.71981170134266681</v>
      </c>
      <c r="G209" s="39">
        <v>0.61032761489552623</v>
      </c>
      <c r="H209" s="39">
        <v>0.52201677596105378</v>
      </c>
      <c r="I209" s="39">
        <v>0.74924527747375769</v>
      </c>
      <c r="J209" s="39">
        <v>0.71439401918007994</v>
      </c>
      <c r="K209" s="52">
        <v>0.70575019998112243</v>
      </c>
      <c r="L209" s="3">
        <v>0.72020634965613461</v>
      </c>
      <c r="M209" s="3">
        <v>0.61956608599783058</v>
      </c>
      <c r="N209" s="3">
        <v>0.61234762629958162</v>
      </c>
      <c r="O209" s="3">
        <v>0.45648705640396064</v>
      </c>
      <c r="P209" s="3">
        <v>0.78751823541969712</v>
      </c>
      <c r="Q209" s="3">
        <v>0.59509399795866036</v>
      </c>
      <c r="R209" s="52">
        <v>0.68323346799177376</v>
      </c>
      <c r="S209" s="39">
        <v>0.7413449227801715</v>
      </c>
      <c r="T209" s="39">
        <v>0.71268643977184343</v>
      </c>
      <c r="U209" s="39">
        <v>0.47158505290348313</v>
      </c>
      <c r="V209" s="39">
        <v>0.61637131455888583</v>
      </c>
      <c r="W209" s="39">
        <v>0.61303135841215683</v>
      </c>
      <c r="X209" s="39">
        <v>0.61384013283582461</v>
      </c>
      <c r="Y209" s="52">
        <v>0.68017543693067517</v>
      </c>
      <c r="Z209" s="3">
        <v>0.6378363142930733</v>
      </c>
      <c r="AA209" s="3">
        <v>0.67456832855159088</v>
      </c>
      <c r="AB209" s="3">
        <v>0.54923069126894131</v>
      </c>
      <c r="AC209" s="3">
        <v>0.6295062595219455</v>
      </c>
      <c r="AD209" s="3">
        <v>0.53189072437515106</v>
      </c>
      <c r="AE209" s="3">
        <v>0.50927485398811589</v>
      </c>
      <c r="AF209" s="3">
        <v>0.55287237418414181</v>
      </c>
      <c r="AG209" s="3">
        <v>0.52185358725968078</v>
      </c>
      <c r="AH209" s="3">
        <v>0.56127196880481001</v>
      </c>
      <c r="AI209" s="3">
        <v>0.54207391678025341</v>
      </c>
      <c r="AJ209" s="3">
        <v>0.61094625119159385</v>
      </c>
      <c r="AK209" s="3">
        <v>0.54588910795113765</v>
      </c>
      <c r="AL209" s="3">
        <v>0.6891739552376186</v>
      </c>
      <c r="AM209" s="3">
        <v>0.51137863084327706</v>
      </c>
      <c r="AN209" s="3">
        <v>0.50923209213083043</v>
      </c>
      <c r="AO209" s="3">
        <v>0.60728142505505878</v>
      </c>
      <c r="AP209" s="3">
        <v>0.50730062606799597</v>
      </c>
      <c r="AQ209" s="3">
        <v>0.67583230397574856</v>
      </c>
      <c r="AR209" s="44"/>
      <c r="AS209" s="3">
        <v>0.46102858504450844</v>
      </c>
      <c r="AT209" s="3">
        <v>0.51516874145474434</v>
      </c>
      <c r="AU209" s="3">
        <v>0.5256382253953682</v>
      </c>
      <c r="AV209" s="3">
        <v>1.4986674100901127</v>
      </c>
      <c r="AW209" s="52">
        <v>0.57009664579481423</v>
      </c>
      <c r="AX209" s="39">
        <v>0.7170934277560852</v>
      </c>
      <c r="AY209" s="3">
        <v>0.70772064741967933</v>
      </c>
      <c r="AZ209" s="3">
        <v>0.70891703200932665</v>
      </c>
      <c r="BA209" s="3">
        <v>0.71023771854852391</v>
      </c>
      <c r="BB209" s="3">
        <v>0.71139906903951</v>
      </c>
      <c r="BC209" s="3">
        <v>0.70911226645993886</v>
      </c>
      <c r="BD209" s="3">
        <v>0.71235972225652366</v>
      </c>
      <c r="BE209" s="3">
        <v>0.7099504679183638</v>
      </c>
      <c r="BF209" s="52">
        <v>0.7099624752111271</v>
      </c>
      <c r="BG209" s="3">
        <v>0.58797856327823195</v>
      </c>
      <c r="BH209" s="3">
        <v>0.65148011403115713</v>
      </c>
      <c r="BI209" s="3">
        <v>0.64425204327742092</v>
      </c>
      <c r="BJ209" s="3">
        <v>0.56595531325416437</v>
      </c>
      <c r="BK209" s="3">
        <v>0.61929109856795328</v>
      </c>
      <c r="BL209" s="52">
        <v>0.61373120397318814</v>
      </c>
      <c r="BM209" s="39">
        <v>0.74560069443464816</v>
      </c>
      <c r="BN209" s="3">
        <v>0.78577751965259601</v>
      </c>
      <c r="BO209" s="3">
        <v>0.5931628655634924</v>
      </c>
      <c r="BP209" s="52">
        <v>0.76127160034136288</v>
      </c>
      <c r="BQ209" s="39">
        <v>0.47406798424185509</v>
      </c>
      <c r="BR209" s="39">
        <v>0.43745845538035272</v>
      </c>
      <c r="BS209" s="39">
        <v>0.58620414346984129</v>
      </c>
      <c r="BT209" s="39">
        <v>0.50717388525462226</v>
      </c>
      <c r="BU209" s="39">
        <v>0.52800692493007317</v>
      </c>
      <c r="BV209" s="52">
        <v>0.51784391194820167</v>
      </c>
      <c r="BW209" s="3">
        <v>0.62358791164512173</v>
      </c>
      <c r="BX209" s="3">
        <v>0.7310862654917053</v>
      </c>
      <c r="BY209" s="3">
        <v>0.51873077641332721</v>
      </c>
      <c r="BZ209" s="52">
        <v>0.68947967974759961</v>
      </c>
      <c r="CA209" s="39">
        <v>0.56798126691926276</v>
      </c>
      <c r="CB209" s="39">
        <v>0.34852575000490899</v>
      </c>
      <c r="CC209" s="39">
        <v>0.58054272886970415</v>
      </c>
      <c r="CD209" s="39">
        <v>0.58099100969970341</v>
      </c>
      <c r="CE209" s="39">
        <v>0</v>
      </c>
      <c r="CF209" s="39">
        <v>0.57741553078176322</v>
      </c>
      <c r="CG209" s="39">
        <v>0.66003862628572918</v>
      </c>
      <c r="CH209" s="52">
        <v>0.54638089531059142</v>
      </c>
      <c r="CI209" s="3">
        <v>0.57850570065660434</v>
      </c>
      <c r="CJ209" s="3">
        <v>0.65318324080916368</v>
      </c>
      <c r="CK209" s="52">
        <v>0.61973232514277354</v>
      </c>
      <c r="CL209" s="39">
        <v>0.48054759389057328</v>
      </c>
      <c r="CM209" s="39">
        <v>0.69528450638376804</v>
      </c>
      <c r="CN209" s="39">
        <v>0.81745586833237005</v>
      </c>
      <c r="CO209" s="39">
        <v>0.46245736092682482</v>
      </c>
      <c r="CP209" s="39">
        <v>0.65890085685380617</v>
      </c>
      <c r="CQ209" s="58">
        <v>0.68830923689606982</v>
      </c>
    </row>
    <row r="210" spans="1:95" x14ac:dyDescent="0.25">
      <c r="A210" s="97" t="s">
        <v>587</v>
      </c>
      <c r="C210" s="97">
        <v>207</v>
      </c>
      <c r="D210" s="103"/>
      <c r="E210" s="48"/>
      <c r="F210" s="48"/>
      <c r="G210" s="48"/>
      <c r="H210" s="48"/>
      <c r="I210" s="48"/>
      <c r="J210" s="48"/>
      <c r="K210" s="73"/>
      <c r="L210" s="11"/>
      <c r="M210" s="11"/>
      <c r="N210" s="11"/>
      <c r="O210" s="11"/>
      <c r="P210" s="11"/>
      <c r="Q210" s="11"/>
      <c r="R210" s="73"/>
      <c r="S210" s="48"/>
      <c r="T210" s="48"/>
      <c r="U210" s="48"/>
      <c r="V210" s="48"/>
      <c r="W210" s="48"/>
      <c r="X210" s="48"/>
      <c r="Y210" s="73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49"/>
      <c r="AS210" s="11"/>
      <c r="AT210" s="11"/>
      <c r="AU210" s="11"/>
      <c r="AV210" s="11"/>
      <c r="AW210" s="73"/>
      <c r="AX210" s="48"/>
      <c r="AY210" s="11"/>
      <c r="AZ210" s="11"/>
      <c r="BA210" s="11"/>
      <c r="BB210" s="11"/>
      <c r="BC210" s="11"/>
      <c r="BD210" s="11"/>
      <c r="BE210" s="11"/>
      <c r="BF210" s="73"/>
      <c r="BG210" s="11"/>
      <c r="BH210" s="11"/>
      <c r="BI210" s="11"/>
      <c r="BJ210" s="11"/>
      <c r="BK210" s="11"/>
      <c r="BL210" s="73"/>
      <c r="BM210" s="48"/>
      <c r="BN210" s="11"/>
      <c r="BO210" s="11"/>
      <c r="BP210" s="73"/>
      <c r="BQ210" s="48"/>
      <c r="BR210" s="48"/>
      <c r="BS210" s="48"/>
      <c r="BT210" s="48"/>
      <c r="BU210" s="48"/>
      <c r="BV210" s="73"/>
      <c r="BW210" s="11"/>
      <c r="BX210" s="11"/>
      <c r="BY210" s="11"/>
      <c r="BZ210" s="73"/>
      <c r="CA210" s="48"/>
      <c r="CB210" s="48"/>
      <c r="CC210" s="48"/>
      <c r="CD210" s="48"/>
      <c r="CE210" s="48"/>
      <c r="CF210" s="48"/>
      <c r="CG210" s="48"/>
      <c r="CH210" s="73"/>
      <c r="CI210" s="11"/>
      <c r="CJ210" s="11"/>
      <c r="CK210" s="73"/>
      <c r="CL210" s="48"/>
      <c r="CM210" s="48"/>
      <c r="CN210" s="48"/>
      <c r="CO210" s="48"/>
      <c r="CP210" s="48"/>
      <c r="CQ210" s="67"/>
    </row>
    <row r="211" spans="1:95" x14ac:dyDescent="0.25">
      <c r="A211" s="97" t="s">
        <v>733</v>
      </c>
      <c r="B211" s="97">
        <v>161</v>
      </c>
      <c r="C211" s="97">
        <v>208</v>
      </c>
      <c r="D211" s="103" t="s">
        <v>203</v>
      </c>
      <c r="E211" s="39">
        <v>0.34058166513051141</v>
      </c>
      <c r="F211" s="39">
        <v>0.50600780610075824</v>
      </c>
      <c r="G211" s="39">
        <v>0.39365389310019339</v>
      </c>
      <c r="H211" s="39">
        <v>0.25396825396825395</v>
      </c>
      <c r="I211" s="39">
        <v>0.58393048446057438</v>
      </c>
      <c r="J211" s="39">
        <v>0.49368070447597756</v>
      </c>
      <c r="K211" s="52">
        <v>0.4978782212876795</v>
      </c>
      <c r="L211" s="3">
        <v>0.40264245995734732</v>
      </c>
      <c r="M211" s="3">
        <v>0.36747462929708508</v>
      </c>
      <c r="N211" s="3">
        <v>0.34602673097229264</v>
      </c>
      <c r="O211" s="3">
        <v>0.33762857885550895</v>
      </c>
      <c r="P211" s="3">
        <v>0.57353522054587003</v>
      </c>
      <c r="Q211" s="3">
        <v>0.31042654028436018</v>
      </c>
      <c r="R211" s="52">
        <v>0.39272455313302501</v>
      </c>
      <c r="S211" s="39">
        <v>0.583984375</v>
      </c>
      <c r="T211" s="39">
        <v>0.48483074108669466</v>
      </c>
      <c r="U211" s="39">
        <v>0.14285714285714285</v>
      </c>
      <c r="V211" s="39">
        <v>0.39853869146462967</v>
      </c>
      <c r="W211" s="39">
        <v>0.35980551052901449</v>
      </c>
      <c r="X211" s="39">
        <v>0.50322071775731181</v>
      </c>
      <c r="Y211" s="52">
        <v>0.47784888247760038</v>
      </c>
      <c r="Z211" s="3">
        <v>0.5525840762031714</v>
      </c>
      <c r="AA211" s="3">
        <v>0.42196175201534764</v>
      </c>
      <c r="AB211" s="3">
        <v>0.27500586056645887</v>
      </c>
      <c r="AC211" s="3">
        <v>0.51290646998805056</v>
      </c>
      <c r="AD211" s="3">
        <v>0.2529789184234647</v>
      </c>
      <c r="AE211" s="3">
        <v>0.40145153551104518</v>
      </c>
      <c r="AF211" s="3">
        <v>0.46239900559353636</v>
      </c>
      <c r="AG211" s="3">
        <v>0.42802651340171433</v>
      </c>
      <c r="AH211" s="3">
        <v>0.27761055181598726</v>
      </c>
      <c r="AI211" s="3">
        <v>0.42001221040455</v>
      </c>
      <c r="AJ211" s="3">
        <v>0.45322116081974345</v>
      </c>
      <c r="AK211" s="3">
        <v>0.26351003602676276</v>
      </c>
      <c r="AL211" s="3">
        <v>0.43498596819864344</v>
      </c>
      <c r="AM211" s="3">
        <v>0.24877902920461989</v>
      </c>
      <c r="AN211" s="3">
        <v>0.34513515972794878</v>
      </c>
      <c r="AO211" s="3">
        <v>0.42759504485262706</v>
      </c>
      <c r="AP211" s="3">
        <v>0.37418264762904724</v>
      </c>
      <c r="AQ211" s="3">
        <v>0.65460241828464927</v>
      </c>
      <c r="AR211" s="44"/>
      <c r="AS211" s="3">
        <v>0.31363088057901084</v>
      </c>
      <c r="AT211" s="3">
        <v>0.23267534649307015</v>
      </c>
      <c r="AU211" s="3">
        <v>0.40531895872913598</v>
      </c>
      <c r="AV211" s="3">
        <v>0</v>
      </c>
      <c r="AW211" s="52">
        <v>0.44662278239295194</v>
      </c>
      <c r="AX211" s="39">
        <v>0.52488841656918361</v>
      </c>
      <c r="AY211" s="3">
        <v>0.43245881635143379</v>
      </c>
      <c r="AZ211" s="3">
        <v>0.42242316375205791</v>
      </c>
      <c r="BA211" s="3">
        <v>0.42785580984396354</v>
      </c>
      <c r="BB211" s="3">
        <v>0.42702967574363809</v>
      </c>
      <c r="BC211" s="3">
        <v>0.42760091749571144</v>
      </c>
      <c r="BD211" s="3">
        <v>0.44301670454792891</v>
      </c>
      <c r="BE211" s="3">
        <v>0.43098131687953961</v>
      </c>
      <c r="BF211" s="52">
        <v>0.42805829843184956</v>
      </c>
      <c r="BG211" s="3">
        <v>0.35010286142023639</v>
      </c>
      <c r="BH211" s="3">
        <v>0.52183230645593359</v>
      </c>
      <c r="BI211" s="3">
        <v>0.55157044363957297</v>
      </c>
      <c r="BJ211" s="3">
        <v>0.36423982868599059</v>
      </c>
      <c r="BK211" s="3">
        <v>0.49066526427150492</v>
      </c>
      <c r="BL211" s="52">
        <v>0.46704745716363788</v>
      </c>
      <c r="BM211" s="39">
        <v>0.51727007228152433</v>
      </c>
      <c r="BN211" s="3">
        <v>0.44116937031774989</v>
      </c>
      <c r="BO211" s="3">
        <v>0.26605371751152518</v>
      </c>
      <c r="BP211" s="52">
        <v>0.41888980868160314</v>
      </c>
      <c r="BQ211" s="39">
        <v>0.3549402139688172</v>
      </c>
      <c r="BR211" s="39">
        <v>0.34954954954954953</v>
      </c>
      <c r="BS211" s="39">
        <v>0.6211318650683022</v>
      </c>
      <c r="BT211" s="39">
        <v>0.49628752824706768</v>
      </c>
      <c r="BU211" s="39">
        <v>0.56242927197071879</v>
      </c>
      <c r="BV211" s="52">
        <v>0.50744951637467162</v>
      </c>
      <c r="BW211" s="3">
        <v>0.38222269646519291</v>
      </c>
      <c r="BX211" s="3">
        <v>0.47628211296522932</v>
      </c>
      <c r="BY211" s="3">
        <v>0.32723507075833985</v>
      </c>
      <c r="BZ211" s="52">
        <v>0.44156172878539418</v>
      </c>
      <c r="CA211" s="39">
        <v>0.37614279495812236</v>
      </c>
      <c r="CB211" s="39">
        <v>0.21899256811828266</v>
      </c>
      <c r="CC211" s="39">
        <v>0.28485757121439281</v>
      </c>
      <c r="CD211" s="39">
        <v>0.42261904761904762</v>
      </c>
      <c r="CE211" s="39">
        <v>0</v>
      </c>
      <c r="CF211" s="39">
        <v>0.31741228642564145</v>
      </c>
      <c r="CG211" s="39">
        <v>0.56375838926174493</v>
      </c>
      <c r="CH211" s="52">
        <v>0.33554397962381782</v>
      </c>
      <c r="CI211" s="3">
        <v>0.33176976988208029</v>
      </c>
      <c r="CJ211" s="3">
        <v>0.38471785342310361</v>
      </c>
      <c r="CK211" s="52">
        <v>0.36100038932868611</v>
      </c>
      <c r="CL211" s="39">
        <v>0</v>
      </c>
      <c r="CM211" s="39">
        <v>0.39575185855198974</v>
      </c>
      <c r="CN211" s="39">
        <v>0.49788547262259752</v>
      </c>
      <c r="CO211" s="39">
        <v>0.25778528449821142</v>
      </c>
      <c r="CP211" s="39">
        <v>0.34362758128790366</v>
      </c>
      <c r="CQ211" s="58">
        <v>0.38263227491897245</v>
      </c>
    </row>
    <row r="212" spans="1:95" x14ac:dyDescent="0.25">
      <c r="A212" s="97" t="s">
        <v>734</v>
      </c>
      <c r="B212" s="97">
        <v>162</v>
      </c>
      <c r="C212" s="97">
        <v>209</v>
      </c>
      <c r="D212" s="103" t="s">
        <v>204</v>
      </c>
      <c r="E212" s="39">
        <v>0.28748718501510845</v>
      </c>
      <c r="F212" s="39">
        <v>0.43764591352793242</v>
      </c>
      <c r="G212" s="39">
        <v>0.31574322675744676</v>
      </c>
      <c r="H212" s="39">
        <v>0.15873015873015872</v>
      </c>
      <c r="I212" s="39">
        <v>0.48937031305330919</v>
      </c>
      <c r="J212" s="39">
        <v>0.44659396815257563</v>
      </c>
      <c r="K212" s="52">
        <v>0.43053410292266192</v>
      </c>
      <c r="L212" s="3">
        <v>0.29149733134404704</v>
      </c>
      <c r="M212" s="3">
        <v>0.31253656179419864</v>
      </c>
      <c r="N212" s="3">
        <v>0.24195057058433869</v>
      </c>
      <c r="O212" s="3">
        <v>0.24642578632700807</v>
      </c>
      <c r="P212" s="3">
        <v>0.43734035550164413</v>
      </c>
      <c r="Q212" s="3">
        <v>0.2014218009478673</v>
      </c>
      <c r="R212" s="52">
        <v>0.28654285470283297</v>
      </c>
      <c r="S212" s="39">
        <v>0.501953125</v>
      </c>
      <c r="T212" s="39">
        <v>0.43520585545010365</v>
      </c>
      <c r="U212" s="39">
        <v>0.14285714285714285</v>
      </c>
      <c r="V212" s="39">
        <v>0.30023248090335436</v>
      </c>
      <c r="W212" s="39">
        <v>0.34521880064270311</v>
      </c>
      <c r="X212" s="39">
        <v>0.45431839095330973</v>
      </c>
      <c r="Y212" s="52">
        <v>0.41791838362609401</v>
      </c>
      <c r="Z212" s="3">
        <v>0.47935238412619069</v>
      </c>
      <c r="AA212" s="3">
        <v>0.34053053671414019</v>
      </c>
      <c r="AB212" s="3">
        <v>0.1548314501388901</v>
      </c>
      <c r="AC212" s="3">
        <v>0.47066711363609343</v>
      </c>
      <c r="AD212" s="3">
        <v>0.15887564925145126</v>
      </c>
      <c r="AE212" s="3">
        <v>0.36294385796762801</v>
      </c>
      <c r="AF212" s="3">
        <v>0.42070022788481459</v>
      </c>
      <c r="AG212" s="3">
        <v>0.37780914418977457</v>
      </c>
      <c r="AH212" s="3">
        <v>0.17271264282150167</v>
      </c>
      <c r="AI212" s="3">
        <v>0.38695414671765044</v>
      </c>
      <c r="AJ212" s="3">
        <v>0.34447460577301642</v>
      </c>
      <c r="AK212" s="3">
        <v>0.14645981913094624</v>
      </c>
      <c r="AL212" s="3">
        <v>0.36482694106982999</v>
      </c>
      <c r="AM212" s="3">
        <v>0.14831057510275417</v>
      </c>
      <c r="AN212" s="3">
        <v>0.29380176571777916</v>
      </c>
      <c r="AO212" s="3">
        <v>0.32763776164032465</v>
      </c>
      <c r="AP212" s="3">
        <v>0.28081439553846138</v>
      </c>
      <c r="AQ212" s="3">
        <v>0.56492012466383879</v>
      </c>
      <c r="AR212" s="44"/>
      <c r="AS212" s="3">
        <v>0.34016887816646563</v>
      </c>
      <c r="AT212" s="3">
        <v>0.13691726165476689</v>
      </c>
      <c r="AU212" s="3">
        <v>0.37889634255867471</v>
      </c>
      <c r="AV212" s="3">
        <v>0</v>
      </c>
      <c r="AW212" s="52">
        <v>0.38427611814704754</v>
      </c>
      <c r="AX212" s="39">
        <v>0.45194473963099774</v>
      </c>
      <c r="AY212" s="3">
        <v>0.37307301199918652</v>
      </c>
      <c r="AZ212" s="3">
        <v>0.36795394005820586</v>
      </c>
      <c r="BA212" s="3">
        <v>0.37982516452401444</v>
      </c>
      <c r="BB212" s="3">
        <v>0.37002067621111207</v>
      </c>
      <c r="BC212" s="3">
        <v>0.37290166113709644</v>
      </c>
      <c r="BD212" s="3">
        <v>0.37007017889947474</v>
      </c>
      <c r="BE212" s="3">
        <v>0.36350444403476323</v>
      </c>
      <c r="BF212" s="52">
        <v>0.37177148714797387</v>
      </c>
      <c r="BG212" s="3">
        <v>0.24462315317183184</v>
      </c>
      <c r="BH212" s="3">
        <v>0.4361103669970533</v>
      </c>
      <c r="BI212" s="3">
        <v>0.48471342016810953</v>
      </c>
      <c r="BJ212" s="3">
        <v>0.30064239828050016</v>
      </c>
      <c r="BK212" s="3">
        <v>0.40586379174869658</v>
      </c>
      <c r="BL212" s="52">
        <v>0.38890624804923346</v>
      </c>
      <c r="BM212" s="39">
        <v>0.3860925747687986</v>
      </c>
      <c r="BN212" s="3">
        <v>0.33412615807157586</v>
      </c>
      <c r="BO212" s="3">
        <v>0.18569463548763593</v>
      </c>
      <c r="BP212" s="52">
        <v>0.31524155693420425</v>
      </c>
      <c r="BQ212" s="39">
        <v>0.31151667715348319</v>
      </c>
      <c r="BR212" s="39">
        <v>0.31351351351351353</v>
      </c>
      <c r="BS212" s="39">
        <v>0.50404237524393647</v>
      </c>
      <c r="BT212" s="39">
        <v>0.46917034326912732</v>
      </c>
      <c r="BU212" s="39">
        <v>0.47755563937956408</v>
      </c>
      <c r="BV212" s="52">
        <v>0.45124724249047848</v>
      </c>
      <c r="BW212" s="3">
        <v>0.26569919436022627</v>
      </c>
      <c r="BX212" s="3">
        <v>0.3980563841085159</v>
      </c>
      <c r="BY212" s="3">
        <v>0.19468415602078448</v>
      </c>
      <c r="BZ212" s="52">
        <v>0.34949060304983259</v>
      </c>
      <c r="CA212" s="39">
        <v>0.32194166304575406</v>
      </c>
      <c r="CB212" s="39">
        <v>0.1575557390534251</v>
      </c>
      <c r="CC212" s="39">
        <v>0.18290854572713644</v>
      </c>
      <c r="CD212" s="39">
        <v>0.34920634920634919</v>
      </c>
      <c r="CE212" s="39">
        <v>0</v>
      </c>
      <c r="CF212" s="39">
        <v>0.25136298422070025</v>
      </c>
      <c r="CG212" s="39">
        <v>0.44563758389261743</v>
      </c>
      <c r="CH212" s="52">
        <v>0.26862794593601502</v>
      </c>
      <c r="CI212" s="3">
        <v>0.22780199768350423</v>
      </c>
      <c r="CJ212" s="3">
        <v>0.29229959813152007</v>
      </c>
      <c r="CK212" s="52">
        <v>0.26340866534418511</v>
      </c>
      <c r="CL212" s="39">
        <v>0</v>
      </c>
      <c r="CM212" s="39">
        <v>0.25878678077694045</v>
      </c>
      <c r="CN212" s="39">
        <v>0.42073379814595535</v>
      </c>
      <c r="CO212" s="39">
        <v>0.28818748021298823</v>
      </c>
      <c r="CP212" s="39">
        <v>0.30372127783828373</v>
      </c>
      <c r="CQ212" s="58">
        <v>0.30524416812369526</v>
      </c>
    </row>
    <row r="213" spans="1:95" x14ac:dyDescent="0.25">
      <c r="A213" s="97" t="s">
        <v>735</v>
      </c>
      <c r="B213" s="97">
        <v>163</v>
      </c>
      <c r="C213" s="97">
        <v>210</v>
      </c>
      <c r="D213" s="103" t="s">
        <v>205</v>
      </c>
      <c r="E213" s="39">
        <v>7.122430259383318E-2</v>
      </c>
      <c r="F213" s="39">
        <v>0.27355573784284259</v>
      </c>
      <c r="G213" s="39">
        <v>0.15757871613683336</v>
      </c>
      <c r="H213" s="39">
        <v>9.5238095238095233E-2</v>
      </c>
      <c r="I213" s="39">
        <v>0.34795857635664368</v>
      </c>
      <c r="J213" s="39">
        <v>0.25861203631883928</v>
      </c>
      <c r="K213" s="52">
        <v>0.26258027802873829</v>
      </c>
      <c r="L213" s="3">
        <v>0.17872083628451332</v>
      </c>
      <c r="M213" s="3">
        <v>0.16649286568235874</v>
      </c>
      <c r="N213" s="3">
        <v>0.14223949781001974</v>
      </c>
      <c r="O213" s="3">
        <v>5.6296186267592557E-2</v>
      </c>
      <c r="P213" s="3">
        <v>0.29514154049027141</v>
      </c>
      <c r="Q213" s="3">
        <v>0.13270142180094788</v>
      </c>
      <c r="R213" s="52">
        <v>0.16819181031342417</v>
      </c>
      <c r="S213" s="39">
        <v>0.357421875</v>
      </c>
      <c r="T213" s="39">
        <v>0.25910338518220094</v>
      </c>
      <c r="U213" s="39">
        <v>0.14285714285714285</v>
      </c>
      <c r="V213" s="39">
        <v>0.18199933576884755</v>
      </c>
      <c r="W213" s="39">
        <v>0.1701782820069663</v>
      </c>
      <c r="X213" s="39">
        <v>0.19876429604207299</v>
      </c>
      <c r="Y213" s="52">
        <v>0.24427944779017052</v>
      </c>
      <c r="Z213" s="3">
        <v>0.31428254047599213</v>
      </c>
      <c r="AA213" s="3">
        <v>0.19247378162103576</v>
      </c>
      <c r="AB213" s="3">
        <v>0.12883867035539909</v>
      </c>
      <c r="AC213" s="3">
        <v>0.28109285953266688</v>
      </c>
      <c r="AD213" s="3">
        <v>0.12343415826458906</v>
      </c>
      <c r="AE213" s="3">
        <v>0.19631717850405661</v>
      </c>
      <c r="AF213" s="3">
        <v>0.24807126579656102</v>
      </c>
      <c r="AG213" s="3">
        <v>0.21460946939522449</v>
      </c>
      <c r="AH213" s="3">
        <v>0.12786638081101517</v>
      </c>
      <c r="AI213" s="3">
        <v>0.20120176086886668</v>
      </c>
      <c r="AJ213" s="3">
        <v>0.23150085994322303</v>
      </c>
      <c r="AK213" s="3">
        <v>0.10999191235938534</v>
      </c>
      <c r="AL213" s="3">
        <v>0.21047708138644036</v>
      </c>
      <c r="AM213" s="3">
        <v>0.11482109040213226</v>
      </c>
      <c r="AN213" s="3">
        <v>0.15727678164817918</v>
      </c>
      <c r="AO213" s="3">
        <v>0.20247757368645877</v>
      </c>
      <c r="AP213" s="3">
        <v>0.17477401368530954</v>
      </c>
      <c r="AQ213" s="3">
        <v>0.40650751431616267</v>
      </c>
      <c r="AR213" s="44"/>
      <c r="AS213" s="3">
        <v>7.2376357056694818E-2</v>
      </c>
      <c r="AT213" s="3">
        <v>0.10583788324233516</v>
      </c>
      <c r="AU213" s="3">
        <v>0.13743733734379782</v>
      </c>
      <c r="AV213" s="3">
        <v>0</v>
      </c>
      <c r="AW213" s="52">
        <v>0.22773678330798455</v>
      </c>
      <c r="AX213" s="39">
        <v>0.28106269925133154</v>
      </c>
      <c r="AY213" s="3">
        <v>0.21378889566809031</v>
      </c>
      <c r="AZ213" s="3">
        <v>0.21372003296719319</v>
      </c>
      <c r="BA213" s="3">
        <v>0.21731657008259167</v>
      </c>
      <c r="BB213" s="3">
        <v>0.21878548122482616</v>
      </c>
      <c r="BC213" s="3">
        <v>0.21529066284736925</v>
      </c>
      <c r="BD213" s="3">
        <v>0.22892161707563663</v>
      </c>
      <c r="BE213" s="3">
        <v>0.21276981679280302</v>
      </c>
      <c r="BF213" s="52">
        <v>0.21669842067887146</v>
      </c>
      <c r="BG213" s="3">
        <v>0.14138769403509546</v>
      </c>
      <c r="BH213" s="3">
        <v>0.23466380926868471</v>
      </c>
      <c r="BI213" s="3">
        <v>0.33846368132428339</v>
      </c>
      <c r="BJ213" s="3">
        <v>0.16830835117412615</v>
      </c>
      <c r="BK213" s="3">
        <v>0.24967131212529151</v>
      </c>
      <c r="BL213" s="52">
        <v>0.23727330675429514</v>
      </c>
      <c r="BM213" s="39">
        <v>0.2623549950254514</v>
      </c>
      <c r="BN213" s="3">
        <v>0.19216172041649024</v>
      </c>
      <c r="BO213" s="3">
        <v>9.2630131035645283E-2</v>
      </c>
      <c r="BP213" s="52">
        <v>0.17949854528155243</v>
      </c>
      <c r="BQ213" s="39">
        <v>0.17935808684594487</v>
      </c>
      <c r="BR213" s="39">
        <v>0.20900900900900901</v>
      </c>
      <c r="BS213" s="39">
        <v>0.4025648173961528</v>
      </c>
      <c r="BT213" s="39">
        <v>0.30173248681803511</v>
      </c>
      <c r="BU213" s="39">
        <v>0.33383628819187539</v>
      </c>
      <c r="BV213" s="52">
        <v>0.30748345494612928</v>
      </c>
      <c r="BW213" s="3">
        <v>0.15877927759358099</v>
      </c>
      <c r="BX213" s="3">
        <v>0.22861541422331005</v>
      </c>
      <c r="BY213" s="3">
        <v>0.12012426648090957</v>
      </c>
      <c r="BZ213" s="52">
        <v>0.20293615136353671</v>
      </c>
      <c r="CA213" s="39">
        <v>0.18023508925076698</v>
      </c>
      <c r="CB213" s="39">
        <v>7.0355078445240138E-2</v>
      </c>
      <c r="CC213" s="39">
        <v>0.1199400299850075</v>
      </c>
      <c r="CD213" s="39">
        <v>0.18253968253968253</v>
      </c>
      <c r="CE213" s="39">
        <v>0</v>
      </c>
      <c r="CF213" s="39">
        <v>0.13773314203873988</v>
      </c>
      <c r="CG213" s="39">
        <v>0.26308724832214764</v>
      </c>
      <c r="CH213" s="52">
        <v>0.14594855084170985</v>
      </c>
      <c r="CI213" s="3">
        <v>0.1471773080963919</v>
      </c>
      <c r="CJ213" s="3">
        <v>0.18537382602090885</v>
      </c>
      <c r="CK213" s="52">
        <v>0.1682641502437939</v>
      </c>
      <c r="CL213" s="39">
        <v>0</v>
      </c>
      <c r="CM213" s="39">
        <v>0.17804710438737936</v>
      </c>
      <c r="CN213" s="39">
        <v>0.25562921476594108</v>
      </c>
      <c r="CO213" s="39">
        <v>5.1303705268685815E-2</v>
      </c>
      <c r="CP213" s="39">
        <v>0.15781949871026157</v>
      </c>
      <c r="CQ213" s="58">
        <v>0.17578232141707323</v>
      </c>
    </row>
    <row r="214" spans="1:95" x14ac:dyDescent="0.25">
      <c r="A214" s="97" t="s">
        <v>736</v>
      </c>
      <c r="B214" s="97">
        <v>164</v>
      </c>
      <c r="C214" s="97">
        <v>211</v>
      </c>
      <c r="D214" s="103" t="s">
        <v>130</v>
      </c>
      <c r="E214" s="86">
        <v>0.48173528299828988</v>
      </c>
      <c r="F214" s="86">
        <v>1.1818386681181883</v>
      </c>
      <c r="G214" s="86">
        <v>0.57232121065310848</v>
      </c>
      <c r="H214" s="86">
        <v>0.12698412698412698</v>
      </c>
      <c r="I214" s="86">
        <v>1.7877871681772382</v>
      </c>
      <c r="J214" s="86">
        <v>1.1213213487247342</v>
      </c>
      <c r="K214" s="72">
        <v>1.1699536623152911</v>
      </c>
      <c r="L214" s="7">
        <v>0.74892983023952608</v>
      </c>
      <c r="M214" s="7">
        <v>0.58615865910718601</v>
      </c>
      <c r="N214" s="7">
        <v>0.49306782515731085</v>
      </c>
      <c r="O214" s="7">
        <v>0.37535742136729922</v>
      </c>
      <c r="P214" s="7">
        <v>1.5518630678241143</v>
      </c>
      <c r="Q214" s="7">
        <v>0.2772511848341232</v>
      </c>
      <c r="R214" s="72">
        <v>0.69959889478744774</v>
      </c>
      <c r="S214" s="86">
        <v>2.671875</v>
      </c>
      <c r="T214" s="86">
        <v>1.619176578248771</v>
      </c>
      <c r="U214" s="86">
        <v>0</v>
      </c>
      <c r="V214" s="86">
        <v>0.86615742278312857</v>
      </c>
      <c r="W214" s="86">
        <v>0.85089141003483149</v>
      </c>
      <c r="X214" s="86">
        <v>0.64519521493022114</v>
      </c>
      <c r="Y214" s="72">
        <v>1.4335466474328011</v>
      </c>
      <c r="Z214" s="7">
        <v>1.5409619817267906</v>
      </c>
      <c r="AA214" s="7">
        <v>0.78470080199345349</v>
      </c>
      <c r="AB214" s="7">
        <v>0.21705658962058066</v>
      </c>
      <c r="AC214" s="7">
        <v>1.2888032182150722</v>
      </c>
      <c r="AD214" s="7">
        <v>0.21875954781545981</v>
      </c>
      <c r="AE214" s="7">
        <v>0.5277711132469276</v>
      </c>
      <c r="AF214" s="7">
        <v>0.8832318210068365</v>
      </c>
      <c r="AG214" s="7">
        <v>0.66377443286996263</v>
      </c>
      <c r="AH214" s="7">
        <v>0.24437684119877409</v>
      </c>
      <c r="AI214" s="7">
        <v>0.6332444330195045</v>
      </c>
      <c r="AJ214" s="7">
        <v>0.81228371909902819</v>
      </c>
      <c r="AK214" s="7">
        <v>0.20645540769061099</v>
      </c>
      <c r="AL214" s="7">
        <v>0.90364826941911736</v>
      </c>
      <c r="AM214" s="7">
        <v>0.19376059005359816</v>
      </c>
      <c r="AN214" s="7">
        <v>0.33585146081121597</v>
      </c>
      <c r="AO214" s="7">
        <v>0.52242631354122171</v>
      </c>
      <c r="AP214" s="7">
        <v>0.41706513474557039</v>
      </c>
      <c r="AQ214" s="7">
        <v>2.5394970872670104</v>
      </c>
      <c r="AR214" s="113"/>
      <c r="AS214" s="7">
        <v>5.5488540410132688E-2</v>
      </c>
      <c r="AT214" s="7">
        <v>0.26543469130617386</v>
      </c>
      <c r="AU214" s="7">
        <v>0.49904971293382494</v>
      </c>
      <c r="AV214" s="7">
        <v>0</v>
      </c>
      <c r="AW214" s="72">
        <v>0.88133118817177225</v>
      </c>
      <c r="AX214" s="86">
        <v>1.4777470775519193</v>
      </c>
      <c r="AY214" s="7">
        <v>0.89485458612975388</v>
      </c>
      <c r="AZ214" s="7">
        <v>0.86835409772988348</v>
      </c>
      <c r="BA214" s="7">
        <v>0.86631961497331456</v>
      </c>
      <c r="BB214" s="7">
        <v>0.87901423430151393</v>
      </c>
      <c r="BC214" s="7">
        <v>0.83977383960822372</v>
      </c>
      <c r="BD214" s="7">
        <v>0.87535830778144985</v>
      </c>
      <c r="BE214" s="7">
        <v>0.80808996914913678</v>
      </c>
      <c r="BF214" s="72">
        <v>0.86918442150403807</v>
      </c>
      <c r="BG214" s="7">
        <v>0.46231531700364553</v>
      </c>
      <c r="BH214" s="7">
        <v>1.1186713099383874</v>
      </c>
      <c r="BI214" s="7">
        <v>1.7198969288033956</v>
      </c>
      <c r="BJ214" s="7">
        <v>0.72012847964196725</v>
      </c>
      <c r="BK214" s="7">
        <v>1.1639495135572435</v>
      </c>
      <c r="BL214" s="72">
        <v>1.10687547651498</v>
      </c>
      <c r="BM214" s="86">
        <v>1.4331631071539583</v>
      </c>
      <c r="BN214" s="7">
        <v>0.87310978577901954</v>
      </c>
      <c r="BO214" s="7">
        <v>0.38604937377692733</v>
      </c>
      <c r="BP214" s="72">
        <v>0.81114221008928133</v>
      </c>
      <c r="BQ214" s="86">
        <v>0.44745122718409402</v>
      </c>
      <c r="BR214" s="86">
        <v>0.63063063063063063</v>
      </c>
      <c r="BS214" s="86">
        <v>2.4901031502648454</v>
      </c>
      <c r="BT214" s="86">
        <v>1.466910577854299</v>
      </c>
      <c r="BU214" s="86">
        <v>1.7540550735505316</v>
      </c>
      <c r="BV214" s="72">
        <v>1.5482097403678285</v>
      </c>
      <c r="BW214" s="7">
        <v>0.85471909511060729</v>
      </c>
      <c r="BX214" s="7">
        <v>1.258828057358403</v>
      </c>
      <c r="BY214" s="7">
        <v>0.74559889539874902</v>
      </c>
      <c r="BZ214" s="72">
        <v>1.1154844016951746</v>
      </c>
      <c r="CA214" s="86">
        <v>0.75620374403039192</v>
      </c>
      <c r="CB214" s="86">
        <v>0.22791081749866521</v>
      </c>
      <c r="CC214" s="86">
        <v>0.34482758620689657</v>
      </c>
      <c r="CD214" s="86">
        <v>0.96130952380952384</v>
      </c>
      <c r="CE214" s="86">
        <v>0</v>
      </c>
      <c r="CF214" s="86">
        <v>0.56814921090980197</v>
      </c>
      <c r="CG214" s="86">
        <v>1.3637583892617449</v>
      </c>
      <c r="CH214" s="72">
        <v>0.62523808431340033</v>
      </c>
      <c r="CI214" s="7">
        <v>0.59235141548806547</v>
      </c>
      <c r="CJ214" s="7">
        <v>0.87327191518980318</v>
      </c>
      <c r="CK214" s="72">
        <v>0.74743691948311985</v>
      </c>
      <c r="CL214" s="86">
        <v>0</v>
      </c>
      <c r="CM214" s="86">
        <v>0.4555756856261492</v>
      </c>
      <c r="CN214" s="86">
        <v>0.89495942392904926</v>
      </c>
      <c r="CO214" s="86">
        <v>0.18621344875300777</v>
      </c>
      <c r="CP214" s="86">
        <v>0.36866683051119459</v>
      </c>
      <c r="CQ214" s="64">
        <v>0.47406905255364123</v>
      </c>
    </row>
    <row r="215" spans="1:95" x14ac:dyDescent="0.25">
      <c r="A215" s="97" t="s">
        <v>737</v>
      </c>
      <c r="B215" s="97">
        <v>165</v>
      </c>
      <c r="C215" s="97">
        <v>212</v>
      </c>
      <c r="D215" s="103" t="s">
        <v>129</v>
      </c>
      <c r="E215" s="86">
        <v>5.4972211729240339</v>
      </c>
      <c r="F215" s="86">
        <v>3.5359431760433382</v>
      </c>
      <c r="G215" s="86">
        <v>3.1697339517338485</v>
      </c>
      <c r="H215" s="86">
        <v>1.8095238095238095</v>
      </c>
      <c r="I215" s="86">
        <v>4.1086537316594818</v>
      </c>
      <c r="J215" s="86">
        <v>3.926814801295798</v>
      </c>
      <c r="K215" s="72">
        <v>3.7471750264571715</v>
      </c>
      <c r="L215" s="7">
        <v>4.9098559512052997</v>
      </c>
      <c r="M215" s="7">
        <v>3.3089503268474654</v>
      </c>
      <c r="N215" s="7">
        <v>4.1896734499613313</v>
      </c>
      <c r="O215" s="7">
        <v>5.5901073192469086</v>
      </c>
      <c r="P215" s="7">
        <v>4.2090849243366328</v>
      </c>
      <c r="Q215" s="7">
        <v>0.89099526066350709</v>
      </c>
      <c r="R215" s="72">
        <v>4.712509973772943</v>
      </c>
      <c r="S215" s="86">
        <v>4.29296875</v>
      </c>
      <c r="T215" s="86">
        <v>4.0161024703241148</v>
      </c>
      <c r="U215" s="86">
        <v>1.7142857142857142</v>
      </c>
      <c r="V215" s="86">
        <v>3.3742942544005312</v>
      </c>
      <c r="W215" s="86">
        <v>4.5899513775593199</v>
      </c>
      <c r="X215" s="86">
        <v>0.69883002497332014</v>
      </c>
      <c r="Y215" s="72">
        <v>3.4823493667251735</v>
      </c>
      <c r="Z215" s="7">
        <v>4.049668138520925</v>
      </c>
      <c r="AA215" s="7">
        <v>1.0734114744250072</v>
      </c>
      <c r="AB215" s="7">
        <v>0.33171738009407559</v>
      </c>
      <c r="AC215" s="7">
        <v>3.9141803552813581</v>
      </c>
      <c r="AD215" s="7">
        <v>0.4644057439657806</v>
      </c>
      <c r="AE215" s="7">
        <v>3.0019793666206933</v>
      </c>
      <c r="AF215" s="7">
        <v>3.5645494095711623</v>
      </c>
      <c r="AG215" s="7">
        <v>3.0725279192680359</v>
      </c>
      <c r="AH215" s="7">
        <v>0.41574217142768605</v>
      </c>
      <c r="AI215" s="7">
        <v>2.9663057099707593</v>
      </c>
      <c r="AJ215" s="7">
        <v>3.3794318158270995</v>
      </c>
      <c r="AK215" s="7">
        <v>0.34997426659804426</v>
      </c>
      <c r="AL215" s="7">
        <v>3.2076707203293515</v>
      </c>
      <c r="AM215" s="7">
        <v>0.45928436160852903</v>
      </c>
      <c r="AN215" s="7">
        <v>2.4377901155467772</v>
      </c>
      <c r="AO215" s="7">
        <v>3.2994446817599314</v>
      </c>
      <c r="AP215" s="7">
        <v>2.5941370279544</v>
      </c>
      <c r="AQ215" s="7">
        <v>4.3507661178183135</v>
      </c>
      <c r="AR215" s="113"/>
      <c r="AS215" s="7">
        <v>5.8793727382388417</v>
      </c>
      <c r="AT215" s="7">
        <v>0.51658966820663588</v>
      </c>
      <c r="AU215" s="7">
        <v>6.9588827008941161</v>
      </c>
      <c r="AV215" s="7">
        <v>0</v>
      </c>
      <c r="AW215" s="72">
        <v>3.4513013413084637</v>
      </c>
      <c r="AX215" s="86">
        <v>4.5786184908892054</v>
      </c>
      <c r="AY215" s="7">
        <v>3.0041081960545046</v>
      </c>
      <c r="AZ215" s="7">
        <v>3.0428228436133984</v>
      </c>
      <c r="BA215" s="7">
        <v>3.0605539731021536</v>
      </c>
      <c r="BB215" s="7">
        <v>3.0140909035863301</v>
      </c>
      <c r="BC215" s="7">
        <v>3.0398410448782864</v>
      </c>
      <c r="BD215" s="7">
        <v>2.9617475535640656</v>
      </c>
      <c r="BE215" s="7">
        <v>3.0538726645555259</v>
      </c>
      <c r="BF215" s="72">
        <v>3.0276965927799222</v>
      </c>
      <c r="BG215" s="7">
        <v>0.75182345240884096</v>
      </c>
      <c r="BH215" s="7">
        <v>4.904366461291187</v>
      </c>
      <c r="BI215" s="7">
        <v>3.8660073822373704</v>
      </c>
      <c r="BJ215" s="7">
        <v>3.1580299785190999</v>
      </c>
      <c r="BK215" s="7">
        <v>3.4890875624965694</v>
      </c>
      <c r="BL215" s="72">
        <v>3.4946068567478363</v>
      </c>
      <c r="BM215" s="86">
        <v>2.5473886867732447</v>
      </c>
      <c r="BN215" s="7">
        <v>6.6062061951140363</v>
      </c>
      <c r="BO215" s="7">
        <v>5.3717874465888222</v>
      </c>
      <c r="BP215" s="72">
        <v>6.4491539376381413</v>
      </c>
      <c r="BQ215" s="86">
        <v>0.6249213341685026</v>
      </c>
      <c r="BR215" s="86">
        <v>0.89369369369369367</v>
      </c>
      <c r="BS215" s="86">
        <v>3.2294396431558408</v>
      </c>
      <c r="BT215" s="86">
        <v>2.5012374905843107</v>
      </c>
      <c r="BU215" s="86">
        <v>2.6808751414459415</v>
      </c>
      <c r="BV215" s="72">
        <v>2.3733242830444614</v>
      </c>
      <c r="BW215" s="7">
        <v>2.4380301978885339</v>
      </c>
      <c r="BX215" s="7">
        <v>2.9647839892520427</v>
      </c>
      <c r="BY215" s="7">
        <v>0.60476354849009639</v>
      </c>
      <c r="BZ215" s="72">
        <v>2.7004366259553878</v>
      </c>
      <c r="CA215" s="86">
        <v>2.5219851981393551</v>
      </c>
      <c r="CB215" s="86">
        <v>4.5938893474948346</v>
      </c>
      <c r="CC215" s="86">
        <v>0.41679160419790107</v>
      </c>
      <c r="CD215" s="86">
        <v>2.8878968253968256</v>
      </c>
      <c r="CE215" s="86">
        <v>0</v>
      </c>
      <c r="CF215" s="86">
        <v>2.9997652276301006</v>
      </c>
      <c r="CG215" s="86">
        <v>3.436241610738255</v>
      </c>
      <c r="CH215" s="72">
        <v>2.9975904720517592</v>
      </c>
      <c r="CI215" s="7">
        <v>5.5895921858925535</v>
      </c>
      <c r="CJ215" s="7">
        <v>6.3567102862039482</v>
      </c>
      <c r="CK215" s="72">
        <v>6.0130888596377385</v>
      </c>
      <c r="CL215" s="86">
        <v>0.18181818181818182</v>
      </c>
      <c r="CM215" s="86">
        <v>2.9676516523279153</v>
      </c>
      <c r="CN215" s="86">
        <v>3.3096353868824457</v>
      </c>
      <c r="CO215" s="86">
        <v>5.0651324818972894</v>
      </c>
      <c r="CP215" s="86">
        <v>3.605471316645072</v>
      </c>
      <c r="CQ215" s="64">
        <v>3.3927941467726135</v>
      </c>
    </row>
    <row r="216" spans="1:95" x14ac:dyDescent="0.25">
      <c r="A216" s="97" t="s">
        <v>587</v>
      </c>
      <c r="C216" s="97">
        <v>213</v>
      </c>
      <c r="D216" s="103"/>
      <c r="E216" s="48"/>
      <c r="F216" s="48"/>
      <c r="G216" s="48"/>
      <c r="H216" s="48"/>
      <c r="I216" s="48"/>
      <c r="J216" s="48"/>
      <c r="K216" s="73"/>
      <c r="L216" s="11"/>
      <c r="M216" s="11"/>
      <c r="N216" s="11"/>
      <c r="O216" s="11"/>
      <c r="P216" s="11"/>
      <c r="Q216" s="11"/>
      <c r="R216" s="73"/>
      <c r="S216" s="48"/>
      <c r="T216" s="48"/>
      <c r="U216" s="48"/>
      <c r="V216" s="48"/>
      <c r="W216" s="48"/>
      <c r="X216" s="48"/>
      <c r="Y216" s="73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49"/>
      <c r="AS216" s="11"/>
      <c r="AT216" s="11"/>
      <c r="AU216" s="11"/>
      <c r="AV216" s="11"/>
      <c r="AW216" s="73"/>
      <c r="AX216" s="48"/>
      <c r="AY216" s="11"/>
      <c r="AZ216" s="11"/>
      <c r="BA216" s="11"/>
      <c r="BB216" s="11"/>
      <c r="BC216" s="11"/>
      <c r="BD216" s="11"/>
      <c r="BE216" s="11"/>
      <c r="BF216" s="73"/>
      <c r="BG216" s="11"/>
      <c r="BH216" s="11"/>
      <c r="BI216" s="11"/>
      <c r="BJ216" s="11"/>
      <c r="BK216" s="11"/>
      <c r="BL216" s="73"/>
      <c r="BM216" s="48"/>
      <c r="BN216" s="11"/>
      <c r="BO216" s="11"/>
      <c r="BP216" s="73"/>
      <c r="BQ216" s="48"/>
      <c r="BR216" s="48"/>
      <c r="BS216" s="48"/>
      <c r="BT216" s="48"/>
      <c r="BU216" s="48"/>
      <c r="BV216" s="73"/>
      <c r="BW216" s="11"/>
      <c r="BX216" s="11"/>
      <c r="BY216" s="11"/>
      <c r="BZ216" s="73"/>
      <c r="CA216" s="48"/>
      <c r="CB216" s="48"/>
      <c r="CC216" s="48"/>
      <c r="CD216" s="48"/>
      <c r="CE216" s="48"/>
      <c r="CF216" s="48"/>
      <c r="CG216" s="48"/>
      <c r="CH216" s="73"/>
      <c r="CI216" s="11"/>
      <c r="CJ216" s="11"/>
      <c r="CK216" s="73"/>
      <c r="CL216" s="48"/>
      <c r="CM216" s="48"/>
      <c r="CN216" s="48"/>
      <c r="CO216" s="48"/>
      <c r="CP216" s="48"/>
      <c r="CQ216" s="67"/>
    </row>
    <row r="217" spans="1:95" x14ac:dyDescent="0.25">
      <c r="A217" s="97" t="s">
        <v>738</v>
      </c>
      <c r="B217" s="97">
        <v>166</v>
      </c>
      <c r="C217" s="97">
        <v>214</v>
      </c>
      <c r="D217" s="104" t="s">
        <v>206</v>
      </c>
      <c r="E217" s="95">
        <v>0.78140664639482937</v>
      </c>
      <c r="F217" s="95">
        <v>3.4214338573490957</v>
      </c>
      <c r="G217" s="95">
        <v>3.5265130334978783</v>
      </c>
      <c r="H217" s="95">
        <v>0</v>
      </c>
      <c r="I217" s="95">
        <v>4.0755287482658362</v>
      </c>
      <c r="J217" s="95">
        <v>2.1312437027317994</v>
      </c>
      <c r="K217" s="81">
        <v>3.1357540580362095</v>
      </c>
      <c r="L217" s="18">
        <v>3.7629766914058878</v>
      </c>
      <c r="M217" s="18">
        <v>4.3455489913836871</v>
      </c>
      <c r="N217" s="18">
        <v>6.1720624046004202</v>
      </c>
      <c r="O217" s="18">
        <v>4.0331234398544087</v>
      </c>
      <c r="P217" s="18">
        <v>2.2582627149182417</v>
      </c>
      <c r="Q217" s="18">
        <v>2.7551137159804893</v>
      </c>
      <c r="R217" s="81">
        <v>4.1238281320791845</v>
      </c>
      <c r="S217" s="95">
        <v>0</v>
      </c>
      <c r="T217" s="95">
        <v>4.3671919476817855</v>
      </c>
      <c r="U217" s="95">
        <v>0</v>
      </c>
      <c r="V217" s="95">
        <v>1.5776591153645168</v>
      </c>
      <c r="W217" s="95">
        <v>0</v>
      </c>
      <c r="X217" s="95">
        <v>0</v>
      </c>
      <c r="Y217" s="81">
        <v>2.5366877719480709</v>
      </c>
      <c r="Z217" s="18">
        <v>3.305441427944515</v>
      </c>
      <c r="AA217" s="18">
        <v>0.84672655336481062</v>
      </c>
      <c r="AB217" s="18">
        <v>3.3886270265403797</v>
      </c>
      <c r="AC217" s="18">
        <v>4.1896407387344761</v>
      </c>
      <c r="AD217" s="18">
        <v>2.7679373956227362</v>
      </c>
      <c r="AE217" s="18">
        <v>3.0293146620954401</v>
      </c>
      <c r="AF217" s="18">
        <v>3.1543941496629828</v>
      </c>
      <c r="AG217" s="18">
        <v>3.6664269141014598</v>
      </c>
      <c r="AH217" s="18">
        <v>3.2860882277370176</v>
      </c>
      <c r="AI217" s="18">
        <v>3.7717587588546606</v>
      </c>
      <c r="AJ217" s="18">
        <v>6.1295115411134899</v>
      </c>
      <c r="AK217" s="18">
        <v>3.8539207805194828</v>
      </c>
      <c r="AL217" s="18">
        <v>2.270519151749872</v>
      </c>
      <c r="AM217" s="18">
        <v>7.8896721126336491</v>
      </c>
      <c r="AN217" s="18">
        <v>1.991921336244316</v>
      </c>
      <c r="AO217" s="18">
        <v>5.6627308055048307</v>
      </c>
      <c r="AP217" s="18">
        <v>4.3756766498654436</v>
      </c>
      <c r="AQ217" s="18">
        <v>2.8202341744619117</v>
      </c>
      <c r="AR217" s="123"/>
      <c r="AS217" s="18">
        <v>2.8049649894903896</v>
      </c>
      <c r="AT217" s="18">
        <v>5.1348656424837156</v>
      </c>
      <c r="AU217" s="18">
        <v>6.3019210680917848</v>
      </c>
      <c r="AV217" s="18">
        <v>0</v>
      </c>
      <c r="AW217" s="81">
        <v>3.8712486904966066</v>
      </c>
      <c r="AX217" s="95">
        <v>2.2647136877349432</v>
      </c>
      <c r="AY217" s="18">
        <v>2.4283965824997287</v>
      </c>
      <c r="AZ217" s="18">
        <v>2.7157133561480498</v>
      </c>
      <c r="BA217" s="18">
        <v>3.9404438490063107</v>
      </c>
      <c r="BB217" s="18">
        <v>3.0714189001803414</v>
      </c>
      <c r="BC217" s="18">
        <v>3.8894196893901385</v>
      </c>
      <c r="BD217" s="18">
        <v>5.3598883782750342</v>
      </c>
      <c r="BE217" s="18">
        <v>4.9462513766196343</v>
      </c>
      <c r="BF217" s="81">
        <v>3.3368257787208786</v>
      </c>
      <c r="BG217" s="18">
        <v>5.5996946570152311</v>
      </c>
      <c r="BH217" s="18">
        <v>7.8184535045258707</v>
      </c>
      <c r="BI217" s="18">
        <v>5.5966554861661386</v>
      </c>
      <c r="BJ217" s="18">
        <v>8.0056305211717387</v>
      </c>
      <c r="BK217" s="18">
        <v>4.6264669231183015</v>
      </c>
      <c r="BL217" s="81">
        <v>6.1013587478923395</v>
      </c>
      <c r="BM217" s="95">
        <v>1.8734717174337037</v>
      </c>
      <c r="BN217" s="18">
        <v>3.220871811465424</v>
      </c>
      <c r="BO217" s="18">
        <v>2.3051811577203241</v>
      </c>
      <c r="BP217" s="81">
        <v>3.1043705962237889</v>
      </c>
      <c r="BQ217" s="95">
        <v>0</v>
      </c>
      <c r="BR217" s="95">
        <v>4.3117347042041976</v>
      </c>
      <c r="BS217" s="95">
        <v>2.2035801150410386</v>
      </c>
      <c r="BT217" s="95">
        <v>4.3904110171427169</v>
      </c>
      <c r="BU217" s="95">
        <v>5.5562988203106469</v>
      </c>
      <c r="BV217" s="81">
        <v>3.7228926458574056</v>
      </c>
      <c r="BW217" s="18">
        <v>3.6067098377663678</v>
      </c>
      <c r="BX217" s="18">
        <v>2.8973508495852096</v>
      </c>
      <c r="BY217" s="18">
        <v>0</v>
      </c>
      <c r="BZ217" s="81">
        <v>2.9748976777886491</v>
      </c>
      <c r="CA217" s="95">
        <v>2.5409921384851901</v>
      </c>
      <c r="CB217" s="95">
        <v>4.8062302466290747</v>
      </c>
      <c r="CC217" s="95">
        <v>3.4862308490067959</v>
      </c>
      <c r="CD217" s="95">
        <v>2.3843286382127258</v>
      </c>
      <c r="CE217" s="95">
        <v>0</v>
      </c>
      <c r="CF217" s="95">
        <v>3.8059984019355846</v>
      </c>
      <c r="CG217" s="95">
        <v>4.8604349840554359</v>
      </c>
      <c r="CH217" s="81">
        <v>3.4933046769783811</v>
      </c>
      <c r="CI217" s="18">
        <v>5.8584253567555642</v>
      </c>
      <c r="CJ217" s="18">
        <v>4.5153168059744289</v>
      </c>
      <c r="CK217" s="81">
        <v>5.1169463022219333</v>
      </c>
      <c r="CL217" s="95">
        <v>0</v>
      </c>
      <c r="CM217" s="95">
        <v>2.2445492293581895</v>
      </c>
      <c r="CN217" s="95">
        <v>3.2851273521777973</v>
      </c>
      <c r="CO217" s="95">
        <v>0</v>
      </c>
      <c r="CP217" s="95">
        <v>0.8615664903290573</v>
      </c>
      <c r="CQ217" s="85">
        <v>1.6969580284911276</v>
      </c>
    </row>
    <row r="218" spans="1:95" x14ac:dyDescent="0.25">
      <c r="A218" s="97" t="s">
        <v>587</v>
      </c>
      <c r="C218" s="97">
        <v>215</v>
      </c>
      <c r="D218" s="103"/>
      <c r="E218" s="48"/>
      <c r="F218" s="48"/>
      <c r="G218" s="48"/>
      <c r="H218" s="48"/>
      <c r="I218" s="48"/>
      <c r="J218" s="48"/>
      <c r="K218" s="73"/>
      <c r="L218" s="11"/>
      <c r="M218" s="11"/>
      <c r="N218" s="11"/>
      <c r="O218" s="11"/>
      <c r="P218" s="11"/>
      <c r="Q218" s="11"/>
      <c r="R218" s="73"/>
      <c r="S218" s="48"/>
      <c r="T218" s="48"/>
      <c r="U218" s="48"/>
      <c r="V218" s="48"/>
      <c r="W218" s="48"/>
      <c r="X218" s="48"/>
      <c r="Y218" s="73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49"/>
      <c r="AS218" s="11"/>
      <c r="AT218" s="11"/>
      <c r="AU218" s="11"/>
      <c r="AV218" s="11"/>
      <c r="AW218" s="73"/>
      <c r="AX218" s="48"/>
      <c r="AY218" s="11"/>
      <c r="AZ218" s="11"/>
      <c r="BA218" s="11"/>
      <c r="BB218" s="11"/>
      <c r="BC218" s="11"/>
      <c r="BD218" s="11"/>
      <c r="BE218" s="11"/>
      <c r="BF218" s="73"/>
      <c r="BG218" s="11"/>
      <c r="BH218" s="11"/>
      <c r="BI218" s="11"/>
      <c r="BJ218" s="11"/>
      <c r="BK218" s="11"/>
      <c r="BL218" s="73"/>
      <c r="BM218" s="48"/>
      <c r="BN218" s="11"/>
      <c r="BO218" s="11"/>
      <c r="BP218" s="73"/>
      <c r="BQ218" s="48"/>
      <c r="BR218" s="48"/>
      <c r="BS218" s="48"/>
      <c r="BT218" s="48"/>
      <c r="BU218" s="48"/>
      <c r="BV218" s="73"/>
      <c r="BW218" s="11"/>
      <c r="BX218" s="11"/>
      <c r="BY218" s="11"/>
      <c r="BZ218" s="73"/>
      <c r="CA218" s="48"/>
      <c r="CB218" s="48"/>
      <c r="CC218" s="48"/>
      <c r="CD218" s="48"/>
      <c r="CE218" s="48"/>
      <c r="CF218" s="48"/>
      <c r="CG218" s="48"/>
      <c r="CH218" s="73"/>
      <c r="CI218" s="11"/>
      <c r="CJ218" s="11"/>
      <c r="CK218" s="73"/>
      <c r="CL218" s="48"/>
      <c r="CM218" s="48"/>
      <c r="CN218" s="48"/>
      <c r="CO218" s="48"/>
      <c r="CP218" s="48"/>
      <c r="CQ218" s="67"/>
    </row>
    <row r="219" spans="1:95" x14ac:dyDescent="0.25">
      <c r="A219" s="97" t="s">
        <v>739</v>
      </c>
      <c r="B219" s="97">
        <v>167</v>
      </c>
      <c r="C219" s="97">
        <v>216</v>
      </c>
      <c r="D219" s="103" t="s">
        <v>207</v>
      </c>
      <c r="E219" s="39">
        <v>3.6852568119051271E-2</v>
      </c>
      <c r="F219" s="39">
        <v>9.302816578967138E-2</v>
      </c>
      <c r="G219" s="39">
        <v>4.0181727450409613E-2</v>
      </c>
      <c r="H219" s="39">
        <v>1.8672919923918709E-2</v>
      </c>
      <c r="I219" s="39">
        <v>0.15645117571660908</v>
      </c>
      <c r="J219" s="39">
        <v>9.0398500491861211E-2</v>
      </c>
      <c r="K219" s="52">
        <v>8.0375265395841528E-2</v>
      </c>
      <c r="L219" s="3">
        <v>8.6765529294120208E-2</v>
      </c>
      <c r="M219" s="3">
        <v>4.2869368621098081E-2</v>
      </c>
      <c r="N219" s="3">
        <v>3.9905834890197132E-2</v>
      </c>
      <c r="O219" s="3">
        <v>1.7595518419519528E-2</v>
      </c>
      <c r="P219" s="3">
        <v>0.14401029975641741</v>
      </c>
      <c r="Q219" s="3">
        <v>1.8799827622818358E-2</v>
      </c>
      <c r="R219" s="52">
        <v>6.5758720660426401E-2</v>
      </c>
      <c r="S219" s="39">
        <v>0.16388044579533942</v>
      </c>
      <c r="T219" s="39">
        <v>8.6600786312253264E-2</v>
      </c>
      <c r="U219" s="39">
        <v>1.1801067715783096E-2</v>
      </c>
      <c r="V219" s="39">
        <v>6.7078744613384936E-2</v>
      </c>
      <c r="W219" s="39">
        <v>4.5512661883197233E-2</v>
      </c>
      <c r="X219" s="39">
        <v>4.3183687200744565E-2</v>
      </c>
      <c r="Y219" s="52">
        <v>7.3376016944385392E-2</v>
      </c>
      <c r="Z219" s="3">
        <v>5.2545308782063212E-2</v>
      </c>
      <c r="AA219" s="3">
        <v>3.760670614589269E-2</v>
      </c>
      <c r="AB219" s="3">
        <v>7.60444787194585E-3</v>
      </c>
      <c r="AC219" s="3">
        <v>6.3938824793505197E-2</v>
      </c>
      <c r="AD219" s="3">
        <v>8.3079231976676375E-3</v>
      </c>
      <c r="AE219" s="3">
        <v>5.7673806813171614E-3</v>
      </c>
      <c r="AF219" s="3">
        <v>1.2085726719611545E-2</v>
      </c>
      <c r="AG219" s="3">
        <v>6.5375343112764935E-3</v>
      </c>
      <c r="AH219" s="3">
        <v>6.0377490232823251E-3</v>
      </c>
      <c r="AI219" s="3">
        <v>5.8887024359762655E-3</v>
      </c>
      <c r="AJ219" s="3">
        <v>4.5981814266036147E-2</v>
      </c>
      <c r="AK219" s="3">
        <v>6.1635811143593497E-3</v>
      </c>
      <c r="AL219" s="3">
        <v>5.3787480271517786E-2</v>
      </c>
      <c r="AM219" s="3">
        <v>5.7986845999863455E-3</v>
      </c>
      <c r="AN219" s="3">
        <v>3.9535463540931589E-3</v>
      </c>
      <c r="AO219" s="3">
        <v>1.123234786126181E-2</v>
      </c>
      <c r="AP219" s="3">
        <v>4.2118718415923339E-3</v>
      </c>
      <c r="AQ219" s="3">
        <v>5.8919396226611277E-2</v>
      </c>
      <c r="AR219" s="44"/>
      <c r="AS219" s="3">
        <v>1.0550463155573643E-3</v>
      </c>
      <c r="AT219" s="3">
        <v>3.2073828120115408E-3</v>
      </c>
      <c r="AU219" s="3">
        <v>1.9281502207994692E-3</v>
      </c>
      <c r="AV219" s="3">
        <v>0</v>
      </c>
      <c r="AW219" s="52">
        <v>1.548157833472817E-2</v>
      </c>
      <c r="AX219" s="39">
        <v>8.7824063587454745E-2</v>
      </c>
      <c r="AY219" s="3">
        <v>8.311730719995053E-2</v>
      </c>
      <c r="AZ219" s="3">
        <v>7.8885718229126114E-2</v>
      </c>
      <c r="BA219" s="3">
        <v>7.7273370772283259E-2</v>
      </c>
      <c r="BB219" s="3">
        <v>7.9658101304155599E-2</v>
      </c>
      <c r="BC219" s="3">
        <v>7.7447992763097481E-2</v>
      </c>
      <c r="BD219" s="3">
        <v>8.3282402759054963E-2</v>
      </c>
      <c r="BE219" s="3">
        <v>8.135296945393998E-2</v>
      </c>
      <c r="BF219" s="52">
        <v>7.9503395635258642E-2</v>
      </c>
      <c r="BG219" s="3">
        <v>1.7926825378184023E-2</v>
      </c>
      <c r="BH219" s="3">
        <v>0.10097131240026229</v>
      </c>
      <c r="BI219" s="3">
        <v>9.5600771180163482E-2</v>
      </c>
      <c r="BJ219" s="3">
        <v>4.236686030763763E-2</v>
      </c>
      <c r="BK219" s="3">
        <v>7.8557077878489923E-2</v>
      </c>
      <c r="BL219" s="52">
        <v>5.6889977271595213E-2</v>
      </c>
      <c r="BM219" s="39">
        <v>6.7858475038558019E-2</v>
      </c>
      <c r="BN219" s="3">
        <v>0.11827344779594119</v>
      </c>
      <c r="BO219" s="3">
        <v>4.6508219349896095E-2</v>
      </c>
      <c r="BP219" s="52">
        <v>9.7469646904738166E-2</v>
      </c>
      <c r="BQ219" s="39">
        <v>1.4609747430717477E-2</v>
      </c>
      <c r="BR219" s="39">
        <v>1.6428376406895567E-2</v>
      </c>
      <c r="BS219" s="39">
        <v>0.10956718437589778</v>
      </c>
      <c r="BT219" s="39">
        <v>6.8816846158543346E-2</v>
      </c>
      <c r="BU219" s="39">
        <v>8.6549707601706979E-2</v>
      </c>
      <c r="BV219" s="52">
        <v>4.1936579317449145E-2</v>
      </c>
      <c r="BW219" s="3">
        <v>5.7175149636049263E-2</v>
      </c>
      <c r="BX219" s="3">
        <v>0.11758984809147856</v>
      </c>
      <c r="BY219" s="3">
        <v>2.5806186076290025E-2</v>
      </c>
      <c r="BZ219" s="52">
        <v>7.3291039273008285E-2</v>
      </c>
      <c r="CA219" s="39">
        <v>6.145313641278357E-2</v>
      </c>
      <c r="CB219" s="39">
        <v>2.8493384121892541E-2</v>
      </c>
      <c r="CC219" s="39">
        <v>1.0396053023947411E-2</v>
      </c>
      <c r="CD219" s="39">
        <v>7.7092180866121324E-2</v>
      </c>
      <c r="CE219" s="39">
        <v>0</v>
      </c>
      <c r="CF219" s="39">
        <v>5.0822342073621275E-2</v>
      </c>
      <c r="CG219" s="39">
        <v>0.1058552062313577</v>
      </c>
      <c r="CH219" s="52">
        <v>4.168622110436624E-2</v>
      </c>
      <c r="CI219" s="3">
        <v>3.3935651623878585E-2</v>
      </c>
      <c r="CJ219" s="3">
        <v>5.175954375074733E-2</v>
      </c>
      <c r="CK219" s="52">
        <v>4.3817107195289397E-2</v>
      </c>
      <c r="CL219" s="39">
        <v>4.3478260869565216E-2</v>
      </c>
      <c r="CM219" s="39">
        <v>0.10752677464472195</v>
      </c>
      <c r="CN219" s="39">
        <v>9.5185233710815748E-2</v>
      </c>
      <c r="CO219" s="39">
        <v>2.2228276137753092E-2</v>
      </c>
      <c r="CP219" s="39">
        <v>5.3537153724422103E-2</v>
      </c>
      <c r="CQ219" s="58">
        <v>6.5028471554024594E-2</v>
      </c>
    </row>
    <row r="220" spans="1:95" x14ac:dyDescent="0.25">
      <c r="A220" s="97" t="s">
        <v>740</v>
      </c>
      <c r="B220" s="97">
        <v>168</v>
      </c>
      <c r="C220" s="97">
        <v>217</v>
      </c>
      <c r="D220" s="103" t="s">
        <v>208</v>
      </c>
      <c r="E220" s="39">
        <v>0.48282110908924714</v>
      </c>
      <c r="F220" s="39">
        <v>0.64473459806806199</v>
      </c>
      <c r="G220" s="39">
        <v>0.5581972300432082</v>
      </c>
      <c r="H220" s="39">
        <v>0.46399120713604763</v>
      </c>
      <c r="I220" s="39">
        <v>0.68649973837351208</v>
      </c>
      <c r="J220" s="39">
        <v>0.66049125743100179</v>
      </c>
      <c r="K220" s="52">
        <v>0.63528011962011932</v>
      </c>
      <c r="L220" s="3">
        <v>0.69420201178252916</v>
      </c>
      <c r="M220" s="3">
        <v>0.55144795778167643</v>
      </c>
      <c r="N220" s="3">
        <v>0.57853701019017756</v>
      </c>
      <c r="O220" s="3">
        <v>0.52662266572411187</v>
      </c>
      <c r="P220" s="3">
        <v>0.74650435164993478</v>
      </c>
      <c r="Q220" s="3">
        <v>0.52800624147089026</v>
      </c>
      <c r="R220" s="52">
        <v>0.66604280235577318</v>
      </c>
      <c r="S220" s="39">
        <v>0.70975137584800763</v>
      </c>
      <c r="T220" s="39">
        <v>0.63486350669974501</v>
      </c>
      <c r="U220" s="39">
        <v>0.52866822479018416</v>
      </c>
      <c r="V220" s="39">
        <v>0.57092935642643639</v>
      </c>
      <c r="W220" s="39">
        <v>0.49125574683132345</v>
      </c>
      <c r="X220" s="39">
        <v>0.54643959629011951</v>
      </c>
      <c r="Y220" s="52">
        <v>0.61299333370503428</v>
      </c>
      <c r="Z220" s="3">
        <v>0.58541274388292297</v>
      </c>
      <c r="AA220" s="3">
        <v>0.52227692368248602</v>
      </c>
      <c r="AB220" s="3">
        <v>0.49318397273169534</v>
      </c>
      <c r="AC220" s="3">
        <v>0.60920931654904553</v>
      </c>
      <c r="AD220" s="3">
        <v>0.43461799742290536</v>
      </c>
      <c r="AE220" s="3">
        <v>0.54094955266324296</v>
      </c>
      <c r="AF220" s="3">
        <v>0.549565032946147</v>
      </c>
      <c r="AG220" s="3">
        <v>0.50902186948792427</v>
      </c>
      <c r="AH220" s="3">
        <v>0.43554975360748299</v>
      </c>
      <c r="AI220" s="3">
        <v>0.46038147186614331</v>
      </c>
      <c r="AJ220" s="3">
        <v>0.6007999254885793</v>
      </c>
      <c r="AK220" s="3">
        <v>0.4632688779403743</v>
      </c>
      <c r="AL220" s="3">
        <v>0.58717481915808067</v>
      </c>
      <c r="AM220" s="3">
        <v>0.47836071561484822</v>
      </c>
      <c r="AN220" s="3">
        <v>0.51190012568119847</v>
      </c>
      <c r="AO220" s="3">
        <v>0.6769434614737706</v>
      </c>
      <c r="AP220" s="3">
        <v>0.52414554083188247</v>
      </c>
      <c r="AQ220" s="3">
        <v>0.61995591118917714</v>
      </c>
      <c r="AR220" s="44"/>
      <c r="AS220" s="3">
        <v>0.48551854982243969</v>
      </c>
      <c r="AT220" s="3">
        <v>0.39685632685598327</v>
      </c>
      <c r="AU220" s="3">
        <v>0.61395314781363075</v>
      </c>
      <c r="AV220" s="3">
        <v>0</v>
      </c>
      <c r="AW220" s="52">
        <v>0.56528819273902808</v>
      </c>
      <c r="AX220" s="39">
        <v>0.66037279559275697</v>
      </c>
      <c r="AY220" s="3">
        <v>0.61710087124473978</v>
      </c>
      <c r="AZ220" s="3">
        <v>0.60646678243962271</v>
      </c>
      <c r="BA220" s="3">
        <v>0.62438543001164004</v>
      </c>
      <c r="BB220" s="3">
        <v>0.6328769248768108</v>
      </c>
      <c r="BC220" s="3">
        <v>0.60771035740984514</v>
      </c>
      <c r="BD220" s="3">
        <v>0.6239502289547878</v>
      </c>
      <c r="BE220" s="3">
        <v>0.63456356749304477</v>
      </c>
      <c r="BF220" s="52">
        <v>0.62142638567552511</v>
      </c>
      <c r="BG220" s="3">
        <v>0.48279551561484368</v>
      </c>
      <c r="BH220" s="3">
        <v>0.71306163567594116</v>
      </c>
      <c r="BI220" s="3">
        <v>0.62516196637149657</v>
      </c>
      <c r="BJ220" s="3">
        <v>0.5018140880787807</v>
      </c>
      <c r="BK220" s="3">
        <v>0.62728307106769021</v>
      </c>
      <c r="BL220" s="52">
        <v>0.59048582817890161</v>
      </c>
      <c r="BM220" s="39">
        <v>0.74266613677419402</v>
      </c>
      <c r="BN220" s="3">
        <v>0.68545809460604201</v>
      </c>
      <c r="BO220" s="3">
        <v>0.47267775461732409</v>
      </c>
      <c r="BP220" s="52">
        <v>0.65602604988492985</v>
      </c>
      <c r="BQ220" s="39">
        <v>0.43510740352179805</v>
      </c>
      <c r="BR220" s="39">
        <v>0.39732213373204589</v>
      </c>
      <c r="BS220" s="39">
        <v>0.53902537292020158</v>
      </c>
      <c r="BT220" s="39">
        <v>0.51387735504954257</v>
      </c>
      <c r="BU220" s="39">
        <v>0.53137459159841738</v>
      </c>
      <c r="BV220" s="52">
        <v>0.50165177639012004</v>
      </c>
      <c r="BW220" s="3">
        <v>0.54460422934242514</v>
      </c>
      <c r="BX220" s="3">
        <v>0.64516839667215942</v>
      </c>
      <c r="BY220" s="3">
        <v>0.45502897394070135</v>
      </c>
      <c r="BZ220" s="52">
        <v>0.59871956276318572</v>
      </c>
      <c r="CA220" s="39">
        <v>0.51507221975578843</v>
      </c>
      <c r="CB220" s="39">
        <v>0.51587151510621654</v>
      </c>
      <c r="CC220" s="39">
        <v>0.39407287517817124</v>
      </c>
      <c r="CD220" s="39">
        <v>0.53363005020375598</v>
      </c>
      <c r="CE220" s="39">
        <v>0</v>
      </c>
      <c r="CF220" s="39">
        <v>0.50324500651305837</v>
      </c>
      <c r="CG220" s="39">
        <v>0.4714600320138348</v>
      </c>
      <c r="CH220" s="52">
        <v>0.50340895068660674</v>
      </c>
      <c r="CI220" s="3">
        <v>0.53861792289799448</v>
      </c>
      <c r="CJ220" s="3">
        <v>0.62864475213518878</v>
      </c>
      <c r="CK220" s="52">
        <v>0.59757515267419459</v>
      </c>
      <c r="CL220" s="39">
        <v>0.88929668319052302</v>
      </c>
      <c r="CM220" s="39">
        <v>0.66139475376671641</v>
      </c>
      <c r="CN220" s="39">
        <v>0.77072309885567569</v>
      </c>
      <c r="CO220" s="39">
        <v>0.50306480646810692</v>
      </c>
      <c r="CP220" s="39">
        <v>0.62123519286870255</v>
      </c>
      <c r="CQ220" s="58">
        <v>0.6564016205722647</v>
      </c>
    </row>
    <row r="221" spans="1:95" x14ac:dyDescent="0.25">
      <c r="A221" s="97" t="s">
        <v>587</v>
      </c>
      <c r="C221" s="97">
        <v>218</v>
      </c>
      <c r="D221" s="103"/>
      <c r="E221" s="48"/>
      <c r="F221" s="48"/>
      <c r="G221" s="48"/>
      <c r="H221" s="48"/>
      <c r="I221" s="48"/>
      <c r="J221" s="48"/>
      <c r="K221" s="73"/>
      <c r="L221" s="11"/>
      <c r="M221" s="11"/>
      <c r="N221" s="11"/>
      <c r="O221" s="11"/>
      <c r="P221" s="11"/>
      <c r="Q221" s="11"/>
      <c r="R221" s="73"/>
      <c r="S221" s="48"/>
      <c r="T221" s="48"/>
      <c r="U221" s="48"/>
      <c r="V221" s="48"/>
      <c r="W221" s="48"/>
      <c r="X221" s="48"/>
      <c r="Y221" s="73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49"/>
      <c r="AS221" s="11"/>
      <c r="AT221" s="11"/>
      <c r="AU221" s="11"/>
      <c r="AV221" s="11"/>
      <c r="AW221" s="73"/>
      <c r="AX221" s="48"/>
      <c r="AY221" s="11"/>
      <c r="AZ221" s="11"/>
      <c r="BA221" s="11"/>
      <c r="BB221" s="11"/>
      <c r="BC221" s="11"/>
      <c r="BD221" s="11"/>
      <c r="BE221" s="11"/>
      <c r="BF221" s="73"/>
      <c r="BG221" s="11"/>
      <c r="BH221" s="11"/>
      <c r="BI221" s="11"/>
      <c r="BJ221" s="11"/>
      <c r="BK221" s="11"/>
      <c r="BL221" s="73"/>
      <c r="BM221" s="48"/>
      <c r="BN221" s="11"/>
      <c r="BO221" s="11"/>
      <c r="BP221" s="73"/>
      <c r="BQ221" s="48"/>
      <c r="BR221" s="48"/>
      <c r="BS221" s="48"/>
      <c r="BT221" s="48"/>
      <c r="BU221" s="48"/>
      <c r="BV221" s="73"/>
      <c r="BW221" s="11"/>
      <c r="BX221" s="11"/>
      <c r="BY221" s="11"/>
      <c r="BZ221" s="73"/>
      <c r="CA221" s="48"/>
      <c r="CB221" s="48"/>
      <c r="CC221" s="48"/>
      <c r="CD221" s="48"/>
      <c r="CE221" s="48"/>
      <c r="CF221" s="48"/>
      <c r="CG221" s="48"/>
      <c r="CH221" s="73"/>
      <c r="CI221" s="11"/>
      <c r="CJ221" s="11"/>
      <c r="CK221" s="73"/>
      <c r="CL221" s="48"/>
      <c r="CM221" s="48"/>
      <c r="CN221" s="48"/>
      <c r="CO221" s="48"/>
      <c r="CP221" s="48"/>
      <c r="CQ221" s="67"/>
    </row>
    <row r="222" spans="1:95" x14ac:dyDescent="0.25">
      <c r="A222" s="97" t="s">
        <v>741</v>
      </c>
      <c r="B222" s="97">
        <v>169</v>
      </c>
      <c r="C222" s="97">
        <v>219</v>
      </c>
      <c r="D222" s="103" t="s">
        <v>181</v>
      </c>
      <c r="E222" s="39">
        <v>2.0292796887337376E-2</v>
      </c>
      <c r="F222" s="39">
        <v>2.5847374744421368E-2</v>
      </c>
      <c r="G222" s="39">
        <v>3.26889734943741E-2</v>
      </c>
      <c r="H222" s="39">
        <v>0</v>
      </c>
      <c r="I222" s="39">
        <v>2.0178159865507812E-2</v>
      </c>
      <c r="J222" s="39">
        <v>3.0028434506709532E-2</v>
      </c>
      <c r="K222" s="52">
        <v>2.6340908182788083E-2</v>
      </c>
      <c r="L222" s="3">
        <v>2.3736188554539892E-2</v>
      </c>
      <c r="M222" s="3">
        <v>1.6709412050158169E-2</v>
      </c>
      <c r="N222" s="3">
        <v>1.6195038337105297E-2</v>
      </c>
      <c r="O222" s="3">
        <v>6.9805467479740063E-3</v>
      </c>
      <c r="P222" s="3">
        <v>0</v>
      </c>
      <c r="Q222" s="3">
        <v>0</v>
      </c>
      <c r="R222" s="52">
        <v>2.0386746162588891E-2</v>
      </c>
      <c r="S222" s="39">
        <v>0</v>
      </c>
      <c r="T222" s="39">
        <v>0</v>
      </c>
      <c r="U222" s="39">
        <v>0</v>
      </c>
      <c r="V222" s="39">
        <v>2.6747046629333689E-2</v>
      </c>
      <c r="W222" s="39">
        <v>0</v>
      </c>
      <c r="X222" s="39">
        <v>0</v>
      </c>
      <c r="Y222" s="52">
        <v>4.9282295101402678E-3</v>
      </c>
      <c r="Z222" s="3">
        <v>2.0883412330860201E-2</v>
      </c>
      <c r="AA222" s="3">
        <v>0</v>
      </c>
      <c r="AB222" s="3">
        <v>0</v>
      </c>
      <c r="AC222" s="3">
        <v>1.908760852705434E-2</v>
      </c>
      <c r="AD222" s="3">
        <v>0</v>
      </c>
      <c r="AE222" s="3">
        <v>0</v>
      </c>
      <c r="AF222" s="3">
        <v>1.0077486653898899E-2</v>
      </c>
      <c r="AG222" s="3">
        <v>1.1893553029008153E-2</v>
      </c>
      <c r="AH222" s="3">
        <v>0</v>
      </c>
      <c r="AI222" s="3">
        <v>2.4294949785260249E-2</v>
      </c>
      <c r="AJ222" s="3">
        <v>2.2374111642073292E-2</v>
      </c>
      <c r="AK222" s="3">
        <v>0</v>
      </c>
      <c r="AL222" s="3">
        <v>8.4122089140302711E-2</v>
      </c>
      <c r="AM222" s="3">
        <v>0</v>
      </c>
      <c r="AN222" s="3">
        <v>0</v>
      </c>
      <c r="AO222" s="3">
        <v>0</v>
      </c>
      <c r="AP222" s="3">
        <v>0</v>
      </c>
      <c r="AQ222" s="3">
        <v>2.5017045193333736E-2</v>
      </c>
      <c r="AR222" s="44"/>
      <c r="AS222" s="3">
        <v>0</v>
      </c>
      <c r="AT222" s="3">
        <v>0</v>
      </c>
      <c r="AU222" s="3">
        <v>4.3584454362777261E-2</v>
      </c>
      <c r="AV222" s="3">
        <v>0</v>
      </c>
      <c r="AW222" s="52">
        <v>2.0307405317773076E-2</v>
      </c>
      <c r="AX222" s="39">
        <v>1.8876221818608201E-2</v>
      </c>
      <c r="AY222" s="3">
        <v>1.0692640786316441E-2</v>
      </c>
      <c r="AZ222" s="3">
        <v>1.0063712947007237E-2</v>
      </c>
      <c r="BA222" s="3">
        <v>1.7081450085645801E-2</v>
      </c>
      <c r="BB222" s="3">
        <v>4.9910073278790577E-3</v>
      </c>
      <c r="BC222" s="3">
        <v>6.9401538080541723E-3</v>
      </c>
      <c r="BD222" s="3">
        <v>1.869678376350915E-2</v>
      </c>
      <c r="BE222" s="3">
        <v>0</v>
      </c>
      <c r="BF222" s="52">
        <v>9.1126752284295155E-3</v>
      </c>
      <c r="BG222" s="3">
        <v>0</v>
      </c>
      <c r="BH222" s="3">
        <v>0</v>
      </c>
      <c r="BI222" s="3">
        <v>7.0475289311500627E-2</v>
      </c>
      <c r="BJ222" s="3">
        <v>3.311170178433006E-2</v>
      </c>
      <c r="BK222" s="3">
        <v>2.266570034015495E-2</v>
      </c>
      <c r="BL222" s="52">
        <v>2.9013686087227385E-2</v>
      </c>
      <c r="BM222" s="39">
        <v>3.1347989720746437E-3</v>
      </c>
      <c r="BN222" s="3">
        <v>2.4962186005186987E-2</v>
      </c>
      <c r="BO222" s="3">
        <v>1.7562497839188292E-2</v>
      </c>
      <c r="BP222" s="52">
        <v>2.3990269576363181E-2</v>
      </c>
      <c r="BQ222" s="39">
        <v>0</v>
      </c>
      <c r="BR222" s="39">
        <v>3.4023285906353E-2</v>
      </c>
      <c r="BS222" s="39">
        <v>0</v>
      </c>
      <c r="BT222" s="39">
        <v>0</v>
      </c>
      <c r="BU222" s="39">
        <v>0</v>
      </c>
      <c r="BV222" s="52">
        <v>3.4725084253274799E-3</v>
      </c>
      <c r="BW222" s="3">
        <v>2.9969065345986229E-2</v>
      </c>
      <c r="BX222" s="3">
        <v>0</v>
      </c>
      <c r="BY222" s="3">
        <v>0</v>
      </c>
      <c r="BZ222" s="52">
        <v>1.1595887803984774E-2</v>
      </c>
      <c r="CA222" s="39">
        <v>0</v>
      </c>
      <c r="CB222" s="39">
        <v>0</v>
      </c>
      <c r="CC222" s="39">
        <v>5.6670908838893246E-2</v>
      </c>
      <c r="CD222" s="39">
        <v>0</v>
      </c>
      <c r="CE222" s="39">
        <v>0</v>
      </c>
      <c r="CF222" s="39">
        <v>3.6900261605273266E-2</v>
      </c>
      <c r="CG222" s="39">
        <v>0</v>
      </c>
      <c r="CH222" s="52">
        <v>2.8753337516000399E-2</v>
      </c>
      <c r="CI222" s="3">
        <v>1.6431254138869689E-2</v>
      </c>
      <c r="CJ222" s="3">
        <v>2.088921327329785E-2</v>
      </c>
      <c r="CK222" s="52">
        <v>1.9450035824124193E-2</v>
      </c>
      <c r="CL222" s="39">
        <v>0</v>
      </c>
      <c r="CM222" s="39">
        <v>0</v>
      </c>
      <c r="CN222" s="39">
        <v>7.9309714499226878E-3</v>
      </c>
      <c r="CO222" s="39">
        <v>0</v>
      </c>
      <c r="CP222" s="39">
        <v>1.8730346872241111E-2</v>
      </c>
      <c r="CQ222" s="58">
        <v>1.2195418222225966E-2</v>
      </c>
    </row>
    <row r="223" spans="1:95" x14ac:dyDescent="0.25">
      <c r="A223" s="97" t="s">
        <v>742</v>
      </c>
      <c r="B223" s="97">
        <v>170</v>
      </c>
      <c r="C223" s="97">
        <v>220</v>
      </c>
      <c r="D223" s="103" t="s">
        <v>182</v>
      </c>
      <c r="E223" s="39">
        <v>3.0439195331006062E-2</v>
      </c>
      <c r="F223" s="39">
        <v>7.9062558041759476E-2</v>
      </c>
      <c r="G223" s="39">
        <v>6.5377946988748201E-2</v>
      </c>
      <c r="H223" s="39">
        <v>0</v>
      </c>
      <c r="I223" s="39">
        <v>6.0534479596523437E-2</v>
      </c>
      <c r="J223" s="39">
        <v>7.8824640580112529E-2</v>
      </c>
      <c r="K223" s="52">
        <v>7.2437497502667231E-2</v>
      </c>
      <c r="L223" s="3">
        <v>5.9139317246057019E-2</v>
      </c>
      <c r="M223" s="3">
        <v>4.0102588920379607E-2</v>
      </c>
      <c r="N223" s="3">
        <v>3.0770572840500061E-2</v>
      </c>
      <c r="O223" s="3">
        <v>1.3961093495948013E-2</v>
      </c>
      <c r="P223" s="3">
        <v>3.849272820853801E-2</v>
      </c>
      <c r="Q223" s="3">
        <v>3.4096979846769501E-2</v>
      </c>
      <c r="R223" s="52">
        <v>5.0287307201052601E-2</v>
      </c>
      <c r="S223" s="39">
        <v>0</v>
      </c>
      <c r="T223" s="39">
        <v>7.0211263686396463E-2</v>
      </c>
      <c r="U223" s="39">
        <v>0</v>
      </c>
      <c r="V223" s="39">
        <v>0.18722932640533582</v>
      </c>
      <c r="W223" s="39">
        <v>0</v>
      </c>
      <c r="X223" s="39">
        <v>8.4612402399615733E-2</v>
      </c>
      <c r="Y223" s="52">
        <v>8.3779901672384555E-2</v>
      </c>
      <c r="Z223" s="3">
        <v>4.7975406706030191E-2</v>
      </c>
      <c r="AA223" s="3">
        <v>0</v>
      </c>
      <c r="AB223" s="3">
        <v>0</v>
      </c>
      <c r="AC223" s="3">
        <v>3.817521705410868E-2</v>
      </c>
      <c r="AD223" s="3">
        <v>0</v>
      </c>
      <c r="AE223" s="3">
        <v>8.7025179208638961E-2</v>
      </c>
      <c r="AF223" s="3">
        <v>4.0309946615595595E-2</v>
      </c>
      <c r="AG223" s="3">
        <v>2.3787106058016306E-2</v>
      </c>
      <c r="AH223" s="3">
        <v>0</v>
      </c>
      <c r="AI223" s="3">
        <v>2.4294949785260249E-2</v>
      </c>
      <c r="AJ223" s="3">
        <v>5.8172690269390565E-2</v>
      </c>
      <c r="AK223" s="3">
        <v>0</v>
      </c>
      <c r="AL223" s="3">
        <v>8.4122089140302711E-2</v>
      </c>
      <c r="AM223" s="3">
        <v>0</v>
      </c>
      <c r="AN223" s="3">
        <v>0</v>
      </c>
      <c r="AO223" s="3">
        <v>0</v>
      </c>
      <c r="AP223" s="3">
        <v>0</v>
      </c>
      <c r="AQ223" s="3">
        <v>5.6288351685000911E-2</v>
      </c>
      <c r="AR223" s="44"/>
      <c r="AS223" s="3">
        <v>0</v>
      </c>
      <c r="AT223" s="3">
        <v>0</v>
      </c>
      <c r="AU223" s="3">
        <v>4.3584454362777261E-2</v>
      </c>
      <c r="AV223" s="3">
        <v>0</v>
      </c>
      <c r="AW223" s="52">
        <v>4.5979030908165457E-2</v>
      </c>
      <c r="AX223" s="39">
        <v>5.6628665455824602E-2</v>
      </c>
      <c r="AY223" s="3">
        <v>2.1385281572632881E-2</v>
      </c>
      <c r="AZ223" s="3">
        <v>2.5159282367518094E-2</v>
      </c>
      <c r="BA223" s="3">
        <v>3.4162900171291602E-2</v>
      </c>
      <c r="BB223" s="3">
        <v>1.4973021983637175E-2</v>
      </c>
      <c r="BC223" s="3">
        <v>1.3880307616108345E-2</v>
      </c>
      <c r="BD223" s="3">
        <v>1.869678376350915E-2</v>
      </c>
      <c r="BE223" s="3">
        <v>2.1093700743255527E-2</v>
      </c>
      <c r="BF223" s="52">
        <v>2.0710625519157991E-2</v>
      </c>
      <c r="BG223" s="3">
        <v>0</v>
      </c>
      <c r="BH223" s="3">
        <v>3.4751202730232349E-2</v>
      </c>
      <c r="BI223" s="3">
        <v>0.11745881551916772</v>
      </c>
      <c r="BJ223" s="3">
        <v>4.9667552676495086E-2</v>
      </c>
      <c r="BK223" s="3">
        <v>4.53314006803099E-2</v>
      </c>
      <c r="BL223" s="52">
        <v>5.1579886377293133E-2</v>
      </c>
      <c r="BM223" s="39">
        <v>1.5673994860373217E-2</v>
      </c>
      <c r="BN223" s="3">
        <v>7.2231006312881499E-2</v>
      </c>
      <c r="BO223" s="3">
        <v>5.0931243733646048E-2</v>
      </c>
      <c r="BP223" s="52">
        <v>6.943337637005112E-2</v>
      </c>
      <c r="BQ223" s="39">
        <v>0</v>
      </c>
      <c r="BR223" s="39">
        <v>3.4023285906353E-2</v>
      </c>
      <c r="BS223" s="39">
        <v>2.1589138847301344E-2</v>
      </c>
      <c r="BT223" s="39">
        <v>7.7417785056246413E-2</v>
      </c>
      <c r="BU223" s="39">
        <v>0</v>
      </c>
      <c r="BV223" s="52">
        <v>3.125257582794732E-2</v>
      </c>
      <c r="BW223" s="3">
        <v>6.9927819140634534E-2</v>
      </c>
      <c r="BX223" s="3">
        <v>3.5068819469107046E-2</v>
      </c>
      <c r="BY223" s="3">
        <v>0</v>
      </c>
      <c r="BZ223" s="52">
        <v>4.2518255281277506E-2</v>
      </c>
      <c r="CA223" s="39">
        <v>8.6942351987805547E-2</v>
      </c>
      <c r="CB223" s="39">
        <v>0</v>
      </c>
      <c r="CC223" s="39">
        <v>5.6670908838893246E-2</v>
      </c>
      <c r="CD223" s="39">
        <v>0</v>
      </c>
      <c r="CE223" s="39">
        <v>0</v>
      </c>
      <c r="CF223" s="39">
        <v>3.6900261605273266E-2</v>
      </c>
      <c r="CG223" s="39">
        <v>0</v>
      </c>
      <c r="CH223" s="52">
        <v>3.4504005019200479E-2</v>
      </c>
      <c r="CI223" s="3">
        <v>3.2862508277739379E-2</v>
      </c>
      <c r="CJ223" s="3">
        <v>3.6556123228271231E-2</v>
      </c>
      <c r="CK223" s="52">
        <v>3.5363701498407625E-2</v>
      </c>
      <c r="CL223" s="39">
        <v>0</v>
      </c>
      <c r="CM223" s="39">
        <v>0</v>
      </c>
      <c r="CN223" s="39">
        <v>1.5861942899845376E-2</v>
      </c>
      <c r="CO223" s="39">
        <v>0</v>
      </c>
      <c r="CP223" s="39">
        <v>6.2434489574137032E-2</v>
      </c>
      <c r="CQ223" s="58">
        <v>3.6586254666677899E-2</v>
      </c>
    </row>
    <row r="224" spans="1:95" x14ac:dyDescent="0.25">
      <c r="A224" s="97" t="s">
        <v>743</v>
      </c>
      <c r="B224" s="97">
        <v>171</v>
      </c>
      <c r="C224" s="97">
        <v>221</v>
      </c>
      <c r="D224" s="103" t="s">
        <v>130</v>
      </c>
      <c r="E224" s="86">
        <v>0.46965699208443273</v>
      </c>
      <c r="F224" s="86">
        <v>1.0782117303884493</v>
      </c>
      <c r="G224" s="86">
        <v>0.50401034928848643</v>
      </c>
      <c r="H224" s="86">
        <v>0.16744186046200107</v>
      </c>
      <c r="I224" s="86">
        <v>1.7061180291996509</v>
      </c>
      <c r="J224" s="86">
        <v>1.072117390141311</v>
      </c>
      <c r="K224" s="72">
        <v>1.0586238116772928</v>
      </c>
      <c r="L224" s="7">
        <v>0.79125262948224506</v>
      </c>
      <c r="M224" s="7">
        <v>0.64537274299082736</v>
      </c>
      <c r="N224" s="7">
        <v>0.57128208221147103</v>
      </c>
      <c r="O224" s="7">
        <v>0.45621039840450034</v>
      </c>
      <c r="P224" s="7">
        <v>1.3904246559555447</v>
      </c>
      <c r="Q224" s="7">
        <v>0.19770773639534978</v>
      </c>
      <c r="R224" s="72">
        <v>0.76258113720710774</v>
      </c>
      <c r="S224" s="86">
        <v>2.8098918083462134</v>
      </c>
      <c r="T224" s="86">
        <v>1.3727229825648462</v>
      </c>
      <c r="U224" s="86">
        <v>0</v>
      </c>
      <c r="V224" s="86">
        <v>0.68137573004100338</v>
      </c>
      <c r="W224" s="86">
        <v>0.65246941548432313</v>
      </c>
      <c r="X224" s="86">
        <v>0.54014282623276466</v>
      </c>
      <c r="Y224" s="72">
        <v>1.2631081719533594</v>
      </c>
      <c r="Z224" s="7">
        <v>1.5801011678148777</v>
      </c>
      <c r="AA224" s="7">
        <v>0.6380368098159509</v>
      </c>
      <c r="AB224" s="7">
        <v>0.18538953873235317</v>
      </c>
      <c r="AC224" s="7">
        <v>1.2601762484316417</v>
      </c>
      <c r="AD224" s="7">
        <v>8.6021505376344093E-2</v>
      </c>
      <c r="AE224" s="7">
        <v>0.4378075683043462</v>
      </c>
      <c r="AF224" s="7">
        <v>0.87831750493927851</v>
      </c>
      <c r="AG224" s="7">
        <v>0.53605905735377624</v>
      </c>
      <c r="AH224" s="7">
        <v>0.15901060070160583</v>
      </c>
      <c r="AI224" s="7">
        <v>0.50680644065753899</v>
      </c>
      <c r="AJ224" s="7">
        <v>0.76834894450955327</v>
      </c>
      <c r="AK224" s="7">
        <v>0.22370173102827834</v>
      </c>
      <c r="AL224" s="7">
        <v>0.78484107581381035</v>
      </c>
      <c r="AM224" s="7">
        <v>0.13186813186399157</v>
      </c>
      <c r="AN224" s="7">
        <v>0.27344992050874406</v>
      </c>
      <c r="AO224" s="7">
        <v>0.49493487699703237</v>
      </c>
      <c r="AP224" s="7">
        <v>0.40150801131008484</v>
      </c>
      <c r="AQ224" s="7">
        <v>2.6511768255884127</v>
      </c>
      <c r="AR224" s="113"/>
      <c r="AS224" s="7">
        <v>0</v>
      </c>
      <c r="AT224" s="7">
        <v>8.1818181818553715E-2</v>
      </c>
      <c r="AU224" s="7">
        <v>0.52032520325203258</v>
      </c>
      <c r="AV224" s="7">
        <v>0</v>
      </c>
      <c r="AW224" s="72">
        <v>1.240187999229037</v>
      </c>
      <c r="AX224" s="86">
        <v>1.3406799531129692</v>
      </c>
      <c r="AY224" s="7">
        <v>0.8750732329444818</v>
      </c>
      <c r="AZ224" s="7">
        <v>0.81215904782300719</v>
      </c>
      <c r="BA224" s="7">
        <v>0.77569465647907554</v>
      </c>
      <c r="BB224" s="7">
        <v>0.82542194092827004</v>
      </c>
      <c r="BC224" s="7">
        <v>0.75460850193330131</v>
      </c>
      <c r="BD224" s="7">
        <v>0.81457213995117506</v>
      </c>
      <c r="BE224" s="7">
        <v>0.75676837129025876</v>
      </c>
      <c r="BF224" s="72">
        <v>0.80947051227140576</v>
      </c>
      <c r="BG224" s="7">
        <v>0.29181494661921709</v>
      </c>
      <c r="BH224" s="7">
        <v>0.95302013422818788</v>
      </c>
      <c r="BI224" s="7">
        <v>1.3440000000000001</v>
      </c>
      <c r="BJ224" s="7">
        <v>0.66074791498520313</v>
      </c>
      <c r="BK224" s="7">
        <v>0.97398099635565583</v>
      </c>
      <c r="BL224" s="72">
        <v>0.90118028234100755</v>
      </c>
      <c r="BM224" s="86">
        <v>1.4209937888375279</v>
      </c>
      <c r="BN224" s="7">
        <v>0.86566325890429785</v>
      </c>
      <c r="BO224" s="7">
        <v>0.39231742723144497</v>
      </c>
      <c r="BP224" s="72">
        <v>0.80018946707237337</v>
      </c>
      <c r="BQ224" s="86">
        <v>0.30839834786316295</v>
      </c>
      <c r="BR224" s="86">
        <v>0.41832184840564773</v>
      </c>
      <c r="BS224" s="86">
        <v>2.2473732719059711</v>
      </c>
      <c r="BT224" s="86">
        <v>1.1228824952642409</v>
      </c>
      <c r="BU224" s="86">
        <v>1.5449233016913435</v>
      </c>
      <c r="BV224" s="72">
        <v>1.2186982393598558</v>
      </c>
      <c r="BW224" s="7">
        <v>0.77512761020593912</v>
      </c>
      <c r="BX224" s="7">
        <v>1.123670736488309</v>
      </c>
      <c r="BY224" s="7">
        <v>0.74162679425837319</v>
      </c>
      <c r="BZ224" s="72">
        <v>0.98336061912687356</v>
      </c>
      <c r="CA224" s="86">
        <v>0.47622884769962753</v>
      </c>
      <c r="CB224" s="86">
        <v>0.36939313984168864</v>
      </c>
      <c r="CC224" s="86">
        <v>0.29726205998167565</v>
      </c>
      <c r="CD224" s="86">
        <v>0.91769280620975124</v>
      </c>
      <c r="CE224" s="86">
        <v>0</v>
      </c>
      <c r="CF224" s="86">
        <v>0.6028368794326241</v>
      </c>
      <c r="CG224" s="86">
        <v>1.2588555858242023</v>
      </c>
      <c r="CH224" s="72">
        <v>0.58762993403923558</v>
      </c>
      <c r="CI224" s="7">
        <v>0.56188055907085444</v>
      </c>
      <c r="CJ224" s="7">
        <v>0.85174768983527516</v>
      </c>
      <c r="CK224" s="72">
        <v>0.75171022626949913</v>
      </c>
      <c r="CL224" s="86">
        <v>0</v>
      </c>
      <c r="CM224" s="86">
        <v>0.4295239859153635</v>
      </c>
      <c r="CN224" s="86">
        <v>0.83969576238059562</v>
      </c>
      <c r="CO224" s="86">
        <v>0.19302949061957916</v>
      </c>
      <c r="CP224" s="86">
        <v>0.37394694512253818</v>
      </c>
      <c r="CQ224" s="64">
        <v>0.46966228968171059</v>
      </c>
    </row>
    <row r="225" spans="1:95" x14ac:dyDescent="0.25">
      <c r="A225" s="97" t="s">
        <v>744</v>
      </c>
      <c r="B225" s="97">
        <v>172</v>
      </c>
      <c r="C225" s="97">
        <v>222</v>
      </c>
      <c r="D225" s="103" t="s">
        <v>129</v>
      </c>
      <c r="E225" s="86">
        <v>6.1820580474934035</v>
      </c>
      <c r="F225" s="86">
        <v>3.8412249920107868</v>
      </c>
      <c r="G225" s="86">
        <v>3.6905562742561449</v>
      </c>
      <c r="H225" s="86">
        <v>1.5627906976453434</v>
      </c>
      <c r="I225" s="86">
        <v>4.5141310231832348</v>
      </c>
      <c r="J225" s="86">
        <v>4.355605722320866</v>
      </c>
      <c r="K225" s="72">
        <v>4.1657887155763458</v>
      </c>
      <c r="L225" s="7">
        <v>5.3894216934856845</v>
      </c>
      <c r="M225" s="7">
        <v>3.6552052917425089</v>
      </c>
      <c r="N225" s="7">
        <v>4.6773833579354145</v>
      </c>
      <c r="O225" s="7">
        <v>6.8046176547410981</v>
      </c>
      <c r="P225" s="7">
        <v>4.749323609098913</v>
      </c>
      <c r="Q225" s="7">
        <v>1.332378223533879</v>
      </c>
      <c r="R225" s="72">
        <v>5.17278792174291</v>
      </c>
      <c r="S225" s="86">
        <v>5.0170015455950541</v>
      </c>
      <c r="T225" s="86">
        <v>4.3169419538332594</v>
      </c>
      <c r="U225" s="86">
        <v>0.8571428571428571</v>
      </c>
      <c r="V225" s="86">
        <v>3.3835171966036111</v>
      </c>
      <c r="W225" s="86">
        <v>4.964204802809892</v>
      </c>
      <c r="X225" s="86">
        <v>0.48041549448587245</v>
      </c>
      <c r="Y225" s="72">
        <v>3.80569988981709</v>
      </c>
      <c r="Z225" s="7">
        <v>4.5904794637568012</v>
      </c>
      <c r="AA225" s="7">
        <v>0.51533742331288346</v>
      </c>
      <c r="AB225" s="7">
        <v>0.26881483116191207</v>
      </c>
      <c r="AC225" s="7">
        <v>4.248845992464326</v>
      </c>
      <c r="AD225" s="7">
        <v>0.14623655913978495</v>
      </c>
      <c r="AE225" s="7">
        <v>2.3723061259282017</v>
      </c>
      <c r="AF225" s="7">
        <v>3.5897053337894622</v>
      </c>
      <c r="AG225" s="7">
        <v>2.7537384062085937</v>
      </c>
      <c r="AH225" s="7">
        <v>0.27658207515976285</v>
      </c>
      <c r="AI225" s="7">
        <v>2.573400203588772</v>
      </c>
      <c r="AJ225" s="7">
        <v>3.658045575334238</v>
      </c>
      <c r="AK225" s="7">
        <v>0.38348868176276285</v>
      </c>
      <c r="AL225" s="7">
        <v>3.5794621027770042</v>
      </c>
      <c r="AM225" s="7">
        <v>0.38618524331597537</v>
      </c>
      <c r="AN225" s="7">
        <v>1.7488076311605723</v>
      </c>
      <c r="AO225" s="7">
        <v>2.8263386396935797</v>
      </c>
      <c r="AP225" s="7">
        <v>2.0829406220546653</v>
      </c>
      <c r="AQ225" s="7">
        <v>5.2552806276403139</v>
      </c>
      <c r="AR225" s="113"/>
      <c r="AS225" s="7">
        <v>4.5137614679064724</v>
      </c>
      <c r="AT225" s="7">
        <v>0.32727272727421486</v>
      </c>
      <c r="AU225" s="7">
        <v>6.0841286673736299</v>
      </c>
      <c r="AV225" s="7">
        <v>0</v>
      </c>
      <c r="AW225" s="72">
        <v>3.9278774210838074</v>
      </c>
      <c r="AX225" s="86">
        <v>5.1193434935761752</v>
      </c>
      <c r="AY225" s="7">
        <v>3.1744149981483187</v>
      </c>
      <c r="AZ225" s="7">
        <v>3.2629890020509698</v>
      </c>
      <c r="BA225" s="7">
        <v>3.2152671755332487</v>
      </c>
      <c r="BB225" s="7">
        <v>3.1993670886075951</v>
      </c>
      <c r="BC225" s="7">
        <v>3.2956987315864126</v>
      </c>
      <c r="BD225" s="7">
        <v>3.2299829642079412</v>
      </c>
      <c r="BE225" s="7">
        <v>3.1804899011466241</v>
      </c>
      <c r="BF225" s="72">
        <v>3.2219256708390476</v>
      </c>
      <c r="BG225" s="7">
        <v>0.73309608540925264</v>
      </c>
      <c r="BH225" s="7">
        <v>6.1637583892617451</v>
      </c>
      <c r="BI225" s="7">
        <v>4.16</v>
      </c>
      <c r="BJ225" s="7">
        <v>3.4834543987086359</v>
      </c>
      <c r="BK225" s="7">
        <v>3.7296865287142182</v>
      </c>
      <c r="BL225" s="72">
        <v>3.8935431613007476</v>
      </c>
      <c r="BM225" s="86">
        <v>2.7279503105928939</v>
      </c>
      <c r="BN225" s="7">
        <v>6.7892425446484586</v>
      </c>
      <c r="BO225" s="7">
        <v>5.4936350777934937</v>
      </c>
      <c r="BP225" s="72">
        <v>6.6100324874246379</v>
      </c>
      <c r="BQ225" s="86">
        <v>0.53418999540583578</v>
      </c>
      <c r="BR225" s="86">
        <v>0.68098905554407774</v>
      </c>
      <c r="BS225" s="86">
        <v>3.2140092166135594</v>
      </c>
      <c r="BT225" s="86">
        <v>2.6539392309047072</v>
      </c>
      <c r="BU225" s="86">
        <v>3.0635500365453874</v>
      </c>
      <c r="BV225" s="72">
        <v>2.3832893687269907</v>
      </c>
      <c r="BW225" s="7">
        <v>2.6160556844450449</v>
      </c>
      <c r="BX225" s="7">
        <v>3.2185899959980584</v>
      </c>
      <c r="BY225" s="7">
        <v>0.88516746411483249</v>
      </c>
      <c r="BZ225" s="72">
        <v>2.8511385622487122</v>
      </c>
      <c r="CA225" s="86">
        <v>2.734085414965882</v>
      </c>
      <c r="CB225" s="86">
        <v>4.8900615655233066</v>
      </c>
      <c r="CC225" s="86">
        <v>0.3520208605046159</v>
      </c>
      <c r="CD225" s="86">
        <v>3.2974724562113096</v>
      </c>
      <c r="CE225" s="86">
        <v>0</v>
      </c>
      <c r="CF225" s="86">
        <v>3.1071710007880222</v>
      </c>
      <c r="CG225" s="86">
        <v>3.4986376021607701</v>
      </c>
      <c r="CH225" s="72">
        <v>3.137479711291292</v>
      </c>
      <c r="CI225" s="7">
        <v>6.7265565436664154</v>
      </c>
      <c r="CJ225" s="7">
        <v>7.4166331860184815</v>
      </c>
      <c r="CK225" s="72">
        <v>7.178477460031762</v>
      </c>
      <c r="CL225" s="86">
        <v>4.666666666666667</v>
      </c>
      <c r="CM225" s="86">
        <v>3.463419151630609</v>
      </c>
      <c r="CN225" s="86">
        <v>3.8264396956515339</v>
      </c>
      <c r="CO225" s="86">
        <v>5.896591344402859</v>
      </c>
      <c r="CP225" s="86">
        <v>4.2593309523624887</v>
      </c>
      <c r="CQ225" s="64">
        <v>4.0065855519222264</v>
      </c>
    </row>
    <row r="226" spans="1:95" x14ac:dyDescent="0.25">
      <c r="A226" s="97" t="s">
        <v>587</v>
      </c>
      <c r="C226" s="97">
        <v>223</v>
      </c>
      <c r="D226" s="103"/>
      <c r="E226" s="48"/>
      <c r="F226" s="48"/>
      <c r="G226" s="48"/>
      <c r="H226" s="48"/>
      <c r="I226" s="48"/>
      <c r="J226" s="48"/>
      <c r="K226" s="73"/>
      <c r="L226" s="11"/>
      <c r="M226" s="11"/>
      <c r="N226" s="11"/>
      <c r="O226" s="11"/>
      <c r="P226" s="11"/>
      <c r="Q226" s="11"/>
      <c r="R226" s="73"/>
      <c r="S226" s="48"/>
      <c r="T226" s="48"/>
      <c r="U226" s="48"/>
      <c r="V226" s="48"/>
      <c r="W226" s="48"/>
      <c r="X226" s="48"/>
      <c r="Y226" s="73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49"/>
      <c r="AS226" s="11"/>
      <c r="AT226" s="11"/>
      <c r="AU226" s="11"/>
      <c r="AV226" s="11"/>
      <c r="AW226" s="73"/>
      <c r="AX226" s="48"/>
      <c r="AY226" s="11"/>
      <c r="AZ226" s="11"/>
      <c r="BA226" s="11"/>
      <c r="BB226" s="11"/>
      <c r="BC226" s="11"/>
      <c r="BD226" s="11"/>
      <c r="BE226" s="11"/>
      <c r="BF226" s="73"/>
      <c r="BG226" s="11"/>
      <c r="BH226" s="11"/>
      <c r="BI226" s="11"/>
      <c r="BJ226" s="11"/>
      <c r="BK226" s="11"/>
      <c r="BL226" s="73"/>
      <c r="BM226" s="48"/>
      <c r="BN226" s="11"/>
      <c r="BO226" s="11"/>
      <c r="BP226" s="73"/>
      <c r="BQ226" s="48"/>
      <c r="BR226" s="48"/>
      <c r="BS226" s="48"/>
      <c r="BT226" s="48"/>
      <c r="BU226" s="48"/>
      <c r="BV226" s="73"/>
      <c r="BW226" s="11"/>
      <c r="BX226" s="11"/>
      <c r="BY226" s="11"/>
      <c r="BZ226" s="73"/>
      <c r="CA226" s="48"/>
      <c r="CB226" s="48"/>
      <c r="CC226" s="48"/>
      <c r="CD226" s="48"/>
      <c r="CE226" s="48"/>
      <c r="CF226" s="48"/>
      <c r="CG226" s="48"/>
      <c r="CH226" s="73"/>
      <c r="CI226" s="11"/>
      <c r="CJ226" s="11"/>
      <c r="CK226" s="73"/>
      <c r="CL226" s="48"/>
      <c r="CM226" s="48"/>
      <c r="CN226" s="48"/>
      <c r="CO226" s="48"/>
      <c r="CP226" s="48"/>
      <c r="CQ226" s="67"/>
    </row>
    <row r="227" spans="1:95" x14ac:dyDescent="0.25">
      <c r="A227" s="97" t="s">
        <v>745</v>
      </c>
      <c r="B227" s="97">
        <v>173</v>
      </c>
      <c r="C227" s="97">
        <v>224</v>
      </c>
      <c r="D227" s="103" t="s">
        <v>209</v>
      </c>
      <c r="E227" s="39">
        <v>8.6681740392558077E-2</v>
      </c>
      <c r="F227" s="39">
        <v>7.1936237747601328E-2</v>
      </c>
      <c r="G227" s="39">
        <v>9.4979628114027922E-2</v>
      </c>
      <c r="H227" s="39">
        <v>7.0937822032578313E-2</v>
      </c>
      <c r="I227" s="39">
        <v>6.4396577699083121E-2</v>
      </c>
      <c r="J227" s="39">
        <v>7.8447472775063365E-2</v>
      </c>
      <c r="K227" s="52">
        <v>7.4993235617775739E-2</v>
      </c>
      <c r="L227" s="3">
        <v>8.3327622028210535E-2</v>
      </c>
      <c r="M227" s="3">
        <v>0.1069897686885742</v>
      </c>
      <c r="N227" s="3">
        <v>0.1117362368389566</v>
      </c>
      <c r="O227" s="3">
        <v>0.14921127093194675</v>
      </c>
      <c r="P227" s="3">
        <v>7.3343652226487699E-2</v>
      </c>
      <c r="Q227" s="3">
        <v>0.25210410357627827</v>
      </c>
      <c r="R227" s="52">
        <v>9.0509414246087411E-2</v>
      </c>
      <c r="S227" s="39">
        <v>4.5917925355938215E-2</v>
      </c>
      <c r="T227" s="39">
        <v>5.646008656480863E-2</v>
      </c>
      <c r="U227" s="39">
        <v>0</v>
      </c>
      <c r="V227" s="39">
        <v>7.2785149968000409E-2</v>
      </c>
      <c r="W227" s="39">
        <v>8.4364162697513581E-2</v>
      </c>
      <c r="X227" s="39">
        <v>9.2073044982336039E-2</v>
      </c>
      <c r="Y227" s="52">
        <v>6.3899426150281102E-2</v>
      </c>
      <c r="Z227" s="3">
        <v>7.9428309201226663E-2</v>
      </c>
      <c r="AA227" s="3">
        <v>5.4599847542394747E-2</v>
      </c>
      <c r="AB227" s="3">
        <v>2.049784368962345E-2</v>
      </c>
      <c r="AC227" s="3">
        <v>6.5954691459445033E-2</v>
      </c>
      <c r="AD227" s="3">
        <v>4.2790999429547588E-2</v>
      </c>
      <c r="AE227" s="3">
        <v>2.3399139073313868E-2</v>
      </c>
      <c r="AF227" s="3">
        <v>3.4165583958250138E-2</v>
      </c>
      <c r="AG227" s="3">
        <v>3.1830083045305442E-2</v>
      </c>
      <c r="AH227" s="3">
        <v>1.9513198549868715E-2</v>
      </c>
      <c r="AI227" s="3">
        <v>3.7251013448204265E-2</v>
      </c>
      <c r="AJ227" s="3">
        <v>9.3725385034800782E-2</v>
      </c>
      <c r="AK227" s="3">
        <v>4.163253256455976E-2</v>
      </c>
      <c r="AL227" s="3">
        <v>8.7194260155963585E-2</v>
      </c>
      <c r="AM227" s="3">
        <v>4.4731563953502959E-2</v>
      </c>
      <c r="AN227" s="3">
        <v>2.5074496854020828E-2</v>
      </c>
      <c r="AO227" s="3">
        <v>1.7917435417636192E-2</v>
      </c>
      <c r="AP227" s="3">
        <v>3.8549934834906756E-2</v>
      </c>
      <c r="AQ227" s="3">
        <v>9.6494257748867149E-2</v>
      </c>
      <c r="AR227" s="44"/>
      <c r="AS227" s="3">
        <v>0</v>
      </c>
      <c r="AT227" s="3">
        <v>5.2061810513165913E-2</v>
      </c>
      <c r="AU227" s="3">
        <v>3.2441089453161411E-2</v>
      </c>
      <c r="AV227" s="3">
        <v>0</v>
      </c>
      <c r="AW227" s="52">
        <v>6.6007596718778316E-2</v>
      </c>
      <c r="AX227" s="39">
        <v>7.4527601158331139E-2</v>
      </c>
      <c r="AY227" s="3">
        <v>7.7352393194422608E-2</v>
      </c>
      <c r="AZ227" s="3">
        <v>6.9570457134357694E-2</v>
      </c>
      <c r="BA227" s="3">
        <v>6.4352653650387628E-2</v>
      </c>
      <c r="BB227" s="3">
        <v>7.045019514616821E-2</v>
      </c>
      <c r="BC227" s="3">
        <v>6.2131887876487671E-2</v>
      </c>
      <c r="BD227" s="3">
        <v>8.4107144233971046E-2</v>
      </c>
      <c r="BE227" s="3">
        <v>6.1118416128238866E-2</v>
      </c>
      <c r="BF227" s="52">
        <v>6.9284537059654316E-2</v>
      </c>
      <c r="BG227" s="3">
        <v>0.21218555174900203</v>
      </c>
      <c r="BH227" s="3">
        <v>7.7250959606465192E-2</v>
      </c>
      <c r="BI227" s="3">
        <v>8.5136223754683896E-2</v>
      </c>
      <c r="BJ227" s="3">
        <v>0.1300007684734929</v>
      </c>
      <c r="BK227" s="3">
        <v>9.4029719487811039E-2</v>
      </c>
      <c r="BL227" s="52">
        <v>0.10768286312825251</v>
      </c>
      <c r="BM227" s="39">
        <v>0.11888188390319908</v>
      </c>
      <c r="BN227" s="3">
        <v>9.0000677332949947E-2</v>
      </c>
      <c r="BO227" s="3">
        <v>8.4775565822888047E-2</v>
      </c>
      <c r="BP227" s="52">
        <v>8.9277933325467421E-2</v>
      </c>
      <c r="BQ227" s="39">
        <v>0.20240301787945855</v>
      </c>
      <c r="BR227" s="39">
        <v>0.1429670124452114</v>
      </c>
      <c r="BS227" s="39">
        <v>0.10245807313028073</v>
      </c>
      <c r="BT227" s="39">
        <v>7.2937752101644077E-2</v>
      </c>
      <c r="BU227" s="39">
        <v>0.10593245779294264</v>
      </c>
      <c r="BV227" s="52">
        <v>0.10599702955279733</v>
      </c>
      <c r="BW227" s="3">
        <v>0.11148386667380329</v>
      </c>
      <c r="BX227" s="3">
        <v>6.7385647087188943E-2</v>
      </c>
      <c r="BY227" s="3">
        <v>0.21314709341380678</v>
      </c>
      <c r="BZ227" s="52">
        <v>9.2411038467563406E-2</v>
      </c>
      <c r="CA227" s="39">
        <v>2.7804691994199601E-2</v>
      </c>
      <c r="CB227" s="39">
        <v>8.1167481590672483E-2</v>
      </c>
      <c r="CC227" s="39">
        <v>0.27607412512935581</v>
      </c>
      <c r="CD227" s="39">
        <v>7.0909855770904168E-2</v>
      </c>
      <c r="CE227" s="39">
        <v>0</v>
      </c>
      <c r="CF227" s="39">
        <v>6.4066380318441668E-2</v>
      </c>
      <c r="CG227" s="39">
        <v>7.3434805399197445E-2</v>
      </c>
      <c r="CH227" s="52">
        <v>7.2062516153769449E-2</v>
      </c>
      <c r="CI227" s="3">
        <v>0.13919609760178697</v>
      </c>
      <c r="CJ227" s="3">
        <v>0.1538661214159773</v>
      </c>
      <c r="CK227" s="52">
        <v>0.14880327772979945</v>
      </c>
      <c r="CL227" s="39">
        <v>0</v>
      </c>
      <c r="CM227" s="39">
        <v>2.3191067090862445E-2</v>
      </c>
      <c r="CN227" s="39">
        <v>0.10960199227851174</v>
      </c>
      <c r="CO227" s="39">
        <v>0</v>
      </c>
      <c r="CP227" s="39">
        <v>5.2400954004521799E-2</v>
      </c>
      <c r="CQ227" s="58">
        <v>5.2683135636190634E-2</v>
      </c>
    </row>
    <row r="228" spans="1:95" x14ac:dyDescent="0.25">
      <c r="A228" s="97" t="s">
        <v>746</v>
      </c>
      <c r="B228" s="97">
        <v>174</v>
      </c>
      <c r="C228" s="97">
        <v>225</v>
      </c>
      <c r="D228" s="103" t="s">
        <v>210</v>
      </c>
      <c r="E228" s="39">
        <v>0.26220364999870699</v>
      </c>
      <c r="F228" s="39">
        <v>0.26528306980571442</v>
      </c>
      <c r="G228" s="39">
        <v>0.26932516236546544</v>
      </c>
      <c r="H228" s="39">
        <v>0.25910104562847752</v>
      </c>
      <c r="I228" s="39">
        <v>0.26984383611899121</v>
      </c>
      <c r="J228" s="39">
        <v>0.26997560465652803</v>
      </c>
      <c r="K228" s="52">
        <v>0.26671829116650175</v>
      </c>
      <c r="L228" s="3">
        <v>0.28921128665324208</v>
      </c>
      <c r="M228" s="3">
        <v>0.29362085500235469</v>
      </c>
      <c r="N228" s="3">
        <v>0.29556467005034304</v>
      </c>
      <c r="O228" s="3">
        <v>0.34118844575334062</v>
      </c>
      <c r="P228" s="3">
        <v>0.3133407480004477</v>
      </c>
      <c r="Q228" s="3">
        <v>0.41971306501234412</v>
      </c>
      <c r="R228" s="52">
        <v>0.29282083292842614</v>
      </c>
      <c r="S228" s="39">
        <v>0.27377198074022346</v>
      </c>
      <c r="T228" s="39">
        <v>0.25679451587612939</v>
      </c>
      <c r="U228" s="39">
        <v>0</v>
      </c>
      <c r="V228" s="39">
        <v>0.23053102411530491</v>
      </c>
      <c r="W228" s="39">
        <v>0.26357945260179411</v>
      </c>
      <c r="X228" s="39">
        <v>0.25182361475960063</v>
      </c>
      <c r="Y228" s="52">
        <v>0.25378283286070635</v>
      </c>
      <c r="Z228" s="3">
        <v>0.39960717775906029</v>
      </c>
      <c r="AA228" s="3">
        <v>0.43361752206659288</v>
      </c>
      <c r="AB228" s="3">
        <v>0.22577043965819496</v>
      </c>
      <c r="AC228" s="3">
        <v>0.33684361916573852</v>
      </c>
      <c r="AD228" s="3">
        <v>0.25483646599039456</v>
      </c>
      <c r="AE228" s="3">
        <v>0.23791407862100672</v>
      </c>
      <c r="AF228" s="3">
        <v>0.30754039845708508</v>
      </c>
      <c r="AG228" s="3">
        <v>0.30542286397573148</v>
      </c>
      <c r="AH228" s="3">
        <v>0.23291862791595458</v>
      </c>
      <c r="AI228" s="3">
        <v>0.29560268617928015</v>
      </c>
      <c r="AJ228" s="3">
        <v>0.38466911366365703</v>
      </c>
      <c r="AK228" s="3">
        <v>0.2082603761172723</v>
      </c>
      <c r="AL228" s="3">
        <v>0.29755410147151751</v>
      </c>
      <c r="AM228" s="3">
        <v>0.26314571122540448</v>
      </c>
      <c r="AN228" s="3">
        <v>0.25901681163402068</v>
      </c>
      <c r="AO228" s="3">
        <v>0.27599338362501891</v>
      </c>
      <c r="AP228" s="3">
        <v>0.288072554776651</v>
      </c>
      <c r="AQ228" s="3">
        <v>0.45418954280622725</v>
      </c>
      <c r="AR228" s="44"/>
      <c r="AS228" s="3">
        <v>0</v>
      </c>
      <c r="AT228" s="3">
        <v>0.2044011667557743</v>
      </c>
      <c r="AU228" s="3">
        <v>0.29158262899537807</v>
      </c>
      <c r="AV228" s="3">
        <v>0</v>
      </c>
      <c r="AW228" s="52">
        <v>0.36367960698985519</v>
      </c>
      <c r="AX228" s="39">
        <v>0.28151057256654838</v>
      </c>
      <c r="AY228" s="3">
        <v>0.24409467044949987</v>
      </c>
      <c r="AZ228" s="3">
        <v>0.24122827389223228</v>
      </c>
      <c r="BA228" s="3">
        <v>0.2429561046900908</v>
      </c>
      <c r="BB228" s="3">
        <v>0.25043004690714954</v>
      </c>
      <c r="BC228" s="3">
        <v>0.23663020220848191</v>
      </c>
      <c r="BD228" s="3">
        <v>0.2539978115198066</v>
      </c>
      <c r="BE228" s="3">
        <v>0.23812401266432034</v>
      </c>
      <c r="BF228" s="52">
        <v>0.24461674209753204</v>
      </c>
      <c r="BG228" s="3">
        <v>0.41460126995900892</v>
      </c>
      <c r="BH228" s="3">
        <v>0.26890543720635918</v>
      </c>
      <c r="BI228" s="3">
        <v>0.25772150061940902</v>
      </c>
      <c r="BJ228" s="3">
        <v>0.32630563954228076</v>
      </c>
      <c r="BK228" s="3">
        <v>0.29596147551857566</v>
      </c>
      <c r="BL228" s="52">
        <v>0.30140044004658079</v>
      </c>
      <c r="BM228" s="39">
        <v>0.53596264622691159</v>
      </c>
      <c r="BN228" s="3">
        <v>0.29107170866548543</v>
      </c>
      <c r="BO228" s="3">
        <v>0.21151316919220337</v>
      </c>
      <c r="BP228" s="52">
        <v>0.28006707124527935</v>
      </c>
      <c r="BQ228" s="39">
        <v>0.37448871903860964</v>
      </c>
      <c r="BR228" s="39">
        <v>0.32381411555799</v>
      </c>
      <c r="BS228" s="39">
        <v>0.42362216476757675</v>
      </c>
      <c r="BT228" s="39">
        <v>0.29573624270713539</v>
      </c>
      <c r="BU228" s="39">
        <v>0.36368970496217728</v>
      </c>
      <c r="BV228" s="52">
        <v>0.34108210156983737</v>
      </c>
      <c r="BW228" s="3">
        <v>0.3739134711876414</v>
      </c>
      <c r="BX228" s="3">
        <v>0.31058465912065952</v>
      </c>
      <c r="BY228" s="3">
        <v>0.47444026852679949</v>
      </c>
      <c r="BZ228" s="52">
        <v>0.34312872277300482</v>
      </c>
      <c r="CA228" s="39">
        <v>0.12923994821326992</v>
      </c>
      <c r="CB228" s="39">
        <v>0.18378715100202644</v>
      </c>
      <c r="CC228" s="39">
        <v>0.34992209561159143</v>
      </c>
      <c r="CD228" s="39">
        <v>0.17738531695082022</v>
      </c>
      <c r="CE228" s="39">
        <v>0</v>
      </c>
      <c r="CF228" s="39">
        <v>0.16001920592709684</v>
      </c>
      <c r="CG228" s="39">
        <v>0.11290449008058044</v>
      </c>
      <c r="CH228" s="52">
        <v>0.16825917813811131</v>
      </c>
      <c r="CI228" s="3">
        <v>0.26770040775667303</v>
      </c>
      <c r="CJ228" s="3">
        <v>0.31132370975191437</v>
      </c>
      <c r="CK228" s="52">
        <v>0.29626865858947521</v>
      </c>
      <c r="CL228" s="39">
        <v>0</v>
      </c>
      <c r="CM228" s="39">
        <v>5.2043769578006681E-2</v>
      </c>
      <c r="CN228" s="39">
        <v>0.25611798801990682</v>
      </c>
      <c r="CO228" s="39">
        <v>3.7325458626002242E-3</v>
      </c>
      <c r="CP228" s="39">
        <v>8.5635790319525631E-2</v>
      </c>
      <c r="CQ228" s="58">
        <v>0.10454465864688056</v>
      </c>
    </row>
    <row r="229" spans="1:95" x14ac:dyDescent="0.25">
      <c r="A229" s="97" t="s">
        <v>747</v>
      </c>
      <c r="B229" s="97">
        <v>175</v>
      </c>
      <c r="C229" s="97">
        <v>226</v>
      </c>
      <c r="D229" s="103" t="s">
        <v>211</v>
      </c>
      <c r="E229" s="39">
        <v>5.1644704860254655E-3</v>
      </c>
      <c r="F229" s="39">
        <v>7.667890914941201E-3</v>
      </c>
      <c r="G229" s="39">
        <v>1.0024592759400873E-2</v>
      </c>
      <c r="H229" s="39">
        <v>0</v>
      </c>
      <c r="I229" s="39">
        <v>8.776425449275484E-3</v>
      </c>
      <c r="J229" s="39">
        <v>7.2404977786017857E-3</v>
      </c>
      <c r="K229" s="52">
        <v>7.6399976547873883E-3</v>
      </c>
      <c r="L229" s="3">
        <v>6.3642804704130019E-3</v>
      </c>
      <c r="M229" s="3">
        <v>1.0728094811642493E-2</v>
      </c>
      <c r="N229" s="3">
        <v>6.0881452256233643E-3</v>
      </c>
      <c r="O229" s="3">
        <v>1.6947455940158118E-2</v>
      </c>
      <c r="P229" s="3">
        <v>6.9963194799402967E-3</v>
      </c>
      <c r="Q229" s="3">
        <v>3.0958158899539283E-2</v>
      </c>
      <c r="R229" s="52">
        <v>6.9694102087763865E-3</v>
      </c>
      <c r="S229" s="39">
        <v>7.3361391253012258E-4</v>
      </c>
      <c r="T229" s="39">
        <v>4.9253837119014347E-3</v>
      </c>
      <c r="U229" s="39">
        <v>0</v>
      </c>
      <c r="V229" s="39">
        <v>1.5297767725100575E-2</v>
      </c>
      <c r="W229" s="39">
        <v>2.1332338295324604E-2</v>
      </c>
      <c r="X229" s="39">
        <v>2.0098632918874475E-2</v>
      </c>
      <c r="Y229" s="52">
        <v>8.9610156841172187E-3</v>
      </c>
      <c r="Z229" s="3">
        <v>1.8052753643919346E-2</v>
      </c>
      <c r="AA229" s="3">
        <v>3.4575241464927325E-3</v>
      </c>
      <c r="AB229" s="3">
        <v>4.2521191700521941E-3</v>
      </c>
      <c r="AC229" s="3">
        <v>1.5861712426048051E-2</v>
      </c>
      <c r="AD229" s="3">
        <v>2.2485851555670552E-2</v>
      </c>
      <c r="AE229" s="3">
        <v>7.9884405784660349E-3</v>
      </c>
      <c r="AF229" s="3">
        <v>6.9151642425275281E-3</v>
      </c>
      <c r="AG229" s="3">
        <v>7.8748441989127428E-3</v>
      </c>
      <c r="AH229" s="3">
        <v>4.0583205969335675E-3</v>
      </c>
      <c r="AI229" s="3">
        <v>1.3836293208412089E-2</v>
      </c>
      <c r="AJ229" s="3">
        <v>2.1171078238717046E-2</v>
      </c>
      <c r="AK229" s="3">
        <v>1.258231245434383E-2</v>
      </c>
      <c r="AL229" s="3">
        <v>8.8500558543687362E-3</v>
      </c>
      <c r="AM229" s="3">
        <v>2.6858720026260656E-2</v>
      </c>
      <c r="AN229" s="3">
        <v>1.6753682613134576E-3</v>
      </c>
      <c r="AO229" s="3">
        <v>9.0276681164381881E-3</v>
      </c>
      <c r="AP229" s="3">
        <v>8.4662054582532661E-3</v>
      </c>
      <c r="AQ229" s="3">
        <v>1.885752606596482E-2</v>
      </c>
      <c r="AR229" s="44"/>
      <c r="AS229" s="3">
        <v>0</v>
      </c>
      <c r="AT229" s="3">
        <v>9.1660866963229615E-3</v>
      </c>
      <c r="AU229" s="3">
        <v>6.5699611625063487E-3</v>
      </c>
      <c r="AV229" s="3">
        <v>0</v>
      </c>
      <c r="AW229" s="52">
        <v>1.5223813261130587E-2</v>
      </c>
      <c r="AX229" s="39">
        <v>7.4573134282981913E-3</v>
      </c>
      <c r="AY229" s="3">
        <v>8.3389802921107533E-3</v>
      </c>
      <c r="AZ229" s="3">
        <v>6.0528871681301598E-3</v>
      </c>
      <c r="BA229" s="3">
        <v>4.981080860693916E-3</v>
      </c>
      <c r="BB229" s="3">
        <v>8.4241663205992003E-3</v>
      </c>
      <c r="BC229" s="3">
        <v>8.2144235596428583E-3</v>
      </c>
      <c r="BD229" s="3">
        <v>2.1128101277686716E-3</v>
      </c>
      <c r="BE229" s="3">
        <v>1.2605817664926571E-3</v>
      </c>
      <c r="BF229" s="52">
        <v>6.9069926213513721E-3</v>
      </c>
      <c r="BG229" s="3">
        <v>1.8751007764522508E-3</v>
      </c>
      <c r="BH229" s="3">
        <v>5.6519194291127558E-3</v>
      </c>
      <c r="BI229" s="3">
        <v>4.628143630511678E-3</v>
      </c>
      <c r="BJ229" s="3">
        <v>1.2094482729546604E-2</v>
      </c>
      <c r="BK229" s="3">
        <v>5.0461783175540318E-3</v>
      </c>
      <c r="BL229" s="52">
        <v>7.1709370658229491E-3</v>
      </c>
      <c r="BM229" s="39">
        <v>1.1592679971087302E-2</v>
      </c>
      <c r="BN229" s="3">
        <v>1.0165900293366508E-2</v>
      </c>
      <c r="BO229" s="3">
        <v>7.6597670454586868E-3</v>
      </c>
      <c r="BP229" s="52">
        <v>9.8192487848981977E-3</v>
      </c>
      <c r="BQ229" s="39">
        <v>1.1118178616568679E-2</v>
      </c>
      <c r="BR229" s="39">
        <v>6.4051615000300663E-3</v>
      </c>
      <c r="BS229" s="39">
        <v>6.7419349228818384E-3</v>
      </c>
      <c r="BT229" s="39">
        <v>5.1453047274562739E-3</v>
      </c>
      <c r="BU229" s="39">
        <v>3.6687099137258958E-3</v>
      </c>
      <c r="BV229" s="52">
        <v>6.0567131280691083E-3</v>
      </c>
      <c r="BW229" s="3">
        <v>1.1089479932056261E-2</v>
      </c>
      <c r="BX229" s="3">
        <v>4.6890031683555506E-3</v>
      </c>
      <c r="BY229" s="3">
        <v>2.1183810768781765E-2</v>
      </c>
      <c r="BZ229" s="52">
        <v>7.9732453052674436E-3</v>
      </c>
      <c r="CA229" s="39">
        <v>0</v>
      </c>
      <c r="CB229" s="39">
        <v>1.5060085531056204E-3</v>
      </c>
      <c r="CC229" s="39">
        <v>3.2848483917981237E-2</v>
      </c>
      <c r="CD229" s="39">
        <v>0</v>
      </c>
      <c r="CE229" s="39">
        <v>0</v>
      </c>
      <c r="CF229" s="39">
        <v>2.1660691350892988E-3</v>
      </c>
      <c r="CG229" s="39">
        <v>0</v>
      </c>
      <c r="CH229" s="52">
        <v>3.0566519422770971E-3</v>
      </c>
      <c r="CI229" s="3">
        <v>1.044173405903329E-2</v>
      </c>
      <c r="CJ229" s="3">
        <v>1.840434133027748E-2</v>
      </c>
      <c r="CK229" s="52">
        <v>1.5656326980789025E-2</v>
      </c>
      <c r="CL229" s="39">
        <v>0</v>
      </c>
      <c r="CM229" s="39">
        <v>1.5890704718879377E-3</v>
      </c>
      <c r="CN229" s="39">
        <v>1.6962793663391432E-2</v>
      </c>
      <c r="CO229" s="39">
        <v>0</v>
      </c>
      <c r="CP229" s="39">
        <v>2.072759095756813E-3</v>
      </c>
      <c r="CQ229" s="58">
        <v>4.6114345435249605E-3</v>
      </c>
    </row>
    <row r="230" spans="1:95" x14ac:dyDescent="0.25">
      <c r="A230" s="97" t="s">
        <v>748</v>
      </c>
      <c r="B230" s="97">
        <v>176</v>
      </c>
      <c r="C230" s="97">
        <v>227</v>
      </c>
      <c r="D230" s="104" t="s">
        <v>212</v>
      </c>
      <c r="E230" s="40">
        <v>4.2703077818871067E-2</v>
      </c>
      <c r="F230" s="40">
        <v>7.6287745303170909E-2</v>
      </c>
      <c r="G230" s="40">
        <v>6.5384617437253753E-2</v>
      </c>
      <c r="H230" s="40">
        <v>2.7780826436099391E-2</v>
      </c>
      <c r="I230" s="40">
        <v>8.2532924036151797E-2</v>
      </c>
      <c r="J230" s="40">
        <v>7.5338704893725628E-2</v>
      </c>
      <c r="K230" s="53">
        <v>7.3620929019981671E-2</v>
      </c>
      <c r="L230" s="4">
        <v>8.3863415263840627E-2</v>
      </c>
      <c r="M230" s="4">
        <v>8.007826528659702E-2</v>
      </c>
      <c r="N230" s="4">
        <v>8.6364290899700616E-2</v>
      </c>
      <c r="O230" s="4">
        <v>0.1147186106634487</v>
      </c>
      <c r="P230" s="4">
        <v>9.8797203764895661E-2</v>
      </c>
      <c r="Q230" s="4">
        <v>0.112404175857368</v>
      </c>
      <c r="R230" s="53">
        <v>8.5274035665624623E-2</v>
      </c>
      <c r="S230" s="40">
        <v>6.0405491632673287E-2</v>
      </c>
      <c r="T230" s="40">
        <v>7.3384799518044747E-2</v>
      </c>
      <c r="U230" s="40">
        <v>0</v>
      </c>
      <c r="V230" s="40">
        <v>6.4058659808484034E-2</v>
      </c>
      <c r="W230" s="40">
        <v>9.6084672245459066E-2</v>
      </c>
      <c r="X230" s="40">
        <v>5.9879952764476004E-2</v>
      </c>
      <c r="Y230" s="53">
        <v>7.0150100580884472E-2</v>
      </c>
      <c r="Z230" s="4">
        <v>0.17667016893559215</v>
      </c>
      <c r="AA230" s="4">
        <v>0.1549508110597744</v>
      </c>
      <c r="AB230" s="4">
        <v>7.7204229387933754E-2</v>
      </c>
      <c r="AC230" s="4">
        <v>0.13600132509683918</v>
      </c>
      <c r="AD230" s="4">
        <v>7.1233762623918381E-2</v>
      </c>
      <c r="AE230" s="4">
        <v>9.0534198808632643E-2</v>
      </c>
      <c r="AF230" s="4">
        <v>0.1108421889175788</v>
      </c>
      <c r="AG230" s="4">
        <v>0.11790598645568603</v>
      </c>
      <c r="AH230" s="4">
        <v>8.0394985431141402E-2</v>
      </c>
      <c r="AI230" s="4">
        <v>0.10357406558876897</v>
      </c>
      <c r="AJ230" s="4">
        <v>0.16237457754098791</v>
      </c>
      <c r="AK230" s="4">
        <v>0.11730933922487435</v>
      </c>
      <c r="AL230" s="4">
        <v>6.6071069114506872E-2</v>
      </c>
      <c r="AM230" s="4">
        <v>0.12944888390912376</v>
      </c>
      <c r="AN230" s="4">
        <v>7.4254106775718656E-2</v>
      </c>
      <c r="AO230" s="4">
        <v>9.0654476769744599E-2</v>
      </c>
      <c r="AP230" s="4">
        <v>0.11183439386830003</v>
      </c>
      <c r="AQ230" s="4">
        <v>0.23245844968946661</v>
      </c>
      <c r="AR230" s="45"/>
      <c r="AS230" s="4">
        <v>0</v>
      </c>
      <c r="AT230" s="4">
        <v>6.261607848862813E-2</v>
      </c>
      <c r="AU230" s="4">
        <v>0.12544945308634134</v>
      </c>
      <c r="AV230" s="4">
        <v>0</v>
      </c>
      <c r="AW230" s="53">
        <v>0.1548230120338811</v>
      </c>
      <c r="AX230" s="40">
        <v>7.9625176356843352E-2</v>
      </c>
      <c r="AY230" s="4">
        <v>6.9412596256299683E-2</v>
      </c>
      <c r="AZ230" s="4">
        <v>6.3980500025150738E-2</v>
      </c>
      <c r="BA230" s="4">
        <v>6.2398211125930012E-2</v>
      </c>
      <c r="BB230" s="4">
        <v>7.0049265286519544E-2</v>
      </c>
      <c r="BC230" s="4">
        <v>6.6911857595420551E-2</v>
      </c>
      <c r="BD230" s="4">
        <v>6.501884292740337E-2</v>
      </c>
      <c r="BE230" s="4">
        <v>5.7380117894687575E-2</v>
      </c>
      <c r="BF230" s="53">
        <v>6.6602094726481501E-2</v>
      </c>
      <c r="BG230" s="4">
        <v>9.8290507428891352E-2</v>
      </c>
      <c r="BH230" s="4">
        <v>8.5613223268611399E-2</v>
      </c>
      <c r="BI230" s="4">
        <v>5.6211085154858557E-2</v>
      </c>
      <c r="BJ230" s="4">
        <v>0.10321987593957818</v>
      </c>
      <c r="BK230" s="4">
        <v>9.1845255571167003E-2</v>
      </c>
      <c r="BL230" s="53">
        <v>8.8837933176759518E-2</v>
      </c>
      <c r="BM230" s="40">
        <v>0.22430201069850458</v>
      </c>
      <c r="BN230" s="4">
        <v>8.8267740010204945E-2</v>
      </c>
      <c r="BO230" s="4">
        <v>4.4830214482145171E-2</v>
      </c>
      <c r="BP230" s="53">
        <v>8.2259406749791444E-2</v>
      </c>
      <c r="BQ230" s="40">
        <v>0.10938854436461704</v>
      </c>
      <c r="BR230" s="40">
        <v>9.0551288267972513E-2</v>
      </c>
      <c r="BS230" s="40">
        <v>0.14590391312126239</v>
      </c>
      <c r="BT230" s="40">
        <v>7.4524326192201507E-2</v>
      </c>
      <c r="BU230" s="40">
        <v>0.10289586032198933</v>
      </c>
      <c r="BV230" s="53">
        <v>9.7040538639620255E-2</v>
      </c>
      <c r="BW230" s="4">
        <v>0.1219985521080124</v>
      </c>
      <c r="BX230" s="4">
        <v>0.10473425038956879</v>
      </c>
      <c r="BY230" s="4">
        <v>0.19221551715780383</v>
      </c>
      <c r="BZ230" s="53">
        <v>0.11680229230254228</v>
      </c>
      <c r="CA230" s="40">
        <v>3.3919750155663189E-2</v>
      </c>
      <c r="CB230" s="40">
        <v>4.2041137268540828E-2</v>
      </c>
      <c r="CC230" s="40">
        <v>8.7802119765656036E-2</v>
      </c>
      <c r="CD230" s="40">
        <v>3.3187922085100845E-2</v>
      </c>
      <c r="CE230" s="40">
        <v>0</v>
      </c>
      <c r="CF230" s="40">
        <v>4.5722295236340478E-2</v>
      </c>
      <c r="CG230" s="40">
        <v>1.5763232680303413E-2</v>
      </c>
      <c r="CH230" s="53">
        <v>4.3399373654539615E-2</v>
      </c>
      <c r="CI230" s="4">
        <v>6.9650886636262427E-2</v>
      </c>
      <c r="CJ230" s="4">
        <v>9.9469986680227857E-2</v>
      </c>
      <c r="CK230" s="53">
        <v>8.9178971185143063E-2</v>
      </c>
      <c r="CL230" s="40">
        <v>0</v>
      </c>
      <c r="CM230" s="40">
        <v>9.2266588422010992E-3</v>
      </c>
      <c r="CN230" s="40">
        <v>8.0536608669170798E-2</v>
      </c>
      <c r="CO230" s="40">
        <v>0</v>
      </c>
      <c r="CP230" s="40">
        <v>8.9561990200828761E-3</v>
      </c>
      <c r="CQ230" s="59">
        <v>2.1946100615938102E-2</v>
      </c>
    </row>
    <row r="231" spans="1:95" ht="15" customHeight="1" x14ac:dyDescent="0.25">
      <c r="A231" s="97" t="s">
        <v>587</v>
      </c>
      <c r="C231" s="97">
        <v>228</v>
      </c>
      <c r="D231" s="103"/>
      <c r="E231" s="48"/>
      <c r="F231" s="48"/>
      <c r="G231" s="48"/>
      <c r="H231" s="48"/>
      <c r="I231" s="48"/>
      <c r="J231" s="48"/>
      <c r="K231" s="73"/>
      <c r="L231" s="11"/>
      <c r="M231" s="11"/>
      <c r="N231" s="11"/>
      <c r="O231" s="11"/>
      <c r="P231" s="11"/>
      <c r="Q231" s="11"/>
      <c r="R231" s="73"/>
      <c r="S231" s="48"/>
      <c r="T231" s="48"/>
      <c r="U231" s="48"/>
      <c r="V231" s="48"/>
      <c r="W231" s="48"/>
      <c r="X231" s="48"/>
      <c r="Y231" s="73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49"/>
      <c r="AS231" s="11"/>
      <c r="AT231" s="11"/>
      <c r="AU231" s="11"/>
      <c r="AV231" s="11"/>
      <c r="AW231" s="73"/>
      <c r="AX231" s="48"/>
      <c r="AY231" s="11"/>
      <c r="AZ231" s="11"/>
      <c r="BA231" s="11"/>
      <c r="BB231" s="11"/>
      <c r="BC231" s="11"/>
      <c r="BD231" s="11"/>
      <c r="BE231" s="11"/>
      <c r="BF231" s="73"/>
      <c r="BG231" s="11"/>
      <c r="BH231" s="11"/>
      <c r="BI231" s="11"/>
      <c r="BJ231" s="11"/>
      <c r="BK231" s="11"/>
      <c r="BL231" s="73"/>
      <c r="BM231" s="48"/>
      <c r="BN231" s="11"/>
      <c r="BO231" s="11"/>
      <c r="BP231" s="73"/>
      <c r="BQ231" s="48"/>
      <c r="BR231" s="48"/>
      <c r="BS231" s="48"/>
      <c r="BT231" s="48"/>
      <c r="BU231" s="48"/>
      <c r="BV231" s="73"/>
      <c r="BW231" s="11"/>
      <c r="BX231" s="11"/>
      <c r="BY231" s="11"/>
      <c r="BZ231" s="73"/>
      <c r="CA231" s="48"/>
      <c r="CB231" s="48"/>
      <c r="CC231" s="48"/>
      <c r="CD231" s="48"/>
      <c r="CE231" s="48"/>
      <c r="CF231" s="48"/>
      <c r="CG231" s="48"/>
      <c r="CH231" s="73"/>
      <c r="CI231" s="11"/>
      <c r="CJ231" s="11"/>
      <c r="CK231" s="73"/>
      <c r="CL231" s="48"/>
      <c r="CM231" s="48"/>
      <c r="CN231" s="48"/>
      <c r="CO231" s="48"/>
      <c r="CP231" s="48"/>
      <c r="CQ231" s="67"/>
    </row>
    <row r="232" spans="1:95" x14ac:dyDescent="0.25">
      <c r="A232" s="97" t="s">
        <v>749</v>
      </c>
      <c r="B232" s="97">
        <v>177</v>
      </c>
      <c r="C232" s="97">
        <v>229</v>
      </c>
      <c r="D232" s="103" t="s">
        <v>213</v>
      </c>
      <c r="E232" s="39">
        <v>2.6091747876724951E-3</v>
      </c>
      <c r="F232" s="39">
        <v>1.2554117692563838E-2</v>
      </c>
      <c r="G232" s="39">
        <v>4.7961630694057468E-3</v>
      </c>
      <c r="H232" s="39">
        <v>0</v>
      </c>
      <c r="I232" s="39">
        <v>2.8884597140678998E-2</v>
      </c>
      <c r="J232" s="39">
        <v>9.8155562702233468E-3</v>
      </c>
      <c r="K232" s="52">
        <v>1.0333029432647181E-2</v>
      </c>
      <c r="L232" s="3">
        <v>1.8542075193913675E-2</v>
      </c>
      <c r="M232" s="3">
        <v>6.214155245391889E-3</v>
      </c>
      <c r="N232" s="3">
        <v>8.3634118484268282E-3</v>
      </c>
      <c r="O232" s="3">
        <v>4.0319563082799091E-3</v>
      </c>
      <c r="P232" s="3">
        <v>3.3440340163022705E-2</v>
      </c>
      <c r="Q232" s="3">
        <v>4.6056884292178411E-3</v>
      </c>
      <c r="R232" s="52">
        <v>1.3777198473553081E-2</v>
      </c>
      <c r="S232" s="39">
        <v>2.4316109422492401E-2</v>
      </c>
      <c r="T232" s="39">
        <v>9.383454713224295E-3</v>
      </c>
      <c r="U232" s="39">
        <v>0</v>
      </c>
      <c r="V232" s="39">
        <v>8.4882253079332781E-3</v>
      </c>
      <c r="W232" s="39">
        <v>2.7220984904726552E-3</v>
      </c>
      <c r="X232" s="39">
        <v>4.9435556219906687E-3</v>
      </c>
      <c r="Y232" s="52">
        <v>8.3050113126776712E-3</v>
      </c>
      <c r="Z232" s="3">
        <v>1.0339691206865278E-2</v>
      </c>
      <c r="AA232" s="3">
        <v>5.537183727002605E-3</v>
      </c>
      <c r="AB232" s="3">
        <v>3.4531342963168418E-3</v>
      </c>
      <c r="AC232" s="3">
        <v>1.0215991414548322E-2</v>
      </c>
      <c r="AD232" s="3">
        <v>2.3583781980475874E-3</v>
      </c>
      <c r="AE232" s="3">
        <v>2.3096925858190369E-3</v>
      </c>
      <c r="AF232" s="3">
        <v>5.1098978262459982E-3</v>
      </c>
      <c r="AG232" s="3">
        <v>3.0744849510441884E-3</v>
      </c>
      <c r="AH232" s="3">
        <v>3.3951428412837123E-3</v>
      </c>
      <c r="AI232" s="3">
        <v>3.4360941774924506E-3</v>
      </c>
      <c r="AJ232" s="3">
        <v>9.6312390920608969E-3</v>
      </c>
      <c r="AK232" s="3">
        <v>2.8786632169799796E-3</v>
      </c>
      <c r="AL232" s="3">
        <v>1.0718043135182561E-2</v>
      </c>
      <c r="AM232" s="3">
        <v>1.8115199927357139E-3</v>
      </c>
      <c r="AN232" s="3">
        <v>1.464509221786496E-3</v>
      </c>
      <c r="AO232" s="3">
        <v>3.7386975515757391E-3</v>
      </c>
      <c r="AP232" s="3">
        <v>1.9517785002401678E-3</v>
      </c>
      <c r="AQ232" s="3">
        <v>1.4723922744300679E-2</v>
      </c>
      <c r="AR232" s="44"/>
      <c r="AS232" s="3">
        <v>5.3236281977473354E-4</v>
      </c>
      <c r="AT232" s="3">
        <v>1.9317191936212195E-3</v>
      </c>
      <c r="AU232" s="3">
        <v>1.4846779418931783E-3</v>
      </c>
      <c r="AV232" s="3">
        <v>0</v>
      </c>
      <c r="AW232" s="52">
        <v>4.503972148731071E-3</v>
      </c>
      <c r="AX232" s="39">
        <v>1.7245639684192678E-2</v>
      </c>
      <c r="AY232" s="3">
        <v>1.2549089252668375E-2</v>
      </c>
      <c r="AZ232" s="3">
        <v>1.1989690247139599E-2</v>
      </c>
      <c r="BA232" s="3">
        <v>1.0417158227742127E-2</v>
      </c>
      <c r="BB232" s="3">
        <v>1.0804540287650499E-2</v>
      </c>
      <c r="BC232" s="3">
        <v>1.0939956863452307E-2</v>
      </c>
      <c r="BD232" s="3">
        <v>1.112105469943196E-2</v>
      </c>
      <c r="BE232" s="3">
        <v>1.0872700258220942E-2</v>
      </c>
      <c r="BF232" s="52">
        <v>1.1202042515114611E-2</v>
      </c>
      <c r="BG232" s="3">
        <v>2.6794543269883595E-3</v>
      </c>
      <c r="BH232" s="3">
        <v>1.6060537609974605E-2</v>
      </c>
      <c r="BI232" s="3">
        <v>1.6777935342118692E-2</v>
      </c>
      <c r="BJ232" s="3">
        <v>4.6276419921713417E-3</v>
      </c>
      <c r="BK232" s="3">
        <v>1.3952060719257973E-2</v>
      </c>
      <c r="BL232" s="52">
        <v>8.6138087549600898E-3</v>
      </c>
      <c r="BM232" s="39">
        <v>1.001017877125591E-2</v>
      </c>
      <c r="BN232" s="3">
        <v>1.5034790257456241E-2</v>
      </c>
      <c r="BO232" s="3">
        <v>6.7000041548150478E-3</v>
      </c>
      <c r="BP232" s="52">
        <v>1.2618644802272797E-2</v>
      </c>
      <c r="BQ232" s="39">
        <v>1.578979127995588E-3</v>
      </c>
      <c r="BR232" s="39">
        <v>2.0044350622172797E-3</v>
      </c>
      <c r="BS232" s="39">
        <v>3.2294548906608725E-2</v>
      </c>
      <c r="BT232" s="39">
        <v>1.0829539987232153E-2</v>
      </c>
      <c r="BU232" s="39">
        <v>1.4714714714651493E-2</v>
      </c>
      <c r="BV232" s="52">
        <v>7.2586993768489596E-3</v>
      </c>
      <c r="BW232" s="3">
        <v>6.2242645496832314E-3</v>
      </c>
      <c r="BX232" s="3">
        <v>1.8021721007594901E-2</v>
      </c>
      <c r="BY232" s="3">
        <v>2.099067766970959E-3</v>
      </c>
      <c r="BZ232" s="52">
        <v>9.7954090291540053E-3</v>
      </c>
      <c r="CA232" s="39">
        <v>9.5324164056623424E-3</v>
      </c>
      <c r="CB232" s="39">
        <v>5.2960438385124299E-3</v>
      </c>
      <c r="CC232" s="39">
        <v>1.7417116214248614E-3</v>
      </c>
      <c r="CD232" s="39">
        <v>1.4214339245807789E-2</v>
      </c>
      <c r="CE232" s="39">
        <v>0</v>
      </c>
      <c r="CF232" s="39">
        <v>9.1045015218548693E-3</v>
      </c>
      <c r="CG232" s="39">
        <v>2.1344101528245427E-2</v>
      </c>
      <c r="CH232" s="52">
        <v>7.3505489158776768E-3</v>
      </c>
      <c r="CI232" s="3">
        <v>1.2265560488054741E-2</v>
      </c>
      <c r="CJ232" s="3">
        <v>1.2186055700256302E-2</v>
      </c>
      <c r="CK232" s="52">
        <v>1.2221483525360356E-2</v>
      </c>
      <c r="CL232" s="39">
        <v>0</v>
      </c>
      <c r="CM232" s="39">
        <v>3.2373545504849582E-2</v>
      </c>
      <c r="CN232" s="39">
        <v>2.8021208967283891E-2</v>
      </c>
      <c r="CO232" s="39">
        <v>3.941666737590362E-3</v>
      </c>
      <c r="CP232" s="39">
        <v>1.2676740917191762E-2</v>
      </c>
      <c r="CQ232" s="58">
        <v>1.7159529483858751E-2</v>
      </c>
    </row>
    <row r="233" spans="1:95" x14ac:dyDescent="0.25">
      <c r="A233" s="97" t="s">
        <v>750</v>
      </c>
      <c r="B233" s="97">
        <v>178</v>
      </c>
      <c r="C233" s="97">
        <v>230</v>
      </c>
      <c r="D233" s="103" t="s">
        <v>214</v>
      </c>
      <c r="E233" s="39">
        <v>0.50705900178588847</v>
      </c>
      <c r="F233" s="39">
        <v>0.70354646473470583</v>
      </c>
      <c r="G233" s="39">
        <v>0.64534371392611023</v>
      </c>
      <c r="H233" s="39">
        <v>0</v>
      </c>
      <c r="I233" s="39">
        <v>0.74581815019450481</v>
      </c>
      <c r="J233" s="39">
        <v>0.75175532280688273</v>
      </c>
      <c r="K233" s="52">
        <v>0.70703216550958703</v>
      </c>
      <c r="L233" s="3">
        <v>0.78129667650393464</v>
      </c>
      <c r="M233" s="3">
        <v>0.64709762604607513</v>
      </c>
      <c r="N233" s="3">
        <v>0.67299271124332638</v>
      </c>
      <c r="O233" s="3">
        <v>0.57494789240150679</v>
      </c>
      <c r="P233" s="3">
        <v>0.80707106832314468</v>
      </c>
      <c r="Q233" s="3">
        <v>0.58969935520622663</v>
      </c>
      <c r="R233" s="52">
        <v>0.75520198363067292</v>
      </c>
      <c r="S233" s="39">
        <v>0.73185640328711943</v>
      </c>
      <c r="T233" s="39">
        <v>0.66035602886624511</v>
      </c>
      <c r="U233" s="39">
        <v>0</v>
      </c>
      <c r="V233" s="39">
        <v>0.66066674413474846</v>
      </c>
      <c r="W233" s="39">
        <v>0.39361591076750335</v>
      </c>
      <c r="X233" s="39">
        <v>0.5159001968566217</v>
      </c>
      <c r="Y233" s="52">
        <v>0.64407959549123783</v>
      </c>
      <c r="Z233" s="3">
        <v>0.65822397939213739</v>
      </c>
      <c r="AA233" s="3">
        <v>0.46577310514806586</v>
      </c>
      <c r="AB233" s="3">
        <v>0.51303848598678814</v>
      </c>
      <c r="AC233" s="3">
        <v>0.64742416611490339</v>
      </c>
      <c r="AD233" s="3">
        <v>0.60977528878940102</v>
      </c>
      <c r="AE233" s="3">
        <v>0.53808259162712269</v>
      </c>
      <c r="AF233" s="3">
        <v>0.59126504524793044</v>
      </c>
      <c r="AG233" s="3">
        <v>0.51901214468479162</v>
      </c>
      <c r="AH233" s="3">
        <v>0.47988001704469474</v>
      </c>
      <c r="AI233" s="3">
        <v>0.53979402931271236</v>
      </c>
      <c r="AJ233" s="3">
        <v>0.70108524766435965</v>
      </c>
      <c r="AK233" s="3">
        <v>0.49230601237429128</v>
      </c>
      <c r="AL233" s="3">
        <v>0.57718518277051978</v>
      </c>
      <c r="AM233" s="3">
        <v>0.52950104246194107</v>
      </c>
      <c r="AN233" s="3">
        <v>0.48418831491055536</v>
      </c>
      <c r="AO233" s="3">
        <v>0.63730875775215423</v>
      </c>
      <c r="AP233" s="3">
        <v>0.61873487660274995</v>
      </c>
      <c r="AQ233" s="3">
        <v>0.71593722676038885</v>
      </c>
      <c r="AR233" s="44"/>
      <c r="AS233" s="3">
        <v>0.97436362035647317</v>
      </c>
      <c r="AT233" s="3">
        <v>0.48923522315301182</v>
      </c>
      <c r="AU233" s="3">
        <v>0.56990075428461162</v>
      </c>
      <c r="AV233" s="3">
        <v>0</v>
      </c>
      <c r="AW233" s="52">
        <v>0.60209841423388555</v>
      </c>
      <c r="AX233" s="39">
        <v>0.75467069580648882</v>
      </c>
      <c r="AY233" s="3">
        <v>0.71591679912607886</v>
      </c>
      <c r="AZ233" s="3">
        <v>0.78135969096693025</v>
      </c>
      <c r="BA233" s="3">
        <v>0.75304608407258655</v>
      </c>
      <c r="BB233" s="3">
        <v>0.74684356899910109</v>
      </c>
      <c r="BC233" s="3">
        <v>0.73260108247381328</v>
      </c>
      <c r="BD233" s="3">
        <v>0.84217174304147668</v>
      </c>
      <c r="BE233" s="3">
        <v>0.74021594688631209</v>
      </c>
      <c r="BF233" s="52">
        <v>0.75039541751568328</v>
      </c>
      <c r="BG233" s="3">
        <v>0.51323582951992008</v>
      </c>
      <c r="BH233" s="3">
        <v>0.6644338034867372</v>
      </c>
      <c r="BI233" s="3">
        <v>0.83250794918665116</v>
      </c>
      <c r="BJ233" s="3">
        <v>0.57351347832028521</v>
      </c>
      <c r="BK233" s="3">
        <v>0.6645878925799219</v>
      </c>
      <c r="BL233" s="52">
        <v>0.66986892158299072</v>
      </c>
      <c r="BM233" s="39">
        <v>0.76309926476953915</v>
      </c>
      <c r="BN233" s="3">
        <v>0.8111467787857185</v>
      </c>
      <c r="BO233" s="3">
        <v>0.58043548646345766</v>
      </c>
      <c r="BP233" s="52">
        <v>0.77563603040104856</v>
      </c>
      <c r="BQ233" s="39">
        <v>0.41708573065200366</v>
      </c>
      <c r="BR233" s="39">
        <v>0.34302664493093449</v>
      </c>
      <c r="BS233" s="39">
        <v>0.66037120718356013</v>
      </c>
      <c r="BT233" s="39">
        <v>0.60156495692990353</v>
      </c>
      <c r="BU233" s="39">
        <v>0.46026256014388367</v>
      </c>
      <c r="BV233" s="52">
        <v>0.56572744412804465</v>
      </c>
      <c r="BW233" s="3">
        <v>0.74406960338518036</v>
      </c>
      <c r="BX233" s="3">
        <v>0.74597158152383547</v>
      </c>
      <c r="BY233" s="3">
        <v>0.56249566448650867</v>
      </c>
      <c r="BZ233" s="52">
        <v>0.73713859545882354</v>
      </c>
      <c r="CA233" s="39">
        <v>0.60669969319285943</v>
      </c>
      <c r="CB233" s="39">
        <v>0.59899362636501741</v>
      </c>
      <c r="CC233" s="39">
        <v>0.34717272126784871</v>
      </c>
      <c r="CD233" s="39">
        <v>0.63270694087909718</v>
      </c>
      <c r="CE233" s="39">
        <v>0</v>
      </c>
      <c r="CF233" s="39">
        <v>0.57702554758014046</v>
      </c>
      <c r="CG233" s="39">
        <v>0.76623252671043174</v>
      </c>
      <c r="CH233" s="52">
        <v>0.5843483097043819</v>
      </c>
      <c r="CI233" s="3">
        <v>0.56216992326161797</v>
      </c>
      <c r="CJ233" s="3">
        <v>0.69213607568133795</v>
      </c>
      <c r="CK233" s="52">
        <v>0.63401348774698429</v>
      </c>
      <c r="CL233" s="39">
        <v>0</v>
      </c>
      <c r="CM233" s="39">
        <v>0.79045713322971456</v>
      </c>
      <c r="CN233" s="39">
        <v>0.82726477587840341</v>
      </c>
      <c r="CO233" s="39">
        <v>0.44384309927859461</v>
      </c>
      <c r="CP233" s="39">
        <v>0.71753665987270099</v>
      </c>
      <c r="CQ233" s="58">
        <v>0.75777932308981233</v>
      </c>
    </row>
    <row r="234" spans="1:95" x14ac:dyDescent="0.25">
      <c r="A234" s="97" t="s">
        <v>587</v>
      </c>
      <c r="C234" s="97">
        <v>231</v>
      </c>
      <c r="D234" s="103"/>
      <c r="E234" s="48"/>
      <c r="F234" s="48"/>
      <c r="G234" s="48"/>
      <c r="H234" s="48"/>
      <c r="I234" s="48"/>
      <c r="J234" s="48"/>
      <c r="K234" s="73"/>
      <c r="L234" s="11"/>
      <c r="M234" s="11"/>
      <c r="N234" s="11"/>
      <c r="O234" s="11"/>
      <c r="P234" s="11"/>
      <c r="Q234" s="11"/>
      <c r="R234" s="73"/>
      <c r="S234" s="48"/>
      <c r="T234" s="48"/>
      <c r="U234" s="48"/>
      <c r="V234" s="48"/>
      <c r="W234" s="48"/>
      <c r="X234" s="48"/>
      <c r="Y234" s="73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49"/>
      <c r="AS234" s="11"/>
      <c r="AT234" s="11"/>
      <c r="AU234" s="11"/>
      <c r="AV234" s="11"/>
      <c r="AW234" s="73"/>
      <c r="AX234" s="48"/>
      <c r="AY234" s="11"/>
      <c r="AZ234" s="11"/>
      <c r="BA234" s="11"/>
      <c r="BB234" s="11"/>
      <c r="BC234" s="11"/>
      <c r="BD234" s="11"/>
      <c r="BE234" s="11"/>
      <c r="BF234" s="73"/>
      <c r="BG234" s="11"/>
      <c r="BH234" s="11"/>
      <c r="BI234" s="11"/>
      <c r="BJ234" s="11"/>
      <c r="BK234" s="11"/>
      <c r="BL234" s="73"/>
      <c r="BM234" s="48"/>
      <c r="BN234" s="11"/>
      <c r="BO234" s="11"/>
      <c r="BP234" s="73"/>
      <c r="BQ234" s="48"/>
      <c r="BR234" s="48"/>
      <c r="BS234" s="48"/>
      <c r="BT234" s="48"/>
      <c r="BU234" s="48"/>
      <c r="BV234" s="73"/>
      <c r="BW234" s="11"/>
      <c r="BX234" s="11"/>
      <c r="BY234" s="11"/>
      <c r="BZ234" s="73"/>
      <c r="CA234" s="48"/>
      <c r="CB234" s="48"/>
      <c r="CC234" s="48"/>
      <c r="CD234" s="48"/>
      <c r="CE234" s="48"/>
      <c r="CF234" s="48"/>
      <c r="CG234" s="48"/>
      <c r="CH234" s="73"/>
      <c r="CI234" s="11"/>
      <c r="CJ234" s="11"/>
      <c r="CK234" s="73"/>
      <c r="CL234" s="48"/>
      <c r="CM234" s="48"/>
      <c r="CN234" s="48"/>
      <c r="CO234" s="48"/>
      <c r="CP234" s="48"/>
      <c r="CQ234" s="67"/>
    </row>
    <row r="235" spans="1:95" x14ac:dyDescent="0.25">
      <c r="A235" s="97" t="s">
        <v>751</v>
      </c>
      <c r="B235" s="97">
        <v>179</v>
      </c>
      <c r="C235" s="97">
        <v>232</v>
      </c>
      <c r="D235" s="103" t="s">
        <v>130</v>
      </c>
      <c r="E235" s="94">
        <v>0.78260869565217395</v>
      </c>
      <c r="F235" s="94">
        <v>1.8616776982807424</v>
      </c>
      <c r="G235" s="94">
        <v>0.84104046245205322</v>
      </c>
      <c r="H235" s="94">
        <v>0</v>
      </c>
      <c r="I235" s="94">
        <v>2.6111436949840336</v>
      </c>
      <c r="J235" s="94">
        <v>1.8711864406779661</v>
      </c>
      <c r="K235" s="80">
        <v>1.867392261243926</v>
      </c>
      <c r="L235" s="17">
        <v>0.89964312325973572</v>
      </c>
      <c r="M235" s="17">
        <v>0.82877697841045206</v>
      </c>
      <c r="N235" s="17">
        <v>0.5620952654896505</v>
      </c>
      <c r="O235" s="17">
        <v>0.74090909090909096</v>
      </c>
      <c r="P235" s="17">
        <v>2.4407294832826749</v>
      </c>
      <c r="Q235" s="17">
        <v>0.45614035087719296</v>
      </c>
      <c r="R235" s="80">
        <v>0.90431549074862616</v>
      </c>
      <c r="S235" s="94">
        <v>3.375</v>
      </c>
      <c r="T235" s="94">
        <v>2.6864111498725856</v>
      </c>
      <c r="U235" s="94">
        <v>0</v>
      </c>
      <c r="V235" s="94">
        <v>0.96923076923076923</v>
      </c>
      <c r="W235" s="94">
        <v>1.2727272727272727</v>
      </c>
      <c r="X235" s="94">
        <v>2.0415879017167606</v>
      </c>
      <c r="Y235" s="80">
        <v>2.3454671922335271</v>
      </c>
      <c r="Z235" s="17">
        <v>2.9373481166687223</v>
      </c>
      <c r="AA235" s="17">
        <v>1.6666666666666667</v>
      </c>
      <c r="AB235" s="17">
        <v>0.42284325637499059</v>
      </c>
      <c r="AC235" s="17">
        <v>2.5449770189745244</v>
      </c>
      <c r="AD235" s="17">
        <v>0.66666666666666663</v>
      </c>
      <c r="AE235" s="17">
        <v>1.1542372881160299</v>
      </c>
      <c r="AF235" s="17">
        <v>1.8827361563517915</v>
      </c>
      <c r="AG235" s="17">
        <v>1.2767156369490844</v>
      </c>
      <c r="AH235" s="17">
        <v>0.59811482433590402</v>
      </c>
      <c r="AI235" s="17">
        <v>1.18573090345095</v>
      </c>
      <c r="AJ235" s="17">
        <v>1.617887535447236</v>
      </c>
      <c r="AK235" s="17">
        <v>0.65858873839889986</v>
      </c>
      <c r="AL235" s="17">
        <v>2.4294478527309269</v>
      </c>
      <c r="AM235" s="17">
        <v>0.7236180904449887</v>
      </c>
      <c r="AN235" s="17">
        <v>0.85836909871244638</v>
      </c>
      <c r="AO235" s="17">
        <v>0.97826086956096403</v>
      </c>
      <c r="AP235" s="17">
        <v>0.79728813560403111</v>
      </c>
      <c r="AQ235" s="17">
        <v>4.3421211511720035</v>
      </c>
      <c r="AR235" s="122"/>
      <c r="AS235" s="17">
        <v>0.43636363636680997</v>
      </c>
      <c r="AT235" s="17">
        <v>1.0188679245206123</v>
      </c>
      <c r="AU235" s="17">
        <v>1.0007651109472122</v>
      </c>
      <c r="AV235" s="17">
        <v>0</v>
      </c>
      <c r="AW235" s="80">
        <v>2.0066215090419877</v>
      </c>
      <c r="AX235" s="94">
        <v>2.3283582090108266</v>
      </c>
      <c r="AY235" s="17">
        <v>1.4298105455506032</v>
      </c>
      <c r="AZ235" s="17">
        <v>1.3105566218709364</v>
      </c>
      <c r="BA235" s="17">
        <v>1.3698754246761506</v>
      </c>
      <c r="BB235" s="17">
        <v>1.3052495139338951</v>
      </c>
      <c r="BC235" s="17">
        <v>1.410328160787691</v>
      </c>
      <c r="BD235" s="17">
        <v>1.3071638861577737</v>
      </c>
      <c r="BE235" s="17">
        <v>1.5530546623294839</v>
      </c>
      <c r="BF235" s="80">
        <v>1.3589517278817371</v>
      </c>
      <c r="BG235" s="17">
        <v>1.3809523809523809</v>
      </c>
      <c r="BH235" s="17">
        <v>1.1645569620253164</v>
      </c>
      <c r="BI235" s="17">
        <v>3.0541310541310542</v>
      </c>
      <c r="BJ235" s="17">
        <v>1.2315270935960592</v>
      </c>
      <c r="BK235" s="17">
        <v>2.0639999999587197</v>
      </c>
      <c r="BL235" s="80">
        <v>1.9144058081626716</v>
      </c>
      <c r="BM235" s="94">
        <v>2.117052631596775</v>
      </c>
      <c r="BN235" s="17">
        <v>1.1545945945945946</v>
      </c>
      <c r="BO235" s="17">
        <v>0.41650159331811731</v>
      </c>
      <c r="BP235" s="80">
        <v>1.0409883875078429</v>
      </c>
      <c r="BQ235" s="94">
        <v>0.78980891719745228</v>
      </c>
      <c r="BR235" s="94">
        <v>1.355481727592764</v>
      </c>
      <c r="BS235" s="94">
        <v>4.1500938086303938</v>
      </c>
      <c r="BT235" s="94">
        <v>2.2093122597558192</v>
      </c>
      <c r="BU235" s="94">
        <v>2.59076262084894</v>
      </c>
      <c r="BV235" s="80">
        <v>2.6581605529200059</v>
      </c>
      <c r="BW235" s="17">
        <v>1.2378516624040921</v>
      </c>
      <c r="BX235" s="17">
        <v>1.5072277545582111</v>
      </c>
      <c r="BY235" s="17">
        <v>1.0588235294117647</v>
      </c>
      <c r="BZ235" s="80">
        <v>1.4164810690296974</v>
      </c>
      <c r="CA235" s="94">
        <v>1.168831168825097</v>
      </c>
      <c r="CB235" s="94">
        <v>0.34069400631129776</v>
      </c>
      <c r="CC235" s="94">
        <v>1.3540856030917652</v>
      </c>
      <c r="CD235" s="94">
        <v>1.8558875219553188</v>
      </c>
      <c r="CE235" s="94">
        <v>0</v>
      </c>
      <c r="CF235" s="94">
        <v>0.75659824048030211</v>
      </c>
      <c r="CG235" s="94">
        <v>1.7027027027487216</v>
      </c>
      <c r="CH235" s="80">
        <v>0.94712103408423354</v>
      </c>
      <c r="CI235" s="17">
        <v>0.54420812093896431</v>
      </c>
      <c r="CJ235" s="17">
        <v>0.86177474402730381</v>
      </c>
      <c r="CK235" s="80">
        <v>0.71975473626513564</v>
      </c>
      <c r="CL235" s="94">
        <v>0</v>
      </c>
      <c r="CM235" s="94">
        <v>0.55736696401450248</v>
      </c>
      <c r="CN235" s="94">
        <v>1.3405511810891679</v>
      </c>
      <c r="CO235" s="94">
        <v>0.10367170626439458</v>
      </c>
      <c r="CP235" s="94">
        <v>0.42556131260794472</v>
      </c>
      <c r="CQ235" s="84">
        <v>0.65009637820851163</v>
      </c>
    </row>
    <row r="236" spans="1:95" x14ac:dyDescent="0.25">
      <c r="A236" s="97" t="s">
        <v>752</v>
      </c>
      <c r="B236" s="97">
        <v>180</v>
      </c>
      <c r="C236" s="97">
        <v>233</v>
      </c>
      <c r="D236" s="104" t="s">
        <v>129</v>
      </c>
      <c r="E236" s="95">
        <v>6</v>
      </c>
      <c r="F236" s="95">
        <v>3.5077671215320212</v>
      </c>
      <c r="G236" s="95">
        <v>3.390173410502606</v>
      </c>
      <c r="H236" s="95">
        <v>0</v>
      </c>
      <c r="I236" s="95">
        <v>4.2651026392461571</v>
      </c>
      <c r="J236" s="95">
        <v>4.070508474576271</v>
      </c>
      <c r="K236" s="81">
        <v>3.8005682046144704</v>
      </c>
      <c r="L236" s="18">
        <v>5.5158241499666651</v>
      </c>
      <c r="M236" s="18">
        <v>3.5223021582444209</v>
      </c>
      <c r="N236" s="18">
        <v>4.4095553315754916</v>
      </c>
      <c r="O236" s="18">
        <v>6.372727272727273</v>
      </c>
      <c r="P236" s="18">
        <v>4.6778115501519757</v>
      </c>
      <c r="Q236" s="18">
        <v>1.3333333333333333</v>
      </c>
      <c r="R236" s="81">
        <v>5.2462276152039502</v>
      </c>
      <c r="S236" s="95">
        <v>4.145833333333333</v>
      </c>
      <c r="T236" s="95">
        <v>3.6898954704475595</v>
      </c>
      <c r="U236" s="95">
        <v>0</v>
      </c>
      <c r="V236" s="95">
        <v>3.2461538461538462</v>
      </c>
      <c r="W236" s="95">
        <v>5.1818181818181817</v>
      </c>
      <c r="X236" s="95">
        <v>0.65784499055317847</v>
      </c>
      <c r="Y236" s="81">
        <v>3.3443079063638192</v>
      </c>
      <c r="Z236" s="18">
        <v>4.035692588122993</v>
      </c>
      <c r="AA236" s="18">
        <v>0.66666666666666663</v>
      </c>
      <c r="AB236" s="18">
        <v>0.29453219926809693</v>
      </c>
      <c r="AC236" s="18">
        <v>3.6717005908425029</v>
      </c>
      <c r="AD236" s="18">
        <v>0.27272727272727271</v>
      </c>
      <c r="AE236" s="18">
        <v>2.1610169491159148</v>
      </c>
      <c r="AF236" s="18">
        <v>3.4161237785016287</v>
      </c>
      <c r="AG236" s="18">
        <v>2.6484202052726906</v>
      </c>
      <c r="AH236" s="18">
        <v>0.26735218508997427</v>
      </c>
      <c r="AI236" s="18">
        <v>2.5451725474990305</v>
      </c>
      <c r="AJ236" s="18">
        <v>3.127648923723493</v>
      </c>
      <c r="AK236" s="18">
        <v>0.22238061296586228</v>
      </c>
      <c r="AL236" s="18">
        <v>2.9447852760374871</v>
      </c>
      <c r="AM236" s="18">
        <v>0.301507537685412</v>
      </c>
      <c r="AN236" s="18">
        <v>1.9227467811158798</v>
      </c>
      <c r="AO236" s="18">
        <v>3.417391304332968</v>
      </c>
      <c r="AP236" s="18">
        <v>2.0542372881634474</v>
      </c>
      <c r="AQ236" s="18">
        <v>4.8323606359817459</v>
      </c>
      <c r="AR236" s="123"/>
      <c r="AS236" s="18">
        <v>3.2727272727510748</v>
      </c>
      <c r="AT236" s="18">
        <v>0.29433962263928798</v>
      </c>
      <c r="AU236" s="18">
        <v>7.8518745218537225</v>
      </c>
      <c r="AV236" s="18">
        <v>0</v>
      </c>
      <c r="AW236" s="81">
        <v>3.347324953823442</v>
      </c>
      <c r="AX236" s="95">
        <v>5.2155223881842518</v>
      </c>
      <c r="AY236" s="18">
        <v>3.1307920566366656</v>
      </c>
      <c r="AZ236" s="18">
        <v>3.0978886756000161</v>
      </c>
      <c r="BA236" s="18">
        <v>3.0686296715463772</v>
      </c>
      <c r="BB236" s="18">
        <v>3.3039533376539207</v>
      </c>
      <c r="BC236" s="18">
        <v>3.1686593742372797</v>
      </c>
      <c r="BD236" s="18">
        <v>3.1089303238347048</v>
      </c>
      <c r="BE236" s="18">
        <v>3.0289389066550183</v>
      </c>
      <c r="BF236" s="81">
        <v>3.1700726457960666</v>
      </c>
      <c r="BG236" s="18">
        <v>0.42857142857142855</v>
      </c>
      <c r="BH236" s="18">
        <v>5.4008438818565399</v>
      </c>
      <c r="BI236" s="18">
        <v>3.7492877492877494</v>
      </c>
      <c r="BJ236" s="18">
        <v>3.5172413793103448</v>
      </c>
      <c r="BK236" s="18">
        <v>3.4919999999301599</v>
      </c>
      <c r="BL236" s="81">
        <v>3.6614444019590255</v>
      </c>
      <c r="BM236" s="95">
        <v>2.478315789494554</v>
      </c>
      <c r="BN236" s="18">
        <v>6.9948766157461808</v>
      </c>
      <c r="BO236" s="18">
        <v>5.4951339247454838</v>
      </c>
      <c r="BP236" s="81">
        <v>6.7640383901621322</v>
      </c>
      <c r="BQ236" s="95">
        <v>0.10191082802547771</v>
      </c>
      <c r="BR236" s="95">
        <v>0.27906976744556905</v>
      </c>
      <c r="BS236" s="95">
        <v>2.6116322701688555</v>
      </c>
      <c r="BT236" s="95">
        <v>1.9171294318994812</v>
      </c>
      <c r="BU236" s="95">
        <v>2.1138560687523689</v>
      </c>
      <c r="BV236" s="81">
        <v>1.9074960127753962</v>
      </c>
      <c r="BW236" s="18">
        <v>2.2710997442455243</v>
      </c>
      <c r="BX236" s="18">
        <v>2.8795374236700351</v>
      </c>
      <c r="BY236" s="18">
        <v>0.82352941176470584</v>
      </c>
      <c r="BZ236" s="81">
        <v>2.6271714921814953</v>
      </c>
      <c r="CA236" s="95">
        <v>2.1818181818068476</v>
      </c>
      <c r="CB236" s="95">
        <v>5.8296529968822064</v>
      </c>
      <c r="CC236" s="95">
        <v>0.28015564201898591</v>
      </c>
      <c r="CD236" s="95">
        <v>3.205623901559187</v>
      </c>
      <c r="CE236" s="95">
        <v>0</v>
      </c>
      <c r="CF236" s="95">
        <v>2.9032258064941825</v>
      </c>
      <c r="CG236" s="95">
        <v>3.0000000000810809</v>
      </c>
      <c r="CH236" s="81">
        <v>3.0622796709969142</v>
      </c>
      <c r="CI236" s="18">
        <v>6.2119880471521318</v>
      </c>
      <c r="CJ236" s="18">
        <v>6.9829351535836182</v>
      </c>
      <c r="CK236" s="81">
        <v>6.6381573775855305</v>
      </c>
      <c r="CL236" s="95">
        <v>0</v>
      </c>
      <c r="CM236" s="95">
        <v>3.2445401415148853</v>
      </c>
      <c r="CN236" s="95">
        <v>3.1978346456378168</v>
      </c>
      <c r="CO236" s="95">
        <v>5.3390928726163205</v>
      </c>
      <c r="CP236" s="95">
        <v>3.8949913644214162</v>
      </c>
      <c r="CQ236" s="85">
        <v>3.5706604443549903</v>
      </c>
    </row>
    <row r="237" spans="1:95" x14ac:dyDescent="0.25">
      <c r="A237" s="97" t="s">
        <v>587</v>
      </c>
      <c r="C237" s="97">
        <v>234</v>
      </c>
      <c r="D237" s="103"/>
      <c r="E237" s="48"/>
      <c r="F237" s="48"/>
      <c r="G237" s="48"/>
      <c r="H237" s="48"/>
      <c r="I237" s="48"/>
      <c r="J237" s="48"/>
      <c r="K237" s="73"/>
      <c r="L237" s="11"/>
      <c r="M237" s="11"/>
      <c r="N237" s="11"/>
      <c r="O237" s="11"/>
      <c r="P237" s="11"/>
      <c r="Q237" s="11"/>
      <c r="R237" s="73"/>
      <c r="S237" s="48"/>
      <c r="T237" s="48"/>
      <c r="U237" s="48"/>
      <c r="V237" s="48"/>
      <c r="W237" s="48"/>
      <c r="X237" s="48"/>
      <c r="Y237" s="73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49"/>
      <c r="AS237" s="11"/>
      <c r="AT237" s="11"/>
      <c r="AU237" s="11"/>
      <c r="AV237" s="11"/>
      <c r="AW237" s="73"/>
      <c r="AX237" s="48"/>
      <c r="AY237" s="11"/>
      <c r="AZ237" s="11"/>
      <c r="BA237" s="11"/>
      <c r="BB237" s="11"/>
      <c r="BC237" s="11"/>
      <c r="BD237" s="11"/>
      <c r="BE237" s="11"/>
      <c r="BF237" s="73"/>
      <c r="BG237" s="11"/>
      <c r="BH237" s="11"/>
      <c r="BI237" s="11"/>
      <c r="BJ237" s="11"/>
      <c r="BK237" s="11"/>
      <c r="BL237" s="73"/>
      <c r="BM237" s="48"/>
      <c r="BN237" s="11"/>
      <c r="BO237" s="11"/>
      <c r="BP237" s="73"/>
      <c r="BQ237" s="48"/>
      <c r="BR237" s="48"/>
      <c r="BS237" s="48"/>
      <c r="BT237" s="48"/>
      <c r="BU237" s="48"/>
      <c r="BV237" s="73"/>
      <c r="BW237" s="11"/>
      <c r="BX237" s="11"/>
      <c r="BY237" s="11"/>
      <c r="BZ237" s="73"/>
      <c r="CA237" s="48"/>
      <c r="CB237" s="48"/>
      <c r="CC237" s="48"/>
      <c r="CD237" s="48"/>
      <c r="CE237" s="48"/>
      <c r="CF237" s="48"/>
      <c r="CG237" s="48"/>
      <c r="CH237" s="73"/>
      <c r="CI237" s="11"/>
      <c r="CJ237" s="11"/>
      <c r="CK237" s="73"/>
      <c r="CL237" s="48"/>
      <c r="CM237" s="48"/>
      <c r="CN237" s="48"/>
      <c r="CO237" s="48"/>
      <c r="CP237" s="48"/>
      <c r="CQ237" s="67"/>
    </row>
    <row r="238" spans="1:95" x14ac:dyDescent="0.25">
      <c r="A238" s="97" t="s">
        <v>753</v>
      </c>
      <c r="B238" s="97">
        <v>181</v>
      </c>
      <c r="C238" s="97">
        <v>235</v>
      </c>
      <c r="D238" s="103" t="s">
        <v>215</v>
      </c>
      <c r="E238" s="39">
        <v>6.6552864148247005E-3</v>
      </c>
      <c r="F238" s="39">
        <v>4.821625709894159E-2</v>
      </c>
      <c r="G238" s="39">
        <v>1.1439403390443715E-2</v>
      </c>
      <c r="H238" s="39">
        <v>1.7370158068785826E-3</v>
      </c>
      <c r="I238" s="39">
        <v>0.10938029409432812</v>
      </c>
      <c r="J238" s="39">
        <v>3.6531614964572773E-2</v>
      </c>
      <c r="K238" s="52">
        <v>3.8052473480844451E-2</v>
      </c>
      <c r="L238" s="3">
        <v>2.8134400170272522E-2</v>
      </c>
      <c r="M238" s="3">
        <v>1.7029212277673896E-2</v>
      </c>
      <c r="N238" s="3">
        <v>9.4905287277121386E-3</v>
      </c>
      <c r="O238" s="3">
        <v>1.3219929471329399E-2</v>
      </c>
      <c r="P238" s="3">
        <v>8.1610353969620408E-2</v>
      </c>
      <c r="Q238" s="3">
        <v>1.319758672705236E-2</v>
      </c>
      <c r="R238" s="52">
        <v>2.2170382649654818E-2</v>
      </c>
      <c r="S238" s="39">
        <v>8.2362377573454909E-2</v>
      </c>
      <c r="T238" s="39">
        <v>3.2666356064343691E-2</v>
      </c>
      <c r="U238" s="39">
        <v>3.3717336330808846E-3</v>
      </c>
      <c r="V238" s="39">
        <v>2.3484090018180106E-2</v>
      </c>
      <c r="W238" s="39">
        <v>1.0579064587973273E-2</v>
      </c>
      <c r="X238" s="39">
        <v>2.2521680621719952E-2</v>
      </c>
      <c r="Y238" s="52">
        <v>2.8954893370897142E-2</v>
      </c>
      <c r="Z238" s="3">
        <v>3.0998461766777459E-2</v>
      </c>
      <c r="AA238" s="3">
        <v>1.722679381764906E-2</v>
      </c>
      <c r="AB238" s="3">
        <v>1.2477437144606264E-2</v>
      </c>
      <c r="AC238" s="3">
        <v>2.9427153206853424E-2</v>
      </c>
      <c r="AD238" s="3">
        <v>9.1655152696849419E-3</v>
      </c>
      <c r="AE238" s="3">
        <v>9.8739358042090278E-3</v>
      </c>
      <c r="AF238" s="3">
        <v>2.0055031268925987E-2</v>
      </c>
      <c r="AG238" s="3">
        <v>1.1831621264192807E-2</v>
      </c>
      <c r="AH238" s="3">
        <v>1.1940216004749123E-2</v>
      </c>
      <c r="AI238" s="3">
        <v>1.1823592514937151E-2</v>
      </c>
      <c r="AJ238" s="3">
        <v>4.0588448942319201E-2</v>
      </c>
      <c r="AK238" s="3">
        <v>1.2095309810130553E-2</v>
      </c>
      <c r="AL238" s="3">
        <v>2.133745397118178E-2</v>
      </c>
      <c r="AM238" s="3">
        <v>6.3903871099883934E-3</v>
      </c>
      <c r="AN238" s="3">
        <v>5.1331152981909812E-3</v>
      </c>
      <c r="AO238" s="3">
        <v>1.6438077821639745E-2</v>
      </c>
      <c r="AP238" s="3">
        <v>8.8749684073884411E-3</v>
      </c>
      <c r="AQ238" s="3">
        <v>3.3534037773798181E-2</v>
      </c>
      <c r="AR238" s="44"/>
      <c r="AS238" s="3">
        <v>5.1687590138504583E-3</v>
      </c>
      <c r="AT238" s="3">
        <v>5.215641822737929E-3</v>
      </c>
      <c r="AU238" s="3">
        <v>7.0280814282081818E-3</v>
      </c>
      <c r="AV238" s="3">
        <v>0</v>
      </c>
      <c r="AW238" s="52">
        <v>1.5643158151843702E-2</v>
      </c>
      <c r="AX238" s="39">
        <v>4.0112843111587471E-2</v>
      </c>
      <c r="AY238" s="3">
        <v>5.5037251976259131E-2</v>
      </c>
      <c r="AZ238" s="3">
        <v>4.9148524876428887E-2</v>
      </c>
      <c r="BA238" s="3">
        <v>4.751781416683986E-2</v>
      </c>
      <c r="BB238" s="3">
        <v>4.8642605226285482E-2</v>
      </c>
      <c r="BC238" s="3">
        <v>4.8212620887497393E-2</v>
      </c>
      <c r="BD238" s="3">
        <v>5.206923647726866E-2</v>
      </c>
      <c r="BE238" s="3">
        <v>4.7196608836418991E-2</v>
      </c>
      <c r="BF238" s="52">
        <v>4.9391584360021758E-2</v>
      </c>
      <c r="BG238" s="3">
        <v>1.0058586481429644E-2</v>
      </c>
      <c r="BH238" s="3">
        <v>4.3596114749097845E-2</v>
      </c>
      <c r="BI238" s="3">
        <v>5.3647966093297736E-2</v>
      </c>
      <c r="BJ238" s="3">
        <v>9.9467707189570438E-3</v>
      </c>
      <c r="BK238" s="3">
        <v>3.914948237773392E-2</v>
      </c>
      <c r="BL238" s="52">
        <v>2.381881049093431E-2</v>
      </c>
      <c r="BM238" s="39">
        <v>3.1809187025390526E-2</v>
      </c>
      <c r="BN238" s="3">
        <v>2.2080942175780487E-2</v>
      </c>
      <c r="BO238" s="3">
        <v>2.8153750987156348E-3</v>
      </c>
      <c r="BP238" s="52">
        <v>1.6496106312982352E-2</v>
      </c>
      <c r="BQ238" s="39">
        <v>3.835142510447212E-3</v>
      </c>
      <c r="BR238" s="39">
        <v>3.8357295543272299E-3</v>
      </c>
      <c r="BS238" s="39">
        <v>3.1769434289433233E-2</v>
      </c>
      <c r="BT238" s="39">
        <v>2.4605862107249916E-2</v>
      </c>
      <c r="BU238" s="39">
        <v>3.3902323376007584E-2</v>
      </c>
      <c r="BV238" s="52">
        <v>1.3836935884655158E-2</v>
      </c>
      <c r="BW238" s="3">
        <v>1.4353483041041868E-2</v>
      </c>
      <c r="BX238" s="3">
        <v>4.9393293811379371E-2</v>
      </c>
      <c r="BY238" s="3">
        <v>1.7286440433878485E-3</v>
      </c>
      <c r="BZ238" s="52">
        <v>2.4881211576146551E-2</v>
      </c>
      <c r="CA238" s="39">
        <v>3.5195662131868255E-2</v>
      </c>
      <c r="CB238" s="39">
        <v>7.8521785618484354E-3</v>
      </c>
      <c r="CC238" s="39">
        <v>2.5075225677439754E-3</v>
      </c>
      <c r="CD238" s="39">
        <v>4.896327754133363E-2</v>
      </c>
      <c r="CE238" s="39">
        <v>0</v>
      </c>
      <c r="CF238" s="39">
        <v>1.520531852439266E-2</v>
      </c>
      <c r="CG238" s="39">
        <v>6.0138448226479027E-2</v>
      </c>
      <c r="CH238" s="52">
        <v>1.5959299898595704E-2</v>
      </c>
      <c r="CI238" s="3">
        <v>4.3702392529359107E-3</v>
      </c>
      <c r="CJ238" s="3">
        <v>5.8244216735031272E-3</v>
      </c>
      <c r="CK238" s="52">
        <v>5.1764289941709507E-3</v>
      </c>
      <c r="CL238" s="39">
        <v>2.8985507246376812E-2</v>
      </c>
      <c r="CM238" s="39">
        <v>0.14554652140934865</v>
      </c>
      <c r="CN238" s="39">
        <v>9.2937469406078263E-2</v>
      </c>
      <c r="CO238" s="39">
        <v>1.5153707975839724E-2</v>
      </c>
      <c r="CP238" s="39">
        <v>3.3139058812195941E-2</v>
      </c>
      <c r="CQ238" s="58">
        <v>5.849855422650109E-2</v>
      </c>
    </row>
    <row r="239" spans="1:95" x14ac:dyDescent="0.25">
      <c r="A239" s="97" t="s">
        <v>754</v>
      </c>
      <c r="B239" s="97">
        <v>182</v>
      </c>
      <c r="C239" s="97">
        <v>236</v>
      </c>
      <c r="D239" s="103" t="s">
        <v>216</v>
      </c>
      <c r="E239" s="39">
        <v>0.72812415355514082</v>
      </c>
      <c r="F239" s="39">
        <v>0.80081984007716556</v>
      </c>
      <c r="G239" s="39">
        <v>0.69460175294769355</v>
      </c>
      <c r="H239" s="39">
        <v>1.2405244340826214</v>
      </c>
      <c r="I239" s="39">
        <v>0.82160368207164447</v>
      </c>
      <c r="J239" s="39">
        <v>0.8171915422494862</v>
      </c>
      <c r="K239" s="52">
        <v>0.80100513790217964</v>
      </c>
      <c r="L239" s="3">
        <v>0.873412993329723</v>
      </c>
      <c r="M239" s="3">
        <v>0.81886067091216508</v>
      </c>
      <c r="N239" s="3">
        <v>0.81693759231437768</v>
      </c>
      <c r="O239" s="3">
        <v>0.78143768960590632</v>
      </c>
      <c r="P239" s="3">
        <v>0.87561572024986523</v>
      </c>
      <c r="Q239" s="3">
        <v>0.86310494695435525</v>
      </c>
      <c r="R239" s="52">
        <v>0.85880031460740491</v>
      </c>
      <c r="S239" s="39">
        <v>0.83323339881644476</v>
      </c>
      <c r="T239" s="39">
        <v>0.79167953344281228</v>
      </c>
      <c r="U239" s="39">
        <v>0</v>
      </c>
      <c r="V239" s="39">
        <v>0.80017640236207466</v>
      </c>
      <c r="W239" s="39">
        <v>0.57643236968115852</v>
      </c>
      <c r="X239" s="39">
        <v>0.63039816593896814</v>
      </c>
      <c r="Y239" s="52">
        <v>0.76446651152198453</v>
      </c>
      <c r="Z239" s="3">
        <v>0.74209919127053259</v>
      </c>
      <c r="AA239" s="3">
        <v>0.83118147556926403</v>
      </c>
      <c r="AB239" s="3">
        <v>0.64101162511431842</v>
      </c>
      <c r="AC239" s="3">
        <v>0.76898889200558984</v>
      </c>
      <c r="AD239" s="3">
        <v>0.58202837724349421</v>
      </c>
      <c r="AE239" s="3">
        <v>0.63037143522218908</v>
      </c>
      <c r="AF239" s="3">
        <v>0.67731069343430461</v>
      </c>
      <c r="AG239" s="3">
        <v>0.66987189650193368</v>
      </c>
      <c r="AH239" s="3">
        <v>0.61009894612016213</v>
      </c>
      <c r="AI239" s="3">
        <v>0.62880556714716007</v>
      </c>
      <c r="AJ239" s="3">
        <v>0.75754265326890224</v>
      </c>
      <c r="AK239" s="3">
        <v>0.65955439545787664</v>
      </c>
      <c r="AL239" s="3">
        <v>0.84000623979956079</v>
      </c>
      <c r="AM239" s="3">
        <v>0.60433189880801519</v>
      </c>
      <c r="AN239" s="3">
        <v>0.60899913326305</v>
      </c>
      <c r="AO239" s="3">
        <v>0.76435442023850508</v>
      </c>
      <c r="AP239" s="3">
        <v>0.67459118825898079</v>
      </c>
      <c r="AQ239" s="3">
        <v>0.75953102456881338</v>
      </c>
      <c r="AR239" s="44"/>
      <c r="AS239" s="3">
        <v>0.68103334367522184</v>
      </c>
      <c r="AT239" s="3">
        <v>0.77440669077732738</v>
      </c>
      <c r="AU239" s="3">
        <v>0.70810271987681417</v>
      </c>
      <c r="AV239" s="3">
        <v>0</v>
      </c>
      <c r="AW239" s="52">
        <v>0.69595817514569769</v>
      </c>
      <c r="AX239" s="39">
        <v>0.80828230686855251</v>
      </c>
      <c r="AY239" s="3">
        <v>0.78332981073659314</v>
      </c>
      <c r="AZ239" s="3">
        <v>0.79348408573156159</v>
      </c>
      <c r="BA239" s="3">
        <v>0.78771816506489045</v>
      </c>
      <c r="BB239" s="3">
        <v>0.77862927805668203</v>
      </c>
      <c r="BC239" s="3">
        <v>0.79266898256176999</v>
      </c>
      <c r="BD239" s="3">
        <v>0.77553662466000328</v>
      </c>
      <c r="BE239" s="3">
        <v>0.804520748662375</v>
      </c>
      <c r="BF239" s="52">
        <v>0.7860119164725794</v>
      </c>
      <c r="BG239" s="3">
        <v>0.6774499844498475</v>
      </c>
      <c r="BH239" s="3">
        <v>0.71152892837045889</v>
      </c>
      <c r="BI239" s="3">
        <v>0.74443024545378356</v>
      </c>
      <c r="BJ239" s="3">
        <v>0.63401696274629638</v>
      </c>
      <c r="BK239" s="3">
        <v>0.70545191503453164</v>
      </c>
      <c r="BL239" s="52">
        <v>0.70057815996175343</v>
      </c>
      <c r="BM239" s="39">
        <v>0.88234756309936868</v>
      </c>
      <c r="BN239" s="3">
        <v>0.90781053565402015</v>
      </c>
      <c r="BO239" s="3">
        <v>0.81893503818506685</v>
      </c>
      <c r="BP239" s="52">
        <v>0.9034134443894597</v>
      </c>
      <c r="BQ239" s="39">
        <v>0.53002341507089124</v>
      </c>
      <c r="BR239" s="39">
        <v>0.38057706753477838</v>
      </c>
      <c r="BS239" s="39">
        <v>0.69071808277743696</v>
      </c>
      <c r="BT239" s="39">
        <v>0.64069709151923671</v>
      </c>
      <c r="BU239" s="39">
        <v>0.57541541354936365</v>
      </c>
      <c r="BV239" s="52">
        <v>0.60929558555371433</v>
      </c>
      <c r="BW239" s="3">
        <v>0.7678840393076628</v>
      </c>
      <c r="BX239" s="3">
        <v>0.8131902308113671</v>
      </c>
      <c r="BY239" s="3">
        <v>0.78233392171438609</v>
      </c>
      <c r="BZ239" s="52">
        <v>0.80199013366562588</v>
      </c>
      <c r="CA239" s="39">
        <v>0.62684403108364839</v>
      </c>
      <c r="CB239" s="39">
        <v>0.59163236674444852</v>
      </c>
      <c r="CC239" s="39">
        <v>0.56624635104014753</v>
      </c>
      <c r="CD239" s="39">
        <v>0.68209463624687139</v>
      </c>
      <c r="CE239" s="39">
        <v>0</v>
      </c>
      <c r="CF239" s="39">
        <v>0.72570745634473044</v>
      </c>
      <c r="CG239" s="39">
        <v>0.66018571922859937</v>
      </c>
      <c r="CH239" s="52">
        <v>0.67348811636883188</v>
      </c>
      <c r="CI239" s="3">
        <v>0.80400698268666115</v>
      </c>
      <c r="CJ239" s="3">
        <v>0.85117822859725623</v>
      </c>
      <c r="CK239" s="52">
        <v>0.83343210471777163</v>
      </c>
      <c r="CL239" s="39">
        <v>0.83212988313880132</v>
      </c>
      <c r="CM239" s="39">
        <v>0.8444190645056463</v>
      </c>
      <c r="CN239" s="39">
        <v>0.93793973301411193</v>
      </c>
      <c r="CO239" s="39">
        <v>0.73981563284479812</v>
      </c>
      <c r="CP239" s="39">
        <v>0.83569194298350069</v>
      </c>
      <c r="CQ239" s="58">
        <v>0.85745465522177422</v>
      </c>
    </row>
    <row r="240" spans="1:95" x14ac:dyDescent="0.25">
      <c r="A240" s="97" t="s">
        <v>587</v>
      </c>
      <c r="C240" s="97">
        <v>237</v>
      </c>
      <c r="D240" s="103"/>
      <c r="E240" s="48"/>
      <c r="F240" s="48"/>
      <c r="G240" s="48"/>
      <c r="H240" s="48"/>
      <c r="I240" s="48"/>
      <c r="J240" s="48"/>
      <c r="K240" s="73"/>
      <c r="L240" s="11"/>
      <c r="M240" s="11"/>
      <c r="N240" s="11"/>
      <c r="O240" s="11"/>
      <c r="P240" s="11"/>
      <c r="Q240" s="11"/>
      <c r="R240" s="73"/>
      <c r="S240" s="48"/>
      <c r="T240" s="48"/>
      <c r="U240" s="48"/>
      <c r="V240" s="48"/>
      <c r="W240" s="48"/>
      <c r="X240" s="48"/>
      <c r="Y240" s="73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49"/>
      <c r="AS240" s="11"/>
      <c r="AT240" s="11"/>
      <c r="AU240" s="11"/>
      <c r="AV240" s="11"/>
      <c r="AW240" s="73"/>
      <c r="AX240" s="48"/>
      <c r="AY240" s="11"/>
      <c r="AZ240" s="11"/>
      <c r="BA240" s="11"/>
      <c r="BB240" s="11"/>
      <c r="BC240" s="11"/>
      <c r="BD240" s="11"/>
      <c r="BE240" s="11"/>
      <c r="BF240" s="73"/>
      <c r="BG240" s="11"/>
      <c r="BH240" s="11"/>
      <c r="BI240" s="11"/>
      <c r="BJ240" s="11"/>
      <c r="BK240" s="11"/>
      <c r="BL240" s="73"/>
      <c r="BM240" s="48"/>
      <c r="BN240" s="11"/>
      <c r="BO240" s="11"/>
      <c r="BP240" s="73"/>
      <c r="BQ240" s="48"/>
      <c r="BR240" s="48"/>
      <c r="BS240" s="48"/>
      <c r="BT240" s="48"/>
      <c r="BU240" s="48"/>
      <c r="BV240" s="73"/>
      <c r="BW240" s="11"/>
      <c r="BX240" s="11"/>
      <c r="BY240" s="11"/>
      <c r="BZ240" s="73"/>
      <c r="CA240" s="48"/>
      <c r="CB240" s="48"/>
      <c r="CC240" s="48"/>
      <c r="CD240" s="48"/>
      <c r="CE240" s="48"/>
      <c r="CF240" s="48"/>
      <c r="CG240" s="48"/>
      <c r="CH240" s="73"/>
      <c r="CI240" s="11"/>
      <c r="CJ240" s="11"/>
      <c r="CK240" s="73"/>
      <c r="CL240" s="48"/>
      <c r="CM240" s="48"/>
      <c r="CN240" s="48"/>
      <c r="CO240" s="48"/>
      <c r="CP240" s="48"/>
      <c r="CQ240" s="67"/>
    </row>
    <row r="241" spans="1:95" x14ac:dyDescent="0.25">
      <c r="A241" s="97" t="s">
        <v>755</v>
      </c>
      <c r="B241" s="97">
        <v>183</v>
      </c>
      <c r="C241" s="97">
        <v>238</v>
      </c>
      <c r="D241" s="103" t="s">
        <v>130</v>
      </c>
      <c r="E241" s="94">
        <v>0.59415584416548961</v>
      </c>
      <c r="F241" s="94">
        <v>1.3094170403587444</v>
      </c>
      <c r="G241" s="94">
        <v>0.70160557407696578</v>
      </c>
      <c r="H241" s="94">
        <v>0</v>
      </c>
      <c r="I241" s="94">
        <v>1.8883295903938149</v>
      </c>
      <c r="J241" s="94">
        <v>1.2620074078265346</v>
      </c>
      <c r="K241" s="80">
        <v>1.340924895689616</v>
      </c>
      <c r="L241" s="17">
        <v>0.90968458960777354</v>
      </c>
      <c r="M241" s="17">
        <v>0.72637263726372636</v>
      </c>
      <c r="N241" s="17">
        <v>0.77839071713905272</v>
      </c>
      <c r="O241" s="17">
        <v>0.59473197782160225</v>
      </c>
      <c r="P241" s="17">
        <v>1.6377789309739998</v>
      </c>
      <c r="Q241" s="17">
        <v>0.29387755101920865</v>
      </c>
      <c r="R241" s="80">
        <v>0.90464288972214568</v>
      </c>
      <c r="S241" s="94">
        <v>3.0691952845324288</v>
      </c>
      <c r="T241" s="94">
        <v>1.9096709621013872</v>
      </c>
      <c r="U241" s="94">
        <v>1</v>
      </c>
      <c r="V241" s="94">
        <v>0.84522706211019893</v>
      </c>
      <c r="W241" s="94">
        <v>0.84210526315789469</v>
      </c>
      <c r="X241" s="94">
        <v>0.59253112034178479</v>
      </c>
      <c r="Y241" s="80">
        <v>1.6591075347652764</v>
      </c>
      <c r="Z241" s="17">
        <v>1.7653741664608544</v>
      </c>
      <c r="AA241" s="17">
        <v>0.96428571426849485</v>
      </c>
      <c r="AB241" s="17">
        <v>0.17512946399018439</v>
      </c>
      <c r="AC241" s="17">
        <v>1.5974470025219734</v>
      </c>
      <c r="AD241" s="17">
        <v>0.14814814814814814</v>
      </c>
      <c r="AE241" s="17">
        <v>0.58994944989592624</v>
      </c>
      <c r="AF241" s="17">
        <v>1.0191752399136798</v>
      </c>
      <c r="AG241" s="17">
        <v>0.73944950930492759</v>
      </c>
      <c r="AH241" s="17">
        <v>0.19784771573925439</v>
      </c>
      <c r="AI241" s="17">
        <v>0.69143222025548257</v>
      </c>
      <c r="AJ241" s="17">
        <v>0.86569528031571596</v>
      </c>
      <c r="AK241" s="17">
        <v>0.17709923664122137</v>
      </c>
      <c r="AL241" s="17">
        <v>1.0354391371404341</v>
      </c>
      <c r="AM241" s="17">
        <v>0.15384615384615385</v>
      </c>
      <c r="AN241" s="17">
        <v>0.29387755101561014</v>
      </c>
      <c r="AO241" s="17">
        <v>0.5695920890043964</v>
      </c>
      <c r="AP241" s="17">
        <v>0.41598330104118036</v>
      </c>
      <c r="AQ241" s="17">
        <v>2.9774675267402229</v>
      </c>
      <c r="AR241" s="122"/>
      <c r="AS241" s="17">
        <v>0.2696629213483146</v>
      </c>
      <c r="AT241" s="17">
        <v>0.36897274633123689</v>
      </c>
      <c r="AU241" s="17">
        <v>0.6004848876599258</v>
      </c>
      <c r="AV241" s="17">
        <v>0</v>
      </c>
      <c r="AW241" s="80">
        <v>1.0912640638121744</v>
      </c>
      <c r="AX241" s="94">
        <v>1.9435318274954463</v>
      </c>
      <c r="AY241" s="17">
        <v>0.96991776827376042</v>
      </c>
      <c r="AZ241" s="17">
        <v>0.96361848574237952</v>
      </c>
      <c r="BA241" s="17">
        <v>1.0034261879934456</v>
      </c>
      <c r="BB241" s="17">
        <v>0.93973128599750222</v>
      </c>
      <c r="BC241" s="17">
        <v>0.92334333869953034</v>
      </c>
      <c r="BD241" s="17">
        <v>1.0085935862587181</v>
      </c>
      <c r="BE241" s="17">
        <v>0.97777777777777775</v>
      </c>
      <c r="BF241" s="80">
        <v>0.95992608846021055</v>
      </c>
      <c r="BG241" s="17">
        <v>0.672304439749143</v>
      </c>
      <c r="BH241" s="17">
        <v>1.2932642487314667</v>
      </c>
      <c r="BI241" s="17">
        <v>1.7534897535105849</v>
      </c>
      <c r="BJ241" s="17">
        <v>0.76546982428165822</v>
      </c>
      <c r="BK241" s="17">
        <v>1.2872416250799199</v>
      </c>
      <c r="BL241" s="80">
        <v>1.2619360187939643</v>
      </c>
      <c r="BM241" s="94">
        <v>1.6806678150703767</v>
      </c>
      <c r="BN241" s="17">
        <v>1.1186191151791987</v>
      </c>
      <c r="BO241" s="17">
        <v>0.60258249641813966</v>
      </c>
      <c r="BP241" s="80">
        <v>1.0930883426584579</v>
      </c>
      <c r="BQ241" s="94">
        <v>0.55594405594599983</v>
      </c>
      <c r="BR241" s="94">
        <v>0.625</v>
      </c>
      <c r="BS241" s="94">
        <v>2.3343928799067872</v>
      </c>
      <c r="BT241" s="94">
        <v>1.5566835871404399</v>
      </c>
      <c r="BU241" s="94">
        <v>2.1034965034965034</v>
      </c>
      <c r="BV241" s="80">
        <v>1.6231291252274256</v>
      </c>
      <c r="BW241" s="17">
        <v>0.94048059148331997</v>
      </c>
      <c r="BX241" s="17">
        <v>1.2236286919831223</v>
      </c>
      <c r="BY241" s="17">
        <v>0.8571428571428571</v>
      </c>
      <c r="BZ241" s="80">
        <v>1.1510740903072298</v>
      </c>
      <c r="CA241" s="94">
        <v>0.8272951107868125</v>
      </c>
      <c r="CB241" s="94">
        <v>0.33191489361843368</v>
      </c>
      <c r="CC241" s="94">
        <v>0.7459459459540102</v>
      </c>
      <c r="CD241" s="94">
        <v>0.83265306124148275</v>
      </c>
      <c r="CE241" s="94">
        <v>0</v>
      </c>
      <c r="CF241" s="94">
        <v>0.70061457418173301</v>
      </c>
      <c r="CG241" s="94">
        <v>1.1798561151079137</v>
      </c>
      <c r="CH241" s="80">
        <v>0.74472307414542394</v>
      </c>
      <c r="CI241" s="17">
        <v>0.92945239268022783</v>
      </c>
      <c r="CJ241" s="17">
        <v>1.3603094317329403</v>
      </c>
      <c r="CK241" s="80">
        <v>1.1982182628062361</v>
      </c>
      <c r="CL241" s="94">
        <v>0</v>
      </c>
      <c r="CM241" s="94">
        <v>0.48768472906403942</v>
      </c>
      <c r="CN241" s="94">
        <v>0.93033607834409082</v>
      </c>
      <c r="CO241" s="94">
        <v>0.24269662921893703</v>
      </c>
      <c r="CP241" s="94">
        <v>0.51162790697674421</v>
      </c>
      <c r="CQ241" s="84">
        <v>0.57797550850392254</v>
      </c>
    </row>
    <row r="242" spans="1:95" x14ac:dyDescent="0.25">
      <c r="A242" s="97" t="s">
        <v>756</v>
      </c>
      <c r="B242" s="97">
        <v>184</v>
      </c>
      <c r="C242" s="97">
        <v>239</v>
      </c>
      <c r="D242" s="103" t="s">
        <v>129</v>
      </c>
      <c r="E242" s="94">
        <v>5.8198051948996721</v>
      </c>
      <c r="F242" s="94">
        <v>3.4701134265365341</v>
      </c>
      <c r="G242" s="94">
        <v>3.1554074523254214</v>
      </c>
      <c r="H242" s="94">
        <v>1.799999999964</v>
      </c>
      <c r="I242" s="94">
        <v>4.2059939597059088</v>
      </c>
      <c r="J242" s="94">
        <v>3.8690873761887405</v>
      </c>
      <c r="K242" s="80">
        <v>3.696018776081083</v>
      </c>
      <c r="L242" s="17">
        <v>4.4954898295164014</v>
      </c>
      <c r="M242" s="17">
        <v>3.0504050405040504</v>
      </c>
      <c r="N242" s="17">
        <v>3.7808636104241962</v>
      </c>
      <c r="O242" s="17">
        <v>5.5633086876412357</v>
      </c>
      <c r="P242" s="17">
        <v>4.3653347171588361</v>
      </c>
      <c r="Q242" s="17">
        <v>0.7836734693845564</v>
      </c>
      <c r="R242" s="80">
        <v>4.3362583234620518</v>
      </c>
      <c r="S242" s="94">
        <v>4.6929779601167194</v>
      </c>
      <c r="T242" s="94">
        <v>3.7547854372763911</v>
      </c>
      <c r="U242" s="94">
        <v>3</v>
      </c>
      <c r="V242" s="94">
        <v>2.8582020389779093</v>
      </c>
      <c r="W242" s="94">
        <v>4.7251461988304095</v>
      </c>
      <c r="X242" s="94">
        <v>0.60248962656601646</v>
      </c>
      <c r="Y242" s="80">
        <v>3.2751213673288571</v>
      </c>
      <c r="Z242" s="17">
        <v>4.3784410205748809</v>
      </c>
      <c r="AA242" s="17">
        <v>1.3392857142617984</v>
      </c>
      <c r="AB242" s="17">
        <v>0.38657609793225034</v>
      </c>
      <c r="AC242" s="17">
        <v>4.0401185320632784</v>
      </c>
      <c r="AD242" s="17">
        <v>0.33528265107212474</v>
      </c>
      <c r="AE242" s="17">
        <v>2.7332738626226583</v>
      </c>
      <c r="AF242" s="17">
        <v>3.5079795971540277</v>
      </c>
      <c r="AG242" s="17">
        <v>2.8649223421330374</v>
      </c>
      <c r="AH242" s="17">
        <v>0.40105583756996638</v>
      </c>
      <c r="AI242" s="17">
        <v>2.7711377380252329</v>
      </c>
      <c r="AJ242" s="17">
        <v>3.486537852336292</v>
      </c>
      <c r="AK242" s="17">
        <v>0.40101781170483458</v>
      </c>
      <c r="AL242" s="17">
        <v>3.8828967642766283</v>
      </c>
      <c r="AM242" s="17">
        <v>0.55555555555555558</v>
      </c>
      <c r="AN242" s="17">
        <v>2.1502040815975474</v>
      </c>
      <c r="AO242" s="17">
        <v>3.1386897404513094</v>
      </c>
      <c r="AP242" s="17">
        <v>2.4082302073179731</v>
      </c>
      <c r="AQ242" s="17">
        <v>4.8839798533352798</v>
      </c>
      <c r="AR242" s="122"/>
      <c r="AS242" s="17">
        <v>5.01123595505618</v>
      </c>
      <c r="AT242" s="17">
        <v>0.6205450733752621</v>
      </c>
      <c r="AU242" s="17">
        <v>7.2259899788947664</v>
      </c>
      <c r="AV242" s="17">
        <v>0</v>
      </c>
      <c r="AW242" s="80">
        <v>3.5340305618079895</v>
      </c>
      <c r="AX242" s="94">
        <v>4.743326488657666</v>
      </c>
      <c r="AY242" s="17">
        <v>3.0540231080867279</v>
      </c>
      <c r="AZ242" s="17">
        <v>3.1363955611743224</v>
      </c>
      <c r="BA242" s="17">
        <v>3.1419633546849397</v>
      </c>
      <c r="BB242" s="17">
        <v>3.1073896353465198</v>
      </c>
      <c r="BC242" s="17">
        <v>3.0935118909468136</v>
      </c>
      <c r="BD242" s="17">
        <v>3.1112974219502099</v>
      </c>
      <c r="BE242" s="17">
        <v>2.9977777777777779</v>
      </c>
      <c r="BF242" s="80">
        <v>3.103360665195233</v>
      </c>
      <c r="BG242" s="17">
        <v>0.72304439746605942</v>
      </c>
      <c r="BH242" s="17">
        <v>5.1730569949258669</v>
      </c>
      <c r="BI242" s="17">
        <v>4.0308880309359179</v>
      </c>
      <c r="BJ242" s="17">
        <v>2.9839572192057453</v>
      </c>
      <c r="BK242" s="17">
        <v>3.4468995010445695</v>
      </c>
      <c r="BL242" s="80">
        <v>3.5511642368558141</v>
      </c>
      <c r="BM242" s="94">
        <v>2.3103219823058252</v>
      </c>
      <c r="BN242" s="17">
        <v>5.5237099544234454</v>
      </c>
      <c r="BO242" s="17">
        <v>4.5353556056940798</v>
      </c>
      <c r="BP242" s="80">
        <v>5.4748113896125279</v>
      </c>
      <c r="BQ242" s="94">
        <v>0.92307692308015066</v>
      </c>
      <c r="BR242" s="94">
        <v>1.125</v>
      </c>
      <c r="BS242" s="94">
        <v>3.6312778131883356</v>
      </c>
      <c r="BT242" s="94">
        <v>2.8245910885504792</v>
      </c>
      <c r="BU242" s="94">
        <v>2.8643356643356643</v>
      </c>
      <c r="BV242" s="80">
        <v>2.6572464441867547</v>
      </c>
      <c r="BW242" s="17">
        <v>2.3866913123491802</v>
      </c>
      <c r="BX242" s="17">
        <v>2.9789029535864979</v>
      </c>
      <c r="BY242" s="17">
        <v>2.2142857142857144</v>
      </c>
      <c r="BZ242" s="80">
        <v>2.8271810609282695</v>
      </c>
      <c r="CA242" s="94">
        <v>2.393246570490422</v>
      </c>
      <c r="CB242" s="94">
        <v>3.9574468085274788</v>
      </c>
      <c r="CC242" s="94">
        <v>0.16216216216391527</v>
      </c>
      <c r="CD242" s="94">
        <v>2.6877551020956685</v>
      </c>
      <c r="CE242" s="94">
        <v>0</v>
      </c>
      <c r="CF242" s="94">
        <v>2.7339771729347326</v>
      </c>
      <c r="CG242" s="94">
        <v>3.1079136690647484</v>
      </c>
      <c r="CH242" s="80">
        <v>2.6703950929022686</v>
      </c>
      <c r="CI242" s="17">
        <v>5.4464726195274498</v>
      </c>
      <c r="CJ242" s="17">
        <v>5.8125557870373408</v>
      </c>
      <c r="CK242" s="80">
        <v>5.6748329621380842</v>
      </c>
      <c r="CL242" s="94">
        <v>0</v>
      </c>
      <c r="CM242" s="94">
        <v>3.0964696223316914</v>
      </c>
      <c r="CN242" s="94">
        <v>3.2566214110839082</v>
      </c>
      <c r="CO242" s="94">
        <v>4.9752808989882089</v>
      </c>
      <c r="CP242" s="94">
        <v>3.4614164904862581</v>
      </c>
      <c r="CQ242" s="84">
        <v>3.3010847084400741</v>
      </c>
    </row>
    <row r="243" spans="1:95" ht="15.75" thickBot="1" x14ac:dyDescent="0.3">
      <c r="A243" s="97" t="s">
        <v>757</v>
      </c>
      <c r="B243" s="97">
        <v>185</v>
      </c>
      <c r="C243" s="97">
        <v>240</v>
      </c>
      <c r="D243" s="106" t="s">
        <v>217</v>
      </c>
      <c r="E243" s="42">
        <v>0.66720779221862359</v>
      </c>
      <c r="F243" s="42">
        <v>0.69047744658401478</v>
      </c>
      <c r="G243" s="42">
        <v>0.63617085732367362</v>
      </c>
      <c r="H243" s="42">
        <v>1.199999999976</v>
      </c>
      <c r="I243" s="42">
        <v>0.69604274764023977</v>
      </c>
      <c r="J243" s="42">
        <v>0.72354119859800736</v>
      </c>
      <c r="K243" s="55">
        <v>0.69471488178085128</v>
      </c>
      <c r="L243" s="6">
        <v>0.59311972844411831</v>
      </c>
      <c r="M243" s="6">
        <v>0.6120612061206121</v>
      </c>
      <c r="N243" s="6">
        <v>0.58968993722655505</v>
      </c>
      <c r="O243" s="6">
        <v>0.54759704251639374</v>
      </c>
      <c r="P243" s="6">
        <v>0.6825116761777581</v>
      </c>
      <c r="Q243" s="6">
        <v>0.31836734693747604</v>
      </c>
      <c r="R243" s="55">
        <v>0.59553042050677019</v>
      </c>
      <c r="S243" s="42">
        <v>0.73193234240352512</v>
      </c>
      <c r="T243" s="42">
        <v>0.73113974728252795</v>
      </c>
      <c r="U243" s="42">
        <v>1</v>
      </c>
      <c r="V243" s="42">
        <v>0.65060240965061367</v>
      </c>
      <c r="W243" s="42">
        <v>0.44444444444444442</v>
      </c>
      <c r="X243" s="42">
        <v>0.68713692947198568</v>
      </c>
      <c r="Y243" s="55">
        <v>0.70306577110543933</v>
      </c>
      <c r="Z243" s="6">
        <v>0.69996390371791706</v>
      </c>
      <c r="AA243" s="6">
        <v>0.6428571428456632</v>
      </c>
      <c r="AB243" s="6">
        <v>0.34460959043229833</v>
      </c>
      <c r="AC243" s="6">
        <v>0.68657396854968378</v>
      </c>
      <c r="AD243" s="6">
        <v>0.33528265107212474</v>
      </c>
      <c r="AE243" s="6">
        <v>0.62206363366042228</v>
      </c>
      <c r="AF243" s="6">
        <v>0.63656955131416315</v>
      </c>
      <c r="AG243" s="6">
        <v>0.62481914690065588</v>
      </c>
      <c r="AH243" s="6">
        <v>0.37620304569139007</v>
      </c>
      <c r="AI243" s="6">
        <v>0.64342861435117438</v>
      </c>
      <c r="AJ243" s="6">
        <v>0.56350966106171196</v>
      </c>
      <c r="AK243" s="6">
        <v>0.28905852417302796</v>
      </c>
      <c r="AL243" s="6">
        <v>0.62865947612097783</v>
      </c>
      <c r="AM243" s="6">
        <v>0.33333333333333331</v>
      </c>
      <c r="AN243" s="6">
        <v>0.53387755101169176</v>
      </c>
      <c r="AO243" s="6">
        <v>0.50135970334241142</v>
      </c>
      <c r="AP243" s="6">
        <v>0.53585805876057424</v>
      </c>
      <c r="AQ243" s="6">
        <v>0.78253954228428935</v>
      </c>
      <c r="AR243" s="47"/>
      <c r="AS243" s="6">
        <v>0.651685393258427</v>
      </c>
      <c r="AT243" s="6">
        <v>0.26834381551362685</v>
      </c>
      <c r="AU243" s="6">
        <v>0.65246484563565588</v>
      </c>
      <c r="AV243" s="6">
        <v>0</v>
      </c>
      <c r="AW243" s="55">
        <v>0.62345073859887246</v>
      </c>
      <c r="AX243" s="42">
        <v>0.70841889116315793</v>
      </c>
      <c r="AY243" s="6">
        <v>0.64203185176138167</v>
      </c>
      <c r="AZ243" s="6">
        <v>0.60457929484478157</v>
      </c>
      <c r="BA243" s="6">
        <v>0.62803515566810664</v>
      </c>
      <c r="BB243" s="6">
        <v>0.61612284069689172</v>
      </c>
      <c r="BC243" s="6">
        <v>0.62756869081903566</v>
      </c>
      <c r="BD243" s="6">
        <v>0.56843429050990091</v>
      </c>
      <c r="BE243" s="6">
        <v>0.60888888888888892</v>
      </c>
      <c r="BF243" s="55">
        <v>0.61937868113929273</v>
      </c>
      <c r="BG243" s="6">
        <v>0.36786469344764428</v>
      </c>
      <c r="BH243" s="6">
        <v>0.71502590675057054</v>
      </c>
      <c r="BI243" s="6">
        <v>0.75913275914177758</v>
      </c>
      <c r="BJ243" s="6">
        <v>0.61420932008228857</v>
      </c>
      <c r="BK243" s="6">
        <v>0.68210976478487451</v>
      </c>
      <c r="BL243" s="55">
        <v>0.67159538450927136</v>
      </c>
      <c r="BM243" s="42">
        <v>0.69961574137272065</v>
      </c>
      <c r="BN243" s="6">
        <v>0.63573615541083783</v>
      </c>
      <c r="BO243" s="6">
        <v>0.57060873130207501</v>
      </c>
      <c r="BP243" s="55">
        <v>0.63251399367011729</v>
      </c>
      <c r="BQ243" s="42">
        <v>0.49300699300871681</v>
      </c>
      <c r="BR243" s="42">
        <v>0.5625</v>
      </c>
      <c r="BS243" s="42">
        <v>0.78575969487058517</v>
      </c>
      <c r="BT243" s="42">
        <v>0.70389170896785114</v>
      </c>
      <c r="BU243" s="42">
        <v>0.71048951048951048</v>
      </c>
      <c r="BV243" s="55">
        <v>0.68718044064611283</v>
      </c>
      <c r="BW243" s="6">
        <v>0.66987060997160996</v>
      </c>
      <c r="BX243" s="6">
        <v>0.61884669479606191</v>
      </c>
      <c r="BY243" s="6">
        <v>0.2857142857142857</v>
      </c>
      <c r="BZ243" s="55">
        <v>0.62604120999342028</v>
      </c>
      <c r="CA243" s="42">
        <v>0.61625043966772775</v>
      </c>
      <c r="CB243" s="42">
        <v>0.5617021276619647</v>
      </c>
      <c r="CC243" s="42">
        <v>0.42162162162617972</v>
      </c>
      <c r="CD243" s="42">
        <v>0.61224489797167847</v>
      </c>
      <c r="CE243" s="42">
        <v>0</v>
      </c>
      <c r="CF243" s="42">
        <v>0.56365232659733411</v>
      </c>
      <c r="CG243" s="42">
        <v>0.66187050359712229</v>
      </c>
      <c r="CH243" s="55">
        <v>0.58452101749786178</v>
      </c>
      <c r="CI243" s="6">
        <v>0.62160828809824153</v>
      </c>
      <c r="CJ243" s="6">
        <v>0.71050282654817609</v>
      </c>
      <c r="CK243" s="55">
        <v>0.6770601336302895</v>
      </c>
      <c r="CL243" s="42">
        <v>0</v>
      </c>
      <c r="CM243" s="42">
        <v>0.51026272577996712</v>
      </c>
      <c r="CN243" s="42">
        <v>0.62497217894502555</v>
      </c>
      <c r="CO243" s="42">
        <v>0.62696629214892063</v>
      </c>
      <c r="CP243" s="42">
        <v>0.57082452431289643</v>
      </c>
      <c r="CQ243" s="61">
        <v>0.55672772181502328</v>
      </c>
    </row>
    <row r="244" spans="1:95" ht="15.75" thickTop="1" x14ac:dyDescent="0.25">
      <c r="A244" s="97" t="s">
        <v>587</v>
      </c>
      <c r="C244" s="97">
        <v>241</v>
      </c>
    </row>
    <row r="245" spans="1:95" x14ac:dyDescent="0.25">
      <c r="A245" s="97" t="s">
        <v>587</v>
      </c>
      <c r="C245" s="97">
        <v>242</v>
      </c>
    </row>
    <row r="246" spans="1:95" ht="15.75" thickBot="1" x14ac:dyDescent="0.3">
      <c r="C246" s="97">
        <v>243</v>
      </c>
      <c r="D246" s="112">
        <v>2012</v>
      </c>
    </row>
    <row r="247" spans="1:95" ht="17.25" thickTop="1" thickBot="1" x14ac:dyDescent="0.3">
      <c r="C247" s="97">
        <v>244</v>
      </c>
      <c r="D247" s="100" t="s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56"/>
    </row>
    <row r="248" spans="1:95" ht="24.75" customHeight="1" thickTop="1" x14ac:dyDescent="0.25">
      <c r="C248" s="97">
        <v>245</v>
      </c>
      <c r="D248" s="101" t="s">
        <v>1</v>
      </c>
      <c r="E248" s="38" t="s">
        <v>8</v>
      </c>
      <c r="F248" s="38" t="s">
        <v>9</v>
      </c>
      <c r="G248" s="38" t="s">
        <v>10</v>
      </c>
      <c r="H248" s="38" t="s">
        <v>385</v>
      </c>
      <c r="I248" s="38" t="s">
        <v>11</v>
      </c>
      <c r="J248" s="38" t="s">
        <v>12</v>
      </c>
      <c r="K248" s="51" t="s">
        <v>13</v>
      </c>
      <c r="L248" s="43" t="s">
        <v>14</v>
      </c>
      <c r="M248" s="43" t="s">
        <v>15</v>
      </c>
      <c r="N248" s="43" t="s">
        <v>16</v>
      </c>
      <c r="O248" s="43" t="s">
        <v>17</v>
      </c>
      <c r="P248" s="43" t="s">
        <v>18</v>
      </c>
      <c r="Q248" s="43" t="s">
        <v>19</v>
      </c>
      <c r="R248" s="51" t="s">
        <v>20</v>
      </c>
      <c r="S248" s="38" t="s">
        <v>69</v>
      </c>
      <c r="T248" s="38" t="s">
        <v>70</v>
      </c>
      <c r="U248" s="38" t="s">
        <v>386</v>
      </c>
      <c r="V248" s="38" t="s">
        <v>71</v>
      </c>
      <c r="W248" s="38" t="s">
        <v>72</v>
      </c>
      <c r="X248" s="38" t="s">
        <v>73</v>
      </c>
      <c r="Y248" s="51" t="s">
        <v>74</v>
      </c>
      <c r="Z248" s="2" t="s">
        <v>21</v>
      </c>
      <c r="AA248" s="2" t="s">
        <v>390</v>
      </c>
      <c r="AB248" s="2" t="s">
        <v>22</v>
      </c>
      <c r="AC248" s="2" t="s">
        <v>23</v>
      </c>
      <c r="AD248" s="2" t="s">
        <v>24</v>
      </c>
      <c r="AE248" s="43" t="s">
        <v>25</v>
      </c>
      <c r="AF248" s="43" t="s">
        <v>26</v>
      </c>
      <c r="AG248" s="43" t="s">
        <v>27</v>
      </c>
      <c r="AH248" s="43" t="s">
        <v>28</v>
      </c>
      <c r="AI248" s="43" t="s">
        <v>29</v>
      </c>
      <c r="AJ248" s="43" t="s">
        <v>30</v>
      </c>
      <c r="AK248" s="43" t="s">
        <v>31</v>
      </c>
      <c r="AL248" s="43" t="s">
        <v>32</v>
      </c>
      <c r="AM248" s="43" t="s">
        <v>33</v>
      </c>
      <c r="AN248" s="43" t="s">
        <v>34</v>
      </c>
      <c r="AO248" s="43" t="s">
        <v>35</v>
      </c>
      <c r="AP248" s="43" t="s">
        <v>36</v>
      </c>
      <c r="AQ248" s="43" t="s">
        <v>37</v>
      </c>
      <c r="AR248" s="43" t="s">
        <v>368</v>
      </c>
      <c r="AS248" s="43" t="s">
        <v>391</v>
      </c>
      <c r="AT248" s="43" t="s">
        <v>38</v>
      </c>
      <c r="AU248" s="43" t="s">
        <v>39</v>
      </c>
      <c r="AV248" s="43" t="s">
        <v>369</v>
      </c>
      <c r="AW248" s="51" t="s">
        <v>40</v>
      </c>
      <c r="AX248" s="38" t="s">
        <v>75</v>
      </c>
      <c r="AY248" s="43" t="s">
        <v>41</v>
      </c>
      <c r="AZ248" s="2" t="s">
        <v>42</v>
      </c>
      <c r="BA248" s="2" t="s">
        <v>43</v>
      </c>
      <c r="BB248" s="2" t="s">
        <v>44</v>
      </c>
      <c r="BC248" s="2" t="s">
        <v>45</v>
      </c>
      <c r="BD248" s="2" t="s">
        <v>47</v>
      </c>
      <c r="BE248" s="2" t="s">
        <v>46</v>
      </c>
      <c r="BF248" s="51" t="s">
        <v>48</v>
      </c>
      <c r="BG248" s="2" t="s">
        <v>2</v>
      </c>
      <c r="BH248" s="43" t="s">
        <v>3</v>
      </c>
      <c r="BI248" s="43" t="s">
        <v>4</v>
      </c>
      <c r="BJ248" s="43" t="s">
        <v>5</v>
      </c>
      <c r="BK248" s="43" t="s">
        <v>6</v>
      </c>
      <c r="BL248" s="51" t="s">
        <v>7</v>
      </c>
      <c r="BM248" s="38" t="s">
        <v>370</v>
      </c>
      <c r="BN248" s="2" t="s">
        <v>49</v>
      </c>
      <c r="BO248" s="43" t="s">
        <v>50</v>
      </c>
      <c r="BP248" s="51" t="s">
        <v>51</v>
      </c>
      <c r="BQ248" s="38" t="s">
        <v>371</v>
      </c>
      <c r="BR248" s="38" t="s">
        <v>372</v>
      </c>
      <c r="BS248" s="38" t="s">
        <v>373</v>
      </c>
      <c r="BT248" s="38" t="s">
        <v>374</v>
      </c>
      <c r="BU248" s="38" t="s">
        <v>375</v>
      </c>
      <c r="BV248" s="51" t="s">
        <v>384</v>
      </c>
      <c r="BW248" s="43" t="s">
        <v>52</v>
      </c>
      <c r="BX248" s="43" t="s">
        <v>53</v>
      </c>
      <c r="BY248" s="43" t="s">
        <v>54</v>
      </c>
      <c r="BZ248" s="51" t="s">
        <v>55</v>
      </c>
      <c r="CA248" s="38" t="s">
        <v>387</v>
      </c>
      <c r="CB248" s="38" t="s">
        <v>56</v>
      </c>
      <c r="CC248" s="38" t="s">
        <v>57</v>
      </c>
      <c r="CD248" s="38" t="s">
        <v>388</v>
      </c>
      <c r="CE248" s="38" t="s">
        <v>58</v>
      </c>
      <c r="CF248" s="38" t="s">
        <v>59</v>
      </c>
      <c r="CG248" s="38" t="s">
        <v>389</v>
      </c>
      <c r="CH248" s="51" t="s">
        <v>60</v>
      </c>
      <c r="CI248" s="43" t="s">
        <v>61</v>
      </c>
      <c r="CJ248" s="43" t="s">
        <v>62</v>
      </c>
      <c r="CK248" s="51" t="s">
        <v>63</v>
      </c>
      <c r="CL248" s="38" t="s">
        <v>376</v>
      </c>
      <c r="CM248" s="38" t="s">
        <v>64</v>
      </c>
      <c r="CN248" s="38" t="s">
        <v>65</v>
      </c>
      <c r="CO248" s="38" t="s">
        <v>66</v>
      </c>
      <c r="CP248" s="38" t="s">
        <v>67</v>
      </c>
      <c r="CQ248" s="57" t="s">
        <v>68</v>
      </c>
    </row>
    <row r="249" spans="1:95" x14ac:dyDescent="0.25">
      <c r="A249" s="97" t="s">
        <v>758</v>
      </c>
      <c r="B249" s="97">
        <v>1</v>
      </c>
      <c r="C249" s="97">
        <v>246</v>
      </c>
      <c r="D249" s="102" t="s">
        <v>77</v>
      </c>
      <c r="E249" s="39">
        <v>2.8355387523361482E-2</v>
      </c>
      <c r="F249" s="39">
        <v>0.21787234042553191</v>
      </c>
      <c r="G249" s="39">
        <v>9.9694811800610378E-2</v>
      </c>
      <c r="H249" s="39"/>
      <c r="I249" s="39">
        <v>0.25240020211909553</v>
      </c>
      <c r="J249" s="39">
        <v>0.14510667253500209</v>
      </c>
      <c r="K249" s="52">
        <v>0.21674241691550322</v>
      </c>
      <c r="L249" s="44">
        <v>0.14510667253500209</v>
      </c>
      <c r="M249" s="44">
        <v>0.10176903200159014</v>
      </c>
      <c r="N249" s="44">
        <v>9.2842366568591767E-2</v>
      </c>
      <c r="O249" s="44">
        <v>0</v>
      </c>
      <c r="P249" s="44">
        <v>0.29887660019054646</v>
      </c>
      <c r="Q249" s="44">
        <v>2.3936170213402556E-2</v>
      </c>
      <c r="R249" s="52">
        <v>0.13339139180721243</v>
      </c>
      <c r="S249" s="39">
        <v>0.24022450888501237</v>
      </c>
      <c r="T249" s="39">
        <v>0.21841436418075219</v>
      </c>
      <c r="U249" s="39"/>
      <c r="V249" s="39">
        <v>0.13420316868692789</v>
      </c>
      <c r="W249" s="39">
        <v>0</v>
      </c>
      <c r="X249" s="39">
        <v>8.5561497326203204E-2</v>
      </c>
      <c r="Y249" s="52">
        <v>0.1743542435401147</v>
      </c>
      <c r="Z249" s="3">
        <v>0.24914672138991376</v>
      </c>
      <c r="AA249" s="3"/>
      <c r="AB249" s="3">
        <v>7.4535333522030386E-2</v>
      </c>
      <c r="AC249" s="3">
        <v>0.33488798836807437</v>
      </c>
      <c r="AD249" s="3">
        <v>9.7338055523375572E-2</v>
      </c>
      <c r="AE249" s="44">
        <v>0.15962541236564862</v>
      </c>
      <c r="AF249" s="44">
        <v>0.22624512588487389</v>
      </c>
      <c r="AG249" s="44">
        <v>0.18342340618521355</v>
      </c>
      <c r="AH249" s="44">
        <v>9.7528319503902186E-2</v>
      </c>
      <c r="AI249" s="44">
        <v>0.19087806633267307</v>
      </c>
      <c r="AJ249" s="44">
        <v>0.22554240631163708</v>
      </c>
      <c r="AK249" s="44">
        <v>7.4527147831697824E-2</v>
      </c>
      <c r="AL249" s="44">
        <v>0.2535554652621464</v>
      </c>
      <c r="AM249" s="44">
        <v>7.0490029371281446E-2</v>
      </c>
      <c r="AN249" s="44">
        <v>0.13148969475675185</v>
      </c>
      <c r="AO249" s="44">
        <v>0.17292983039574328</v>
      </c>
      <c r="AP249" s="44">
        <v>0.14032625855113137</v>
      </c>
      <c r="AQ249" s="44">
        <v>0.25667491256285357</v>
      </c>
      <c r="AR249" s="44"/>
      <c r="AS249" s="44"/>
      <c r="AT249" s="44">
        <v>4.1866028708133973E-3</v>
      </c>
      <c r="AU249" s="44">
        <v>2.5758525878496974E-2</v>
      </c>
      <c r="AV249" s="44">
        <v>0</v>
      </c>
      <c r="AW249" s="52">
        <v>0.17781714556613842</v>
      </c>
      <c r="AX249" s="39">
        <v>0.20203996088310855</v>
      </c>
      <c r="AY249" s="44">
        <v>0.19929568279640017</v>
      </c>
      <c r="AZ249" s="3">
        <v>7.0863173765548432E-2</v>
      </c>
      <c r="BA249" s="3">
        <v>0.12120002992714232</v>
      </c>
      <c r="BB249" s="3">
        <v>0.15812292782453455</v>
      </c>
      <c r="BC249" s="3">
        <v>3.1438179400462375E-2</v>
      </c>
      <c r="BD249" s="3">
        <v>0.38652973025469201</v>
      </c>
      <c r="BE249" s="3">
        <v>0</v>
      </c>
      <c r="BF249" s="52">
        <v>0.21649721175787526</v>
      </c>
      <c r="BG249" s="3">
        <v>9.1519219036555952E-3</v>
      </c>
      <c r="BH249" s="44">
        <v>8.8416946581811331E-2</v>
      </c>
      <c r="BI249" s="44">
        <v>0.19640269371817035</v>
      </c>
      <c r="BJ249" s="44">
        <v>6.9372693726937273E-2</v>
      </c>
      <c r="BK249" s="44">
        <v>0.13425873250654227</v>
      </c>
      <c r="BL249" s="52">
        <v>0.11745924241713987</v>
      </c>
      <c r="BM249" s="39">
        <v>8.6143843965867536E-2</v>
      </c>
      <c r="BN249" s="3">
        <v>0.19267326346195132</v>
      </c>
      <c r="BO249" s="44">
        <v>4.5853234911144958E-2</v>
      </c>
      <c r="BP249" s="52">
        <v>0.18244102017846645</v>
      </c>
      <c r="BQ249" s="39">
        <v>3.2069299175820284E-2</v>
      </c>
      <c r="BR249" s="39">
        <v>6.8449740144157944E-2</v>
      </c>
      <c r="BS249" s="39">
        <v>0.21677509293176639</v>
      </c>
      <c r="BT249" s="39">
        <v>0.17921309984080055</v>
      </c>
      <c r="BU249" s="39">
        <v>0.21461776858949852</v>
      </c>
      <c r="BV249" s="52">
        <v>0.15101748323762434</v>
      </c>
      <c r="BW249" s="44">
        <v>0.15081405312767782</v>
      </c>
      <c r="BX249" s="44">
        <v>0.23281143635578744</v>
      </c>
      <c r="BY249" s="44">
        <v>3.2085561498012526E-2</v>
      </c>
      <c r="BZ249" s="52">
        <v>0.20055710306706451</v>
      </c>
      <c r="CA249" s="39"/>
      <c r="CB249" s="39">
        <v>1.0580144595384096E-2</v>
      </c>
      <c r="CC249" s="39">
        <v>1.5026609621266939E-2</v>
      </c>
      <c r="CD249" s="39"/>
      <c r="CE249" s="39">
        <v>0.13162530024440752</v>
      </c>
      <c r="CF249" s="39">
        <v>8.2278481012658222E-2</v>
      </c>
      <c r="CG249" s="39"/>
      <c r="CH249" s="52">
        <v>7.1679344646830651E-2</v>
      </c>
      <c r="CI249" s="44">
        <v>2.6866726894644199E-2</v>
      </c>
      <c r="CJ249" s="44">
        <v>9.581785121656472E-2</v>
      </c>
      <c r="CK249" s="52">
        <v>4.9753332634612221E-2</v>
      </c>
      <c r="CL249" s="39">
        <v>0</v>
      </c>
      <c r="CM249" s="39">
        <v>0.12487226952980378</v>
      </c>
      <c r="CN249" s="39">
        <v>0.12022234670677143</v>
      </c>
      <c r="CO249" s="39">
        <v>0</v>
      </c>
      <c r="CP249" s="39">
        <v>0.117991840808659</v>
      </c>
      <c r="CQ249" s="58">
        <v>0.11757981034898796</v>
      </c>
    </row>
    <row r="250" spans="1:95" x14ac:dyDescent="0.25">
      <c r="A250" s="97" t="s">
        <v>759</v>
      </c>
      <c r="B250" s="97">
        <v>2</v>
      </c>
      <c r="C250" s="97">
        <v>247</v>
      </c>
      <c r="D250" s="103" t="s">
        <v>78</v>
      </c>
      <c r="E250" s="39">
        <v>1.4177693761680741E-2</v>
      </c>
      <c r="F250" s="39">
        <v>4.4055068836045055E-3</v>
      </c>
      <c r="G250" s="39">
        <v>0</v>
      </c>
      <c r="H250" s="39"/>
      <c r="I250" s="39">
        <v>6.8216270842998781E-3</v>
      </c>
      <c r="J250" s="39">
        <v>3.5063843412959789E-3</v>
      </c>
      <c r="K250" s="52">
        <v>5.4798053057161736E-3</v>
      </c>
      <c r="L250" s="44">
        <v>3.5063843412959789E-3</v>
      </c>
      <c r="M250" s="44">
        <v>7.9507056251242297E-4</v>
      </c>
      <c r="N250" s="44">
        <v>2.9788994620938538E-3</v>
      </c>
      <c r="O250" s="44">
        <v>0</v>
      </c>
      <c r="P250" s="44">
        <v>7.3151615431252624E-3</v>
      </c>
      <c r="Q250" s="44">
        <v>0</v>
      </c>
      <c r="R250" s="52">
        <v>3.2013934033730982E-3</v>
      </c>
      <c r="S250" s="39">
        <v>1.1225444340421139E-2</v>
      </c>
      <c r="T250" s="39">
        <v>2.9515454619020564E-3</v>
      </c>
      <c r="U250" s="39"/>
      <c r="V250" s="39">
        <v>1.1183597390577324E-2</v>
      </c>
      <c r="W250" s="39">
        <v>0</v>
      </c>
      <c r="X250" s="39">
        <v>1.6454134101192926E-3</v>
      </c>
      <c r="Y250" s="52">
        <v>5.5350553504798315E-3</v>
      </c>
      <c r="Z250" s="3">
        <v>1.2844368361173432E-2</v>
      </c>
      <c r="AA250" s="3"/>
      <c r="AB250" s="3">
        <v>9.4348523445608078E-5</v>
      </c>
      <c r="AC250" s="3">
        <v>1.3762520069920866E-2</v>
      </c>
      <c r="AD250" s="3">
        <v>1.3709585284982476E-3</v>
      </c>
      <c r="AE250" s="44">
        <v>6.810684260934341E-3</v>
      </c>
      <c r="AF250" s="44">
        <v>8.4250548166810678E-3</v>
      </c>
      <c r="AG250" s="44">
        <v>7.2313357882781313E-3</v>
      </c>
      <c r="AH250" s="44">
        <v>7.0468438947906211E-5</v>
      </c>
      <c r="AI250" s="44">
        <v>5.0753031084787769E-3</v>
      </c>
      <c r="AJ250" s="44">
        <v>8.0867850098619333E-3</v>
      </c>
      <c r="AK250" s="44">
        <v>2.8229980239279475E-4</v>
      </c>
      <c r="AL250" s="44">
        <v>4.8760666396566611E-3</v>
      </c>
      <c r="AM250" s="44">
        <v>0</v>
      </c>
      <c r="AN250" s="44">
        <v>1.5653535090089505E-3</v>
      </c>
      <c r="AO250" s="44">
        <v>7.3162620552045228E-3</v>
      </c>
      <c r="AP250" s="44">
        <v>2.6311173478337133E-3</v>
      </c>
      <c r="AQ250" s="44">
        <v>1.5098524268403152E-2</v>
      </c>
      <c r="AR250" s="44"/>
      <c r="AS250" s="44"/>
      <c r="AT250" s="44">
        <v>0</v>
      </c>
      <c r="AU250" s="44">
        <v>0</v>
      </c>
      <c r="AV250" s="44">
        <v>0</v>
      </c>
      <c r="AW250" s="52">
        <v>6.8655038256558096E-3</v>
      </c>
      <c r="AX250" s="39">
        <v>2.5150202599557082E-3</v>
      </c>
      <c r="AY250" s="44">
        <v>4.434589800443459E-3</v>
      </c>
      <c r="AZ250" s="3">
        <v>1.1307953260459858E-3</v>
      </c>
      <c r="BA250" s="3">
        <v>2.0948153320740647E-3</v>
      </c>
      <c r="BB250" s="3">
        <v>3.6433854337450358E-3</v>
      </c>
      <c r="BC250" s="3">
        <v>0</v>
      </c>
      <c r="BD250" s="3">
        <v>6.701143564717022E-3</v>
      </c>
      <c r="BE250" s="3">
        <v>0</v>
      </c>
      <c r="BF250" s="52">
        <v>4.1857387828951806E-3</v>
      </c>
      <c r="BG250" s="3">
        <v>1.8303843807311189E-3</v>
      </c>
      <c r="BH250" s="44">
        <v>9.1017445010688133E-3</v>
      </c>
      <c r="BI250" s="44">
        <v>9.2063762680392337E-3</v>
      </c>
      <c r="BJ250" s="44">
        <v>0</v>
      </c>
      <c r="BK250" s="44">
        <v>2.7306860848788257E-3</v>
      </c>
      <c r="BL250" s="52">
        <v>4.4506796962013465E-3</v>
      </c>
      <c r="BM250" s="39">
        <v>9.3909431577046364E-3</v>
      </c>
      <c r="BN250" s="3">
        <v>3.9034291625192731E-3</v>
      </c>
      <c r="BO250" s="44">
        <v>0</v>
      </c>
      <c r="BP250" s="52">
        <v>3.631389732851641E-3</v>
      </c>
      <c r="BQ250" s="39">
        <v>5.5291895130724631E-4</v>
      </c>
      <c r="BR250" s="39">
        <v>0</v>
      </c>
      <c r="BS250" s="39">
        <v>6.2732342005977415E-3</v>
      </c>
      <c r="BT250" s="39">
        <v>3.6388446668182851E-3</v>
      </c>
      <c r="BU250" s="39">
        <v>7.7479338840974197E-3</v>
      </c>
      <c r="BV250" s="52">
        <v>3.7695471634976432E-3</v>
      </c>
      <c r="BW250" s="44">
        <v>0</v>
      </c>
      <c r="BX250" s="44">
        <v>5.2513857824613708E-3</v>
      </c>
      <c r="BY250" s="44">
        <v>0</v>
      </c>
      <c r="BZ250" s="52">
        <v>3.6687274951292285E-3</v>
      </c>
      <c r="CA250" s="39"/>
      <c r="CB250" s="39">
        <v>0</v>
      </c>
      <c r="CC250" s="39">
        <v>0</v>
      </c>
      <c r="CD250" s="39"/>
      <c r="CE250" s="39">
        <v>1.9215372298453655E-3</v>
      </c>
      <c r="CF250" s="39">
        <v>3.616636528028933E-3</v>
      </c>
      <c r="CG250" s="39"/>
      <c r="CH250" s="52">
        <v>1.7554125219631997E-3</v>
      </c>
      <c r="CI250" s="44">
        <v>4.7134608587095085E-4</v>
      </c>
      <c r="CJ250" s="44">
        <v>0</v>
      </c>
      <c r="CK250" s="52">
        <v>3.1489451034564701E-4</v>
      </c>
      <c r="CL250" s="39">
        <v>0</v>
      </c>
      <c r="CM250" s="39">
        <v>2.9026286560533137E-3</v>
      </c>
      <c r="CN250" s="39">
        <v>2.3268841298084791E-3</v>
      </c>
      <c r="CO250" s="39">
        <v>0</v>
      </c>
      <c r="CP250" s="39">
        <v>1.4986262592124344E-3</v>
      </c>
      <c r="CQ250" s="58">
        <v>2.286448096823687E-3</v>
      </c>
    </row>
    <row r="251" spans="1:95" x14ac:dyDescent="0.25">
      <c r="A251" s="97" t="s">
        <v>760</v>
      </c>
      <c r="B251" s="97">
        <v>3</v>
      </c>
      <c r="C251" s="97">
        <v>248</v>
      </c>
      <c r="D251" s="103" t="s">
        <v>79</v>
      </c>
      <c r="E251" s="39">
        <v>1.5857040453462947E-2</v>
      </c>
      <c r="F251" s="39">
        <v>5.9910359486013802E-2</v>
      </c>
      <c r="G251" s="39">
        <v>2.013978296849327E-2</v>
      </c>
      <c r="H251" s="39"/>
      <c r="I251" s="39">
        <v>6.5306852746992092E-2</v>
      </c>
      <c r="J251" s="39">
        <v>4.2973533012779709E-2</v>
      </c>
      <c r="K251" s="52">
        <v>4.8689878569978313E-2</v>
      </c>
      <c r="L251" s="44">
        <v>4.2973533012779709E-2</v>
      </c>
      <c r="M251" s="44">
        <v>4.0927925647575344E-2</v>
      </c>
      <c r="N251" s="44">
        <v>3.7364830992327555E-2</v>
      </c>
      <c r="O251" s="44">
        <v>0</v>
      </c>
      <c r="P251" s="44">
        <v>4.1860198405679866E-2</v>
      </c>
      <c r="Q251" s="44">
        <v>0</v>
      </c>
      <c r="R251" s="52">
        <v>3.8548807839545528E-2</v>
      </c>
      <c r="S251" s="39">
        <v>0.15076414704278285</v>
      </c>
      <c r="T251" s="39">
        <v>9.1682848834356581E-2</v>
      </c>
      <c r="U251" s="39"/>
      <c r="V251" s="39">
        <v>6.733075078408135E-2</v>
      </c>
      <c r="W251" s="39">
        <v>6.4140112464479024E-2</v>
      </c>
      <c r="X251" s="39">
        <v>2.5584411032749502E-2</v>
      </c>
      <c r="Y251" s="52">
        <v>7.689023001579065E-2</v>
      </c>
      <c r="Z251" s="3">
        <v>2.5783963686725402E-2</v>
      </c>
      <c r="AA251" s="3"/>
      <c r="AB251" s="3">
        <v>1.6223015347366511E-2</v>
      </c>
      <c r="AC251" s="3">
        <v>0</v>
      </c>
      <c r="AD251" s="3">
        <v>0</v>
      </c>
      <c r="AE251" s="44">
        <v>2.092833907347574E-2</v>
      </c>
      <c r="AF251" s="44">
        <v>2.4764095454272383E-2</v>
      </c>
      <c r="AG251" s="44">
        <v>2.6188010249548321E-2</v>
      </c>
      <c r="AH251" s="44">
        <v>1.1997994855506365E-2</v>
      </c>
      <c r="AI251" s="44">
        <v>2.2259510168602743E-2</v>
      </c>
      <c r="AJ251" s="44">
        <v>2.2749701345020391E-2</v>
      </c>
      <c r="AK251" s="44">
        <v>1.5565197923451117E-2</v>
      </c>
      <c r="AL251" s="44">
        <v>0</v>
      </c>
      <c r="AM251" s="44">
        <v>0</v>
      </c>
      <c r="AN251" s="44">
        <v>6.5965444949586602E-3</v>
      </c>
      <c r="AO251" s="44">
        <v>5.7976078909943735E-3</v>
      </c>
      <c r="AP251" s="44">
        <v>1.79185076086135E-2</v>
      </c>
      <c r="AQ251" s="44">
        <v>6.1428162709621491E-3</v>
      </c>
      <c r="AR251" s="44"/>
      <c r="AS251" s="44"/>
      <c r="AT251" s="44">
        <v>7.9763986016339189E-3</v>
      </c>
      <c r="AU251" s="44">
        <v>2.7802413759860298E-2</v>
      </c>
      <c r="AV251" s="44">
        <v>0</v>
      </c>
      <c r="AW251" s="52">
        <v>2.3010406277291277E-2</v>
      </c>
      <c r="AX251" s="39">
        <v>5.8874133017397717E-2</v>
      </c>
      <c r="AY251" s="44">
        <v>5.9822989511061464E-2</v>
      </c>
      <c r="AZ251" s="3">
        <v>6.4538944390188178E-3</v>
      </c>
      <c r="BA251" s="3">
        <v>1.9167986836122822E-2</v>
      </c>
      <c r="BB251" s="3">
        <v>8.403516123181248E-3</v>
      </c>
      <c r="BC251" s="3">
        <v>0</v>
      </c>
      <c r="BD251" s="3">
        <v>0</v>
      </c>
      <c r="BE251" s="3">
        <v>0</v>
      </c>
      <c r="BF251" s="52">
        <v>9.7012545183584719E-3</v>
      </c>
      <c r="BG251" s="3">
        <v>6.2828126345428989E-2</v>
      </c>
      <c r="BH251" s="44">
        <v>7.6423785593759772E-2</v>
      </c>
      <c r="BI251" s="44">
        <v>0</v>
      </c>
      <c r="BJ251" s="44">
        <v>6.1073435761622011E-2</v>
      </c>
      <c r="BK251" s="44">
        <v>8.414015675437779E-2</v>
      </c>
      <c r="BL251" s="52">
        <v>6.1296594130950573E-2</v>
      </c>
      <c r="BM251" s="39">
        <v>3.380286907666058E-2</v>
      </c>
      <c r="BN251" s="3">
        <v>2.7782372933899135E-2</v>
      </c>
      <c r="BO251" s="44">
        <v>9.2386229058537273E-3</v>
      </c>
      <c r="BP251" s="52">
        <v>1.9763938732371662E-2</v>
      </c>
      <c r="BQ251" s="39">
        <v>0</v>
      </c>
      <c r="BR251" s="39">
        <v>4.084967320261438E-2</v>
      </c>
      <c r="BS251" s="39">
        <v>0</v>
      </c>
      <c r="BT251" s="39">
        <v>4.1202201213413905E-2</v>
      </c>
      <c r="BU251" s="39">
        <v>2.7379791463680692E-2</v>
      </c>
      <c r="BV251" s="52">
        <v>2.8220194835354536E-2</v>
      </c>
      <c r="BW251" s="44">
        <v>4.696421391328838E-2</v>
      </c>
      <c r="BX251" s="44">
        <v>2.1935755281048883E-2</v>
      </c>
      <c r="BY251" s="44">
        <v>3.9655234852897563E-2</v>
      </c>
      <c r="BZ251" s="52">
        <v>3.8556233596642307E-2</v>
      </c>
      <c r="CA251" s="39"/>
      <c r="CB251" s="39">
        <v>0</v>
      </c>
      <c r="CC251" s="39">
        <v>1.1000271239573098E-2</v>
      </c>
      <c r="CD251" s="39"/>
      <c r="CE251" s="39">
        <v>0</v>
      </c>
      <c r="CF251" s="39">
        <v>2.302814902064821E-2</v>
      </c>
      <c r="CG251" s="39"/>
      <c r="CH251" s="52">
        <v>1.3747793896241731E-2</v>
      </c>
      <c r="CI251" s="44">
        <v>3.8241251658132545E-2</v>
      </c>
      <c r="CJ251" s="44">
        <v>4.8860370893237609E-2</v>
      </c>
      <c r="CK251" s="52">
        <v>4.5268777831680727E-2</v>
      </c>
      <c r="CL251" s="39">
        <v>0</v>
      </c>
      <c r="CM251" s="39">
        <v>0</v>
      </c>
      <c r="CN251" s="39">
        <v>1.9025280166658141E-2</v>
      </c>
      <c r="CO251" s="39">
        <v>0</v>
      </c>
      <c r="CP251" s="39">
        <v>0</v>
      </c>
      <c r="CQ251" s="58">
        <v>1.6841930408131689E-3</v>
      </c>
    </row>
    <row r="252" spans="1:95" x14ac:dyDescent="0.25">
      <c r="A252" s="97" t="s">
        <v>761</v>
      </c>
      <c r="B252" s="97">
        <v>4</v>
      </c>
      <c r="C252" s="97">
        <v>249</v>
      </c>
      <c r="D252" s="104" t="s">
        <v>81</v>
      </c>
      <c r="E252" s="40">
        <v>0.30420731708244531</v>
      </c>
      <c r="F252" s="40">
        <v>0.4778277427544807</v>
      </c>
      <c r="G252" s="40">
        <v>0.34412728219189942</v>
      </c>
      <c r="H252" s="40"/>
      <c r="I252" s="40">
        <v>0.52191368351156198</v>
      </c>
      <c r="J252" s="40">
        <v>0.31965943854687034</v>
      </c>
      <c r="K252" s="53">
        <v>0.4392136880812384</v>
      </c>
      <c r="L252" s="45">
        <v>0.31965943854687034</v>
      </c>
      <c r="M252" s="45">
        <v>0.34683957807881688</v>
      </c>
      <c r="N252" s="45">
        <v>0.26790915522423736</v>
      </c>
      <c r="O252" s="45">
        <v>0</v>
      </c>
      <c r="P252" s="45">
        <v>0.42373019098616382</v>
      </c>
      <c r="Q252" s="45">
        <v>9.6281800391012598E-2</v>
      </c>
      <c r="R252" s="53">
        <v>0.29405222190716562</v>
      </c>
      <c r="S252" s="40">
        <v>0.66459543427980761</v>
      </c>
      <c r="T252" s="40">
        <v>0.56139307125275095</v>
      </c>
      <c r="U252" s="40"/>
      <c r="V252" s="40">
        <v>0.27751712684012858</v>
      </c>
      <c r="W252" s="40">
        <v>0.30529996320031838</v>
      </c>
      <c r="X252" s="40">
        <v>0.48133086876663672</v>
      </c>
      <c r="Y252" s="53">
        <v>0.45522082306996042</v>
      </c>
      <c r="Z252" s="4">
        <v>0.57007598928251524</v>
      </c>
      <c r="AA252" s="4"/>
      <c r="AB252" s="4">
        <v>0.32205453797250427</v>
      </c>
      <c r="AC252" s="4">
        <v>0.4961756501439411</v>
      </c>
      <c r="AD252" s="4">
        <v>0.27783846302126841</v>
      </c>
      <c r="AE252" s="45">
        <v>0.39339891832802126</v>
      </c>
      <c r="AF252" s="45">
        <v>0.52416921129944505</v>
      </c>
      <c r="AG252" s="45">
        <v>0.45927533016115646</v>
      </c>
      <c r="AH252" s="45">
        <v>0.31449648526773877</v>
      </c>
      <c r="AI252" s="45">
        <v>0.45069864566149048</v>
      </c>
      <c r="AJ252" s="45">
        <v>0.39994668167478786</v>
      </c>
      <c r="AK252" s="45">
        <v>0.23448669473452197</v>
      </c>
      <c r="AL252" s="45">
        <v>0.32591578226634715</v>
      </c>
      <c r="AM252" s="45">
        <v>0.17590794934489362</v>
      </c>
      <c r="AN252" s="45">
        <v>0.27652355887258157</v>
      </c>
      <c r="AO252" s="45">
        <v>0.3695586397441008</v>
      </c>
      <c r="AP252" s="45">
        <v>0.3087416256356445</v>
      </c>
      <c r="AQ252" s="45">
        <v>0.60491984414912647</v>
      </c>
      <c r="AR252" s="45"/>
      <c r="AS252" s="45"/>
      <c r="AT252" s="45">
        <v>0.13393042635149729</v>
      </c>
      <c r="AU252" s="45">
        <v>0.25851319998849565</v>
      </c>
      <c r="AV252" s="45">
        <v>0</v>
      </c>
      <c r="AW252" s="53">
        <v>0.41780186197986563</v>
      </c>
      <c r="AX252" s="40">
        <v>0.43669578455814556</v>
      </c>
      <c r="AY252" s="45">
        <v>0.41227871306474961</v>
      </c>
      <c r="AZ252" s="4">
        <v>0.30768473875824065</v>
      </c>
      <c r="BA252" s="4">
        <v>0.36880260789179198</v>
      </c>
      <c r="BB252" s="4">
        <v>0.42828277595560299</v>
      </c>
      <c r="BC252" s="4">
        <v>0.20326312445100642</v>
      </c>
      <c r="BD252" s="4">
        <v>0.39728129796097345</v>
      </c>
      <c r="BE252" s="4">
        <v>0</v>
      </c>
      <c r="BF252" s="53">
        <v>0.34691534513304234</v>
      </c>
      <c r="BG252" s="4">
        <v>0.12625482625482626</v>
      </c>
      <c r="BH252" s="45">
        <v>0.42302268938794968</v>
      </c>
      <c r="BI252" s="45">
        <v>0.54949416720169408</v>
      </c>
      <c r="BJ252" s="45">
        <v>0.34931733264021209</v>
      </c>
      <c r="BK252" s="45">
        <v>0.43336097618765551</v>
      </c>
      <c r="BL252" s="53">
        <v>0.3612957725793538</v>
      </c>
      <c r="BM252" s="40">
        <v>0.37092983620674191</v>
      </c>
      <c r="BN252" s="4">
        <v>0.37143130756647885</v>
      </c>
      <c r="BO252" s="45">
        <v>0.2498526812021214</v>
      </c>
      <c r="BP252" s="53">
        <v>0.33806921865123529</v>
      </c>
      <c r="BQ252" s="40">
        <v>0.30138384164562154</v>
      </c>
      <c r="BR252" s="40">
        <v>0.37666947048497901</v>
      </c>
      <c r="BS252" s="40">
        <v>0.57889614904987896</v>
      </c>
      <c r="BT252" s="40">
        <v>0.50207023879289236</v>
      </c>
      <c r="BU252" s="40">
        <v>0.5636064622339868</v>
      </c>
      <c r="BV252" s="53">
        <v>0.41130874191032674</v>
      </c>
      <c r="BW252" s="45">
        <v>0.31727356596161166</v>
      </c>
      <c r="BX252" s="45">
        <v>0.38366204690831557</v>
      </c>
      <c r="BY252" s="45">
        <v>0.21029606267382536</v>
      </c>
      <c r="BZ252" s="53">
        <v>0.3252746062058971</v>
      </c>
      <c r="CA252" s="40"/>
      <c r="CB252" s="40">
        <v>0.12046508672723807</v>
      </c>
      <c r="CC252" s="40">
        <v>0.19443595230816263</v>
      </c>
      <c r="CD252" s="40"/>
      <c r="CE252" s="40">
        <v>0.32611674431351056</v>
      </c>
      <c r="CF252" s="40">
        <v>0.27630271191253725</v>
      </c>
      <c r="CG252" s="40"/>
      <c r="CH252" s="53">
        <v>0.24016742753662476</v>
      </c>
      <c r="CI252" s="45">
        <v>0.17047125551372286</v>
      </c>
      <c r="CJ252" s="45">
        <v>0.27566709318802773</v>
      </c>
      <c r="CK252" s="53">
        <v>0.23005900991969239</v>
      </c>
      <c r="CL252" s="40">
        <v>0.11594202898550725</v>
      </c>
      <c r="CM252" s="40">
        <v>9.4330434779983846E-2</v>
      </c>
      <c r="CN252" s="40">
        <v>0.36186554754929129</v>
      </c>
      <c r="CO252" s="40">
        <v>2.1345029239766083E-2</v>
      </c>
      <c r="CP252" s="40">
        <v>0.22764294293313511</v>
      </c>
      <c r="CQ252" s="59">
        <v>0.22701588088357821</v>
      </c>
    </row>
    <row r="253" spans="1:95" x14ac:dyDescent="0.25">
      <c r="A253" s="97" t="s">
        <v>762</v>
      </c>
      <c r="B253" s="97">
        <v>5</v>
      </c>
      <c r="C253" s="97">
        <v>250</v>
      </c>
      <c r="D253" s="103" t="s">
        <v>80</v>
      </c>
      <c r="E253" s="39">
        <v>0.1362769146906514</v>
      </c>
      <c r="F253" s="39">
        <v>0.38516763087433381</v>
      </c>
      <c r="G253" s="39">
        <v>0.21570182394924664</v>
      </c>
      <c r="H253" s="39"/>
      <c r="I253" s="39">
        <v>0.43000145074089657</v>
      </c>
      <c r="J253" s="39">
        <v>0.16131446842654881</v>
      </c>
      <c r="K253" s="52">
        <v>0.36890346059566986</v>
      </c>
      <c r="L253" s="44">
        <v>0.16131446842654881</v>
      </c>
      <c r="M253" s="44">
        <v>0.14177062979277644</v>
      </c>
      <c r="N253" s="44">
        <v>7.3970210852530333E-2</v>
      </c>
      <c r="O253" s="44">
        <v>0</v>
      </c>
      <c r="P253" s="44">
        <v>0.36314363143631434</v>
      </c>
      <c r="Q253" s="44">
        <v>2.6315789473684209E-2</v>
      </c>
      <c r="R253" s="52">
        <v>0.14553530039492321</v>
      </c>
      <c r="S253" s="39">
        <v>0.52076528230965224</v>
      </c>
      <c r="T253" s="39">
        <v>0.46234539919802253</v>
      </c>
      <c r="U253" s="39"/>
      <c r="V253" s="39">
        <v>0.19152331973618356</v>
      </c>
      <c r="W253" s="39">
        <v>3.4548944337944525E-2</v>
      </c>
      <c r="X253" s="39">
        <v>0.39366670463785702</v>
      </c>
      <c r="Y253" s="52">
        <v>0.39626019494237485</v>
      </c>
      <c r="Z253" s="3">
        <v>0.4520361863300385</v>
      </c>
      <c r="AA253" s="3"/>
      <c r="AB253" s="3">
        <v>0.22126881228138021</v>
      </c>
      <c r="AC253" s="3">
        <v>0.41567482596936167</v>
      </c>
      <c r="AD253" s="3">
        <v>0.19948602633474186</v>
      </c>
      <c r="AE253" s="44">
        <v>0.24394834920570757</v>
      </c>
      <c r="AF253" s="44">
        <v>0.37149260051016719</v>
      </c>
      <c r="AG253" s="44">
        <v>0.27595113937025162</v>
      </c>
      <c r="AH253" s="44">
        <v>0.23116279480358826</v>
      </c>
      <c r="AI253" s="44">
        <v>0.26755537204420049</v>
      </c>
      <c r="AJ253" s="44">
        <v>0.28222950356463472</v>
      </c>
      <c r="AK253" s="44">
        <v>0.17225331369661268</v>
      </c>
      <c r="AL253" s="44">
        <v>0.30566037735849055</v>
      </c>
      <c r="AM253" s="44">
        <v>0.12909732728189613</v>
      </c>
      <c r="AN253" s="44">
        <v>0.16904513995636786</v>
      </c>
      <c r="AO253" s="44">
        <v>0.23240916824677391</v>
      </c>
      <c r="AP253" s="44">
        <v>0.15664848845233853</v>
      </c>
      <c r="AQ253" s="44">
        <v>0.50595921883611461</v>
      </c>
      <c r="AR253" s="44"/>
      <c r="AS253" s="44"/>
      <c r="AT253" s="44">
        <v>8.41254752851711E-2</v>
      </c>
      <c r="AU253" s="44">
        <v>0.1336698508034887</v>
      </c>
      <c r="AV253" s="44">
        <v>0</v>
      </c>
      <c r="AW253" s="52">
        <v>0.30513988895923</v>
      </c>
      <c r="AX253" s="39">
        <v>0.32945948052946078</v>
      </c>
      <c r="AY253" s="44">
        <v>0.38174596321561177</v>
      </c>
      <c r="AZ253" s="3">
        <v>0.20043312672690614</v>
      </c>
      <c r="BA253" s="3">
        <v>0.25122311981113865</v>
      </c>
      <c r="BB253" s="3">
        <v>0.32911081047725943</v>
      </c>
      <c r="BC253" s="3">
        <v>0.15778753451176583</v>
      </c>
      <c r="BD253" s="3">
        <v>0.46388346065350067</v>
      </c>
      <c r="BE253" s="3">
        <v>0</v>
      </c>
      <c r="BF253" s="52">
        <v>0.32039985988737102</v>
      </c>
      <c r="BG253" s="3">
        <v>4.5163718479488142E-2</v>
      </c>
      <c r="BH253" s="44">
        <v>0.37184237116874369</v>
      </c>
      <c r="BI253" s="44">
        <v>0.46094220997488916</v>
      </c>
      <c r="BJ253" s="44">
        <v>0.18623665682489213</v>
      </c>
      <c r="BK253" s="44">
        <v>0.32405928456856642</v>
      </c>
      <c r="BL253" s="52">
        <v>0.2944956936110113</v>
      </c>
      <c r="BM253" s="39">
        <v>0.22832197896686288</v>
      </c>
      <c r="BN253" s="3">
        <v>0.22666379281382987</v>
      </c>
      <c r="BO253" s="44">
        <v>6.0021134203029534E-2</v>
      </c>
      <c r="BP253" s="52">
        <v>0.20911862219075072</v>
      </c>
      <c r="BQ253" s="39">
        <v>0.2497363893640076</v>
      </c>
      <c r="BR253" s="39">
        <v>0.31815864229931262</v>
      </c>
      <c r="BS253" s="39">
        <v>0.50955223879075962</v>
      </c>
      <c r="BT253" s="39">
        <v>0.44409959794032589</v>
      </c>
      <c r="BU253" s="39">
        <v>0.45483528161530284</v>
      </c>
      <c r="BV253" s="52">
        <v>0.37979184228629687</v>
      </c>
      <c r="BW253" s="44">
        <v>0.14413231818996766</v>
      </c>
      <c r="BX253" s="44">
        <v>0.28305288461878669</v>
      </c>
      <c r="BY253" s="44">
        <v>5.3622725821553634E-2</v>
      </c>
      <c r="BZ253" s="52">
        <v>0.21817385272518844</v>
      </c>
      <c r="CA253" s="39"/>
      <c r="CB253" s="39">
        <v>4.3160901301174233E-2</v>
      </c>
      <c r="CC253" s="39">
        <v>0.11192404356575088</v>
      </c>
      <c r="CD253" s="39"/>
      <c r="CE253" s="39">
        <v>0.20884737399028636</v>
      </c>
      <c r="CF253" s="39">
        <v>0.14272380596663672</v>
      </c>
      <c r="CG253" s="39"/>
      <c r="CH253" s="52">
        <v>0.14281635123933076</v>
      </c>
      <c r="CI253" s="44">
        <v>4.0121494666949212E-2</v>
      </c>
      <c r="CJ253" s="44">
        <v>0.10243448818424442</v>
      </c>
      <c r="CK253" s="52">
        <v>7.1081625399497306E-2</v>
      </c>
      <c r="CL253" s="39">
        <v>0</v>
      </c>
      <c r="CM253" s="39">
        <v>7.0478245235526787E-2</v>
      </c>
      <c r="CN253" s="39">
        <v>0.30724853748848791</v>
      </c>
      <c r="CO253" s="39">
        <v>5.8003459856680643E-2</v>
      </c>
      <c r="CP253" s="39">
        <v>0.12100524543580975</v>
      </c>
      <c r="CQ253" s="58">
        <v>0.15071551693986937</v>
      </c>
    </row>
    <row r="254" spans="1:95" x14ac:dyDescent="0.25">
      <c r="A254" s="97" t="s">
        <v>763</v>
      </c>
      <c r="B254" s="97">
        <v>6</v>
      </c>
      <c r="C254" s="97">
        <v>251</v>
      </c>
      <c r="D254" s="103" t="s">
        <v>82</v>
      </c>
      <c r="E254" s="39">
        <v>1.9070321811680571E-2</v>
      </c>
      <c r="F254" s="39">
        <v>9.7467592846346152E-2</v>
      </c>
      <c r="G254" s="39">
        <v>7.8529136801763433E-2</v>
      </c>
      <c r="H254" s="39"/>
      <c r="I254" s="39">
        <v>8.7400318979266353E-2</v>
      </c>
      <c r="J254" s="39">
        <v>3.4202282841967767E-2</v>
      </c>
      <c r="K254" s="52">
        <v>9.4696492522506268E-2</v>
      </c>
      <c r="L254" s="44">
        <v>3.4202282841967767E-2</v>
      </c>
      <c r="M254" s="44">
        <v>2.5210084033613446E-2</v>
      </c>
      <c r="N254" s="44">
        <v>2.5858353684072452E-2</v>
      </c>
      <c r="O254" s="44">
        <v>0</v>
      </c>
      <c r="P254" s="44">
        <v>0.10722833891814265</v>
      </c>
      <c r="Q254" s="44">
        <v>1.3377926421404682E-2</v>
      </c>
      <c r="R254" s="52">
        <v>3.2730760109023843E-2</v>
      </c>
      <c r="S254" s="39">
        <v>0.17449664429530201</v>
      </c>
      <c r="T254" s="39">
        <v>0.1446886446886447</v>
      </c>
      <c r="U254" s="39"/>
      <c r="V254" s="39">
        <v>3.8369304556354913E-2</v>
      </c>
      <c r="W254" s="39">
        <v>0</v>
      </c>
      <c r="X254" s="39">
        <v>0.10666666666666667</v>
      </c>
      <c r="Y254" s="52">
        <v>0.11644281403466976</v>
      </c>
      <c r="Z254" s="3">
        <v>0.11177143079364804</v>
      </c>
      <c r="AA254" s="3"/>
      <c r="AB254" s="3">
        <v>5.1088675343321441E-3</v>
      </c>
      <c r="AC254" s="3">
        <v>0.10834425513324596</v>
      </c>
      <c r="AD254" s="3">
        <v>2.5515628322130422E-3</v>
      </c>
      <c r="AE254" s="44">
        <v>2.3754536455988004E-2</v>
      </c>
      <c r="AF254" s="44">
        <v>6.332453825831208E-2</v>
      </c>
      <c r="AG254" s="44">
        <v>4.1927315398787961E-2</v>
      </c>
      <c r="AH254" s="44">
        <v>4.6743013588861808E-3</v>
      </c>
      <c r="AI254" s="44">
        <v>2.9100671140939598E-2</v>
      </c>
      <c r="AJ254" s="44">
        <v>4.7548869671871358E-2</v>
      </c>
      <c r="AK254" s="44">
        <v>4.1912246234446626E-3</v>
      </c>
      <c r="AL254" s="44">
        <v>3.5398230088495575E-2</v>
      </c>
      <c r="AM254" s="44">
        <v>0</v>
      </c>
      <c r="AN254" s="44">
        <v>1.1721611721611722E-2</v>
      </c>
      <c r="AO254" s="44">
        <v>3.39943342776204E-2</v>
      </c>
      <c r="AP254" s="44">
        <v>1.9173636249964564E-2</v>
      </c>
      <c r="AQ254" s="44">
        <v>0.16201848023563595</v>
      </c>
      <c r="AR254" s="44"/>
      <c r="AS254" s="44"/>
      <c r="AT254" s="44">
        <v>2.8779278918257918E-3</v>
      </c>
      <c r="AU254" s="44">
        <v>5.8355933788678043E-3</v>
      </c>
      <c r="AV254" s="44">
        <v>0</v>
      </c>
      <c r="AW254" s="52">
        <v>5.3809768359730531E-2</v>
      </c>
      <c r="AX254" s="39">
        <v>6.797637700340857E-2</v>
      </c>
      <c r="AY254" s="44">
        <v>7.9785905441570021E-2</v>
      </c>
      <c r="AZ254" s="3">
        <v>4.8065918975693884E-3</v>
      </c>
      <c r="BA254" s="3">
        <v>2.536655572592186E-2</v>
      </c>
      <c r="BB254" s="3">
        <v>5.1786507583930955E-2</v>
      </c>
      <c r="BC254" s="3">
        <v>1.7356567256219944E-2</v>
      </c>
      <c r="BD254" s="3">
        <v>7.7782895402351379E-2</v>
      </c>
      <c r="BE254" s="3">
        <v>0</v>
      </c>
      <c r="BF254" s="52">
        <v>6.1464505876952152E-2</v>
      </c>
      <c r="BG254" s="3">
        <v>1.9845644983680768E-2</v>
      </c>
      <c r="BH254" s="44">
        <v>7.0534698521046643E-2</v>
      </c>
      <c r="BI254" s="44">
        <v>0.12248685431563557</v>
      </c>
      <c r="BJ254" s="44">
        <v>3.4532374100435498E-2</v>
      </c>
      <c r="BK254" s="44">
        <v>7.375991148810622E-2</v>
      </c>
      <c r="BL254" s="52">
        <v>7.1338556791486873E-2</v>
      </c>
      <c r="BM254" s="39">
        <v>3.1121677112465433E-2</v>
      </c>
      <c r="BN254" s="3">
        <v>5.1637412501319077E-2</v>
      </c>
      <c r="BO254" s="44">
        <v>1.40268848627354E-2</v>
      </c>
      <c r="BP254" s="52">
        <v>4.8843494589247416E-2</v>
      </c>
      <c r="BQ254" s="39">
        <v>3.5321821036245378E-2</v>
      </c>
      <c r="BR254" s="39">
        <v>4.1763341067769875E-2</v>
      </c>
      <c r="BS254" s="39">
        <v>0.16132368148914167</v>
      </c>
      <c r="BT254" s="39">
        <v>0.11074986890171475</v>
      </c>
      <c r="BU254" s="39">
        <v>0.13546255506682525</v>
      </c>
      <c r="BV254" s="52">
        <v>0.1028000903911748</v>
      </c>
      <c r="BW254" s="44">
        <v>1.6506189821182942E-2</v>
      </c>
      <c r="BX254" s="44">
        <v>5.69751381217437E-2</v>
      </c>
      <c r="BY254" s="44">
        <v>0</v>
      </c>
      <c r="BZ254" s="52">
        <v>4.3058823529523213E-2</v>
      </c>
      <c r="CA254" s="39"/>
      <c r="CB254" s="39">
        <v>1.0955569081082842E-2</v>
      </c>
      <c r="CC254" s="39">
        <v>1.2847965738647984E-2</v>
      </c>
      <c r="CD254" s="39"/>
      <c r="CE254" s="39">
        <v>6.5903890160183068E-2</v>
      </c>
      <c r="CF254" s="39">
        <v>3.5622722979547286E-2</v>
      </c>
      <c r="CG254" s="39"/>
      <c r="CH254" s="52">
        <v>3.6128090502757282E-2</v>
      </c>
      <c r="CI254" s="44">
        <v>3.7311112493932245E-3</v>
      </c>
      <c r="CJ254" s="44">
        <v>2.4563318777158494E-2</v>
      </c>
      <c r="CK254" s="52">
        <v>1.0252467000029514E-2</v>
      </c>
      <c r="CL254" s="39">
        <v>0</v>
      </c>
      <c r="CM254" s="39">
        <v>9.3443261221908807E-3</v>
      </c>
      <c r="CN254" s="39">
        <v>5.1329832287797229E-2</v>
      </c>
      <c r="CO254" s="39">
        <v>9.0716661626303492E-3</v>
      </c>
      <c r="CP254" s="39">
        <v>1.3386971366665177E-2</v>
      </c>
      <c r="CQ254" s="58">
        <v>1.4551066526736623E-2</v>
      </c>
    </row>
    <row r="255" spans="1:95" x14ac:dyDescent="0.25">
      <c r="A255" s="97" t="s">
        <v>764</v>
      </c>
      <c r="B255" s="97">
        <v>7</v>
      </c>
      <c r="C255" s="97">
        <v>252</v>
      </c>
      <c r="D255" s="103" t="s">
        <v>83</v>
      </c>
      <c r="E255" s="39">
        <v>6.3935212319546813E-3</v>
      </c>
      <c r="F255" s="39">
        <v>2.7858291426405973E-2</v>
      </c>
      <c r="G255" s="39">
        <v>1.3064133016627079E-2</v>
      </c>
      <c r="H255" s="39"/>
      <c r="I255" s="39">
        <v>4.2267819239193205E-2</v>
      </c>
      <c r="J255" s="39">
        <v>1.5143349151411677E-2</v>
      </c>
      <c r="K255" s="52">
        <v>2.8426055119042747E-2</v>
      </c>
      <c r="L255" s="44">
        <v>1.5143349151411677E-2</v>
      </c>
      <c r="M255" s="44">
        <v>1.4942035208243882E-2</v>
      </c>
      <c r="N255" s="44">
        <v>5.8138478588688428E-3</v>
      </c>
      <c r="O255" s="44">
        <v>0</v>
      </c>
      <c r="P255" s="44">
        <v>3.620859298178037E-2</v>
      </c>
      <c r="Q255" s="44">
        <v>1.80296200901481E-2</v>
      </c>
      <c r="R255" s="52">
        <v>1.3290446138467632E-2</v>
      </c>
      <c r="S255" s="39">
        <v>7.5590551180804752E-2</v>
      </c>
      <c r="T255" s="39">
        <v>5.3609654702368496E-2</v>
      </c>
      <c r="U255" s="39"/>
      <c r="V255" s="39">
        <v>2.0720020720020719E-2</v>
      </c>
      <c r="W255" s="39">
        <v>6.5217391305765603E-3</v>
      </c>
      <c r="X255" s="39">
        <v>4.8020488742888071E-2</v>
      </c>
      <c r="Y255" s="52">
        <v>4.8928351082903818E-2</v>
      </c>
      <c r="Z255" s="3">
        <v>6.7995744142554132E-2</v>
      </c>
      <c r="AA255" s="3"/>
      <c r="AB255" s="3">
        <v>3.3391738188262313E-2</v>
      </c>
      <c r="AC255" s="3">
        <v>4.986508364867636E-2</v>
      </c>
      <c r="AD255" s="3">
        <v>2.9866270431350168E-2</v>
      </c>
      <c r="AE255" s="44">
        <v>3.1432762463686335E-2</v>
      </c>
      <c r="AF255" s="44">
        <v>4.6288003466402966E-2</v>
      </c>
      <c r="AG255" s="44">
        <v>3.5920064525578464E-2</v>
      </c>
      <c r="AH255" s="44">
        <v>3.4600051205149772E-2</v>
      </c>
      <c r="AI255" s="44">
        <v>3.5647598030894588E-2</v>
      </c>
      <c r="AJ255" s="44">
        <v>4.0231049471349804E-2</v>
      </c>
      <c r="AK255" s="44">
        <v>2.7680584713474846E-2</v>
      </c>
      <c r="AL255" s="44">
        <v>3.5650623885918005E-2</v>
      </c>
      <c r="AM255" s="44">
        <v>1.9776509365386663E-2</v>
      </c>
      <c r="AN255" s="44">
        <v>1.9679169897068152E-2</v>
      </c>
      <c r="AO255" s="44">
        <v>2.9768251550688875E-2</v>
      </c>
      <c r="AP255" s="44">
        <v>2.0445006717663229E-2</v>
      </c>
      <c r="AQ255" s="44">
        <v>0.10205341858948209</v>
      </c>
      <c r="AR255" s="44"/>
      <c r="AS255" s="44"/>
      <c r="AT255" s="44">
        <v>1.7523633848282223E-2</v>
      </c>
      <c r="AU255" s="44">
        <v>2.3865727402658944E-2</v>
      </c>
      <c r="AV255" s="44">
        <v>0</v>
      </c>
      <c r="AW255" s="52">
        <v>4.4572850779165347E-2</v>
      </c>
      <c r="AX255" s="39">
        <v>2.5147790184855023E-2</v>
      </c>
      <c r="AY255" s="44">
        <v>2.6118305145658917E-2</v>
      </c>
      <c r="AZ255" s="3">
        <v>9.6823683163375987E-3</v>
      </c>
      <c r="BA255" s="3">
        <v>1.4911578039312342E-2</v>
      </c>
      <c r="BB255" s="3">
        <v>1.8746665989280362E-2</v>
      </c>
      <c r="BC255" s="3">
        <v>1.0122130874923358E-2</v>
      </c>
      <c r="BD255" s="3">
        <v>3.9665066376430379E-2</v>
      </c>
      <c r="BE255" s="3">
        <v>0</v>
      </c>
      <c r="BF255" s="52">
        <v>2.217969075959892E-2</v>
      </c>
      <c r="BG255" s="3">
        <v>1.1254924029262802E-2</v>
      </c>
      <c r="BH255" s="44">
        <v>3.7169559411756058E-2</v>
      </c>
      <c r="BI255" s="44">
        <v>3.9362270196649056E-2</v>
      </c>
      <c r="BJ255" s="44">
        <v>1.4642479460093427E-2</v>
      </c>
      <c r="BK255" s="44">
        <v>2.9252199413275278E-2</v>
      </c>
      <c r="BL255" s="52">
        <v>2.7583843748661498E-2</v>
      </c>
      <c r="BM255" s="39">
        <v>1.7500494364247578E-2</v>
      </c>
      <c r="BN255" s="3">
        <v>1.5794603175772193E-2</v>
      </c>
      <c r="BO255" s="44">
        <v>4.1812453722952937E-3</v>
      </c>
      <c r="BP255" s="52">
        <v>1.4593608540042394E-2</v>
      </c>
      <c r="BQ255" s="39">
        <v>2.3155392924065633E-2</v>
      </c>
      <c r="BR255" s="39">
        <v>2.7525566281181305E-2</v>
      </c>
      <c r="BS255" s="39">
        <v>6.4126874676779869E-2</v>
      </c>
      <c r="BT255" s="39">
        <v>4.3107427401886889E-2</v>
      </c>
      <c r="BU255" s="39">
        <v>5.2700600810604771E-2</v>
      </c>
      <c r="BV255" s="52">
        <v>3.9092771292535203E-2</v>
      </c>
      <c r="BW255" s="44">
        <v>1.4209320091455931E-2</v>
      </c>
      <c r="BX255" s="44">
        <v>2.4676051226849263E-2</v>
      </c>
      <c r="BY255" s="44">
        <v>8.0821687152991487E-3</v>
      </c>
      <c r="BZ255" s="52">
        <v>2.015451797096485E-2</v>
      </c>
      <c r="CA255" s="39"/>
      <c r="CB255" s="39">
        <v>5.8961372742595223E-3</v>
      </c>
      <c r="CC255" s="39">
        <v>5.2020910365400781E-3</v>
      </c>
      <c r="CD255" s="39"/>
      <c r="CE255" s="39">
        <v>1.5617864645030434E-2</v>
      </c>
      <c r="CF255" s="39">
        <v>7.4265781478146361E-3</v>
      </c>
      <c r="CG255" s="39"/>
      <c r="CH255" s="52">
        <v>8.7060061473321817E-3</v>
      </c>
      <c r="CI255" s="44">
        <v>6.1916600215537621E-3</v>
      </c>
      <c r="CJ255" s="44">
        <v>7.621426110952555E-3</v>
      </c>
      <c r="CK255" s="52">
        <v>6.8574522158894383E-3</v>
      </c>
      <c r="CL255" s="39">
        <v>0</v>
      </c>
      <c r="CM255" s="39">
        <v>1.3387876534270387E-2</v>
      </c>
      <c r="CN255" s="39">
        <v>2.1221031852110793E-2</v>
      </c>
      <c r="CO255" s="39">
        <v>1.5218218381433774E-3</v>
      </c>
      <c r="CP255" s="39">
        <v>6.9978959923527057E-3</v>
      </c>
      <c r="CQ255" s="58">
        <v>1.1390815222572716E-2</v>
      </c>
    </row>
    <row r="256" spans="1:95" x14ac:dyDescent="0.25">
      <c r="A256" s="97" t="s">
        <v>765</v>
      </c>
      <c r="B256" s="97">
        <v>8</v>
      </c>
      <c r="C256" s="97">
        <v>253</v>
      </c>
      <c r="D256" s="103" t="s">
        <v>84</v>
      </c>
      <c r="E256" s="39">
        <v>8.5066162570084439E-2</v>
      </c>
      <c r="F256" s="39">
        <v>0.19434292866082603</v>
      </c>
      <c r="G256" s="39">
        <v>0.14445574771108852</v>
      </c>
      <c r="H256" s="39"/>
      <c r="I256" s="39">
        <v>0.34828196058175492</v>
      </c>
      <c r="J256" s="39">
        <v>0.11393347476101455</v>
      </c>
      <c r="K256" s="52">
        <v>0.21280985075493045</v>
      </c>
      <c r="L256" s="44">
        <v>0.11393347476101455</v>
      </c>
      <c r="M256" s="44">
        <v>0.1765056648777579</v>
      </c>
      <c r="N256" s="44">
        <v>0.10128258171119102</v>
      </c>
      <c r="O256" s="44">
        <v>0</v>
      </c>
      <c r="P256" s="44">
        <v>0.34067752329411938</v>
      </c>
      <c r="Q256" s="44">
        <v>5.5851063831272633E-2</v>
      </c>
      <c r="R256" s="52">
        <v>0.11521336489610541</v>
      </c>
      <c r="S256" s="39">
        <v>0.46024321795726669</v>
      </c>
      <c r="T256" s="39">
        <v>0.40534557676788241</v>
      </c>
      <c r="U256" s="39"/>
      <c r="V256" s="39">
        <v>0.14315004659938974</v>
      </c>
      <c r="W256" s="39">
        <v>0.15789473683795013</v>
      </c>
      <c r="X256" s="39">
        <v>0.15137803373097491</v>
      </c>
      <c r="Y256" s="52">
        <v>0.30640484975870497</v>
      </c>
      <c r="Z256" s="3">
        <v>0.35375176769556294</v>
      </c>
      <c r="AA256" s="3"/>
      <c r="AB256" s="3">
        <v>1.2642702141711482E-2</v>
      </c>
      <c r="AC256" s="3">
        <v>0.32846547900211132</v>
      </c>
      <c r="AD256" s="3">
        <v>1.2338626756484228E-2</v>
      </c>
      <c r="AE256" s="44">
        <v>0.15153772480578909</v>
      </c>
      <c r="AF256" s="44">
        <v>0.25521435283146188</v>
      </c>
      <c r="AG256" s="44">
        <v>0.18388253861621534</v>
      </c>
      <c r="AH256" s="44">
        <v>2.15633423180593E-2</v>
      </c>
      <c r="AI256" s="44">
        <v>0.16660995031971707</v>
      </c>
      <c r="AJ256" s="44">
        <v>0.2321499013806706</v>
      </c>
      <c r="AK256" s="44">
        <v>9.315893478962228E-3</v>
      </c>
      <c r="AL256" s="44">
        <v>0.21942299878454977</v>
      </c>
      <c r="AM256" s="44">
        <v>9.2750038646422939E-3</v>
      </c>
      <c r="AN256" s="44">
        <v>0.11270545264864444</v>
      </c>
      <c r="AO256" s="44">
        <v>0.17359494512803458</v>
      </c>
      <c r="AP256" s="44">
        <v>0.11278723031047184</v>
      </c>
      <c r="AQ256" s="44">
        <v>0.45193209928813505</v>
      </c>
      <c r="AR256" s="44"/>
      <c r="AS256" s="44"/>
      <c r="AT256" s="44">
        <v>3.3492822966507178E-2</v>
      </c>
      <c r="AU256" s="44">
        <v>8.7477690413210227E-2</v>
      </c>
      <c r="AV256" s="44">
        <v>0</v>
      </c>
      <c r="AW256" s="52">
        <v>0.20423531797606856</v>
      </c>
      <c r="AX256" s="39">
        <v>0.39150482046643859</v>
      </c>
      <c r="AY256" s="44">
        <v>0.17668797008825704</v>
      </c>
      <c r="AZ256" s="3">
        <v>3.731624575951753E-2</v>
      </c>
      <c r="BA256" s="3">
        <v>9.0675577945491664E-2</v>
      </c>
      <c r="BB256" s="3">
        <v>0.12955878602397347</v>
      </c>
      <c r="BC256" s="3">
        <v>9.3376085084955415E-2</v>
      </c>
      <c r="BD256" s="3">
        <v>0.22463398645203583</v>
      </c>
      <c r="BE256" s="3">
        <v>0</v>
      </c>
      <c r="BF256" s="52">
        <v>0.15757281160124761</v>
      </c>
      <c r="BG256" s="3">
        <v>4.2098840756815741E-2</v>
      </c>
      <c r="BH256" s="44">
        <v>0.38227326904489012</v>
      </c>
      <c r="BI256" s="44">
        <v>0.41837865484756076</v>
      </c>
      <c r="BJ256" s="44">
        <v>0.15350553505535056</v>
      </c>
      <c r="BK256" s="44">
        <v>0.33359881670269653</v>
      </c>
      <c r="BL256" s="52">
        <v>0.3024527115288132</v>
      </c>
      <c r="BM256" s="39">
        <v>5.1288997245925325E-2</v>
      </c>
      <c r="BN256" s="3">
        <v>0.13591740343892109</v>
      </c>
      <c r="BO256" s="44">
        <v>5.8358662614184487E-2</v>
      </c>
      <c r="BP256" s="52">
        <v>0.13051214699868799</v>
      </c>
      <c r="BQ256" s="39">
        <v>5.7503570935953617E-2</v>
      </c>
      <c r="BR256" s="39">
        <v>5.932310812493688E-2</v>
      </c>
      <c r="BS256" s="39">
        <v>0.371514869879844</v>
      </c>
      <c r="BT256" s="39">
        <v>0.30535971495716774</v>
      </c>
      <c r="BU256" s="39">
        <v>0.32231404957845267</v>
      </c>
      <c r="BV256" s="52">
        <v>0.24725873425567355</v>
      </c>
      <c r="BW256" s="44">
        <v>9.9400171379605828E-2</v>
      </c>
      <c r="BX256" s="44">
        <v>0.17738014198536187</v>
      </c>
      <c r="BY256" s="44">
        <v>5.7754010696422553E-2</v>
      </c>
      <c r="BZ256" s="52">
        <v>0.15123310007699375</v>
      </c>
      <c r="CA256" s="39"/>
      <c r="CB256" s="39">
        <v>0.10580144595384096</v>
      </c>
      <c r="CC256" s="39">
        <v>2.1287696963461496E-2</v>
      </c>
      <c r="CD256" s="39"/>
      <c r="CE256" s="39">
        <v>0.28726981586188211</v>
      </c>
      <c r="CF256" s="39">
        <v>0.14195298372513562</v>
      </c>
      <c r="CG256" s="39"/>
      <c r="CH256" s="52">
        <v>0.15301345816445891</v>
      </c>
      <c r="CI256" s="44">
        <v>0.25735496288553916</v>
      </c>
      <c r="CJ256" s="44">
        <v>0.38042533007764801</v>
      </c>
      <c r="CK256" s="52">
        <v>0.29820510129732769</v>
      </c>
      <c r="CL256" s="39">
        <v>0</v>
      </c>
      <c r="CM256" s="39">
        <v>0.13760829322473159</v>
      </c>
      <c r="CN256" s="39">
        <v>0.23139569957539877</v>
      </c>
      <c r="CO256" s="39">
        <v>4.3215211754537596E-2</v>
      </c>
      <c r="CP256" s="39">
        <v>0.1007076846190756</v>
      </c>
      <c r="CQ256" s="58">
        <v>0.13392948030161761</v>
      </c>
    </row>
    <row r="257" spans="1:95" x14ac:dyDescent="0.25">
      <c r="A257" s="97" t="s">
        <v>766</v>
      </c>
      <c r="B257" s="97">
        <v>9</v>
      </c>
      <c r="C257" s="97">
        <v>254</v>
      </c>
      <c r="D257" s="103" t="s">
        <v>85</v>
      </c>
      <c r="E257" s="39">
        <v>0.21437887537776379</v>
      </c>
      <c r="F257" s="39">
        <v>0.41411177367094404</v>
      </c>
      <c r="G257" s="39">
        <v>0.1880067425567733</v>
      </c>
      <c r="H257" s="39"/>
      <c r="I257" s="39">
        <v>0.49440903413081144</v>
      </c>
      <c r="J257" s="39">
        <v>0.23047213522525631</v>
      </c>
      <c r="K257" s="52">
        <v>0.36752385199535176</v>
      </c>
      <c r="L257" s="44">
        <v>0.23047213522525631</v>
      </c>
      <c r="M257" s="44">
        <v>0.24723355552680537</v>
      </c>
      <c r="N257" s="44">
        <v>0.2082701695419053</v>
      </c>
      <c r="O257" s="44">
        <v>0</v>
      </c>
      <c r="P257" s="44">
        <v>0.79462661747541774</v>
      </c>
      <c r="Q257" s="44">
        <v>2.4156210159352563E-3</v>
      </c>
      <c r="R257" s="52">
        <v>0.2120829768129702</v>
      </c>
      <c r="S257" s="39">
        <v>0.56799137145221923</v>
      </c>
      <c r="T257" s="39">
        <v>0.4369070989804319</v>
      </c>
      <c r="U257" s="39"/>
      <c r="V257" s="39">
        <v>0.32285827082638319</v>
      </c>
      <c r="W257" s="39">
        <v>0.30365576351233164</v>
      </c>
      <c r="X257" s="39">
        <v>0.14498080387250489</v>
      </c>
      <c r="Y257" s="52">
        <v>0.34650595231354542</v>
      </c>
      <c r="Z257" s="3">
        <v>0.47815418994702846</v>
      </c>
      <c r="AA257" s="3"/>
      <c r="AB257" s="3">
        <v>4.6176580884120556E-3</v>
      </c>
      <c r="AC257" s="3">
        <v>0.4820217327193122</v>
      </c>
      <c r="AD257" s="3">
        <v>5.8580108296337838E-3</v>
      </c>
      <c r="AE257" s="44">
        <v>0.26863014468721713</v>
      </c>
      <c r="AF257" s="44">
        <v>0.38363007571916113</v>
      </c>
      <c r="AG257" s="44">
        <v>0.28264589226082754</v>
      </c>
      <c r="AH257" s="44">
        <v>3.165088730898007E-3</v>
      </c>
      <c r="AI257" s="44">
        <v>0.24531989566463294</v>
      </c>
      <c r="AJ257" s="44">
        <v>0.29587043814722913</v>
      </c>
      <c r="AK257" s="44">
        <v>4.195510803440319E-3</v>
      </c>
      <c r="AL257" s="44">
        <v>0.31260132645080912</v>
      </c>
      <c r="AM257" s="44">
        <v>4.6439333860835803E-3</v>
      </c>
      <c r="AN257" s="44">
        <v>0.16695801690595261</v>
      </c>
      <c r="AO257" s="44">
        <v>0.24210572494392818</v>
      </c>
      <c r="AP257" s="44">
        <v>0.16225905622761833</v>
      </c>
      <c r="AQ257" s="44">
        <v>0.54937836918375282</v>
      </c>
      <c r="AR257" s="44"/>
      <c r="AS257" s="44"/>
      <c r="AT257" s="44">
        <v>0</v>
      </c>
      <c r="AU257" s="44">
        <v>0.24349188557476348</v>
      </c>
      <c r="AV257" s="44">
        <v>0</v>
      </c>
      <c r="AW257" s="52">
        <v>0.27285835784848234</v>
      </c>
      <c r="AX257" s="39">
        <v>2.3030353309524818</v>
      </c>
      <c r="AY257" s="44">
        <v>4.428607464568627E-2</v>
      </c>
      <c r="AZ257" s="3">
        <v>0.46929023428354105</v>
      </c>
      <c r="BA257" s="3">
        <v>0.9977665439282436</v>
      </c>
      <c r="BB257" s="3">
        <v>0.14328741674231979</v>
      </c>
      <c r="BC257" s="3">
        <v>0</v>
      </c>
      <c r="BD257" s="3">
        <v>2.9690329859564739E-4</v>
      </c>
      <c r="BE257" s="3">
        <v>0.7350607605217172</v>
      </c>
      <c r="BF257" s="52">
        <v>0.2758460784371588</v>
      </c>
      <c r="BG257" s="3">
        <v>9.3416055294315223E-3</v>
      </c>
      <c r="BH257" s="44">
        <v>0.50107751723388372</v>
      </c>
      <c r="BI257" s="44">
        <v>0.53498521751372663</v>
      </c>
      <c r="BJ257" s="44">
        <v>0.21731218697466922</v>
      </c>
      <c r="BK257" s="44">
        <v>0.45654575962613514</v>
      </c>
      <c r="BL257" s="52">
        <v>0.30505852627236629</v>
      </c>
      <c r="BM257" s="39">
        <v>0.32910175033660322</v>
      </c>
      <c r="BN257" s="3">
        <v>0.28966950404522429</v>
      </c>
      <c r="BO257" s="44">
        <v>0.18240589211290761</v>
      </c>
      <c r="BP257" s="52">
        <v>0.25609336148917022</v>
      </c>
      <c r="BQ257" s="39">
        <v>2.2169190925924134E-2</v>
      </c>
      <c r="BR257" s="39">
        <v>5.8838455451472801E-2</v>
      </c>
      <c r="BS257" s="39">
        <v>0.53165146516179584</v>
      </c>
      <c r="BT257" s="39">
        <v>0.46827766375197388</v>
      </c>
      <c r="BU257" s="39">
        <v>0.48203909568526804</v>
      </c>
      <c r="BV257" s="52">
        <v>0.22717158054506786</v>
      </c>
      <c r="BW257" s="44">
        <v>0.1706557196757934</v>
      </c>
      <c r="BX257" s="44">
        <v>0.29502713803231367</v>
      </c>
      <c r="BY257" s="44">
        <v>4.3464566929133856E-2</v>
      </c>
      <c r="BZ257" s="52">
        <v>0.19715700881614881</v>
      </c>
      <c r="CA257" s="39"/>
      <c r="CB257" s="39">
        <v>0.14093143465618332</v>
      </c>
      <c r="CC257" s="39">
        <v>6.694013703721015E-3</v>
      </c>
      <c r="CD257" s="39"/>
      <c r="CE257" s="39">
        <v>0.26756823617605568</v>
      </c>
      <c r="CF257" s="39">
        <v>0.23777100416434122</v>
      </c>
      <c r="CG257" s="39"/>
      <c r="CH257" s="52">
        <v>0.17240673398924927</v>
      </c>
      <c r="CI257" s="44">
        <v>0.25257446987703852</v>
      </c>
      <c r="CJ257" s="44">
        <v>0.30458877758026337</v>
      </c>
      <c r="CK257" s="52">
        <v>0.28045963021561882</v>
      </c>
      <c r="CL257" s="39">
        <v>0</v>
      </c>
      <c r="CM257" s="39">
        <v>8.7687521974619181E-2</v>
      </c>
      <c r="CN257" s="39">
        <v>0.2851506274073316</v>
      </c>
      <c r="CO257" s="39">
        <v>7.8749458597472146E-4</v>
      </c>
      <c r="CP257" s="39">
        <v>0.22654607755430411</v>
      </c>
      <c r="CQ257" s="58">
        <v>0.19120229089600971</v>
      </c>
    </row>
    <row r="258" spans="1:95" x14ac:dyDescent="0.25">
      <c r="A258" s="97" t="s">
        <v>767</v>
      </c>
      <c r="B258" s="97">
        <v>10</v>
      </c>
      <c r="C258" s="97">
        <v>255</v>
      </c>
      <c r="D258" s="103" t="s">
        <v>86</v>
      </c>
      <c r="E258" s="39">
        <v>9.5928787318333153E-2</v>
      </c>
      <c r="F258" s="39">
        <v>5.2825887554976213E-2</v>
      </c>
      <c r="G258" s="39">
        <v>8.2145139437496073E-2</v>
      </c>
      <c r="H258" s="39"/>
      <c r="I258" s="39">
        <v>2.9643854748499843E-2</v>
      </c>
      <c r="J258" s="39">
        <v>6.2212141030868369E-2</v>
      </c>
      <c r="K258" s="52">
        <v>6.2114655413919827E-2</v>
      </c>
      <c r="L258" s="44">
        <v>6.2212141030868369E-2</v>
      </c>
      <c r="M258" s="44">
        <v>5.8441801083639534E-2</v>
      </c>
      <c r="N258" s="44">
        <v>6.4891069041313823E-2</v>
      </c>
      <c r="O258" s="44">
        <v>0</v>
      </c>
      <c r="P258" s="44">
        <v>4.1190551465606795E-2</v>
      </c>
      <c r="Q258" s="44">
        <v>2.5740450457458288E-2</v>
      </c>
      <c r="R258" s="52">
        <v>5.5577750976245288E-2</v>
      </c>
      <c r="S258" s="39">
        <v>4.6808910611019668E-2</v>
      </c>
      <c r="T258" s="39">
        <v>8.037852554613141E-2</v>
      </c>
      <c r="U258" s="39"/>
      <c r="V258" s="39">
        <v>5.7209586355161358E-2</v>
      </c>
      <c r="W258" s="39">
        <v>7.3607473989666647E-2</v>
      </c>
      <c r="X258" s="39">
        <v>3.0086466447504415E-2</v>
      </c>
      <c r="Y258" s="52">
        <v>6.249943116080612E-2</v>
      </c>
      <c r="Z258" s="3">
        <v>3.610970312126912E-2</v>
      </c>
      <c r="AA258" s="3"/>
      <c r="AB258" s="3">
        <v>1.2749994579031278E-2</v>
      </c>
      <c r="AC258" s="3">
        <v>3.232096056020213E-2</v>
      </c>
      <c r="AD258" s="3">
        <v>1.3685826251794117E-2</v>
      </c>
      <c r="AE258" s="44">
        <v>5.1774861519717795E-2</v>
      </c>
      <c r="AF258" s="44">
        <v>4.0469983278367642E-2</v>
      </c>
      <c r="AG258" s="44">
        <v>4.8099640225063009E-2</v>
      </c>
      <c r="AH258" s="44">
        <v>1.0038167491314674E-2</v>
      </c>
      <c r="AI258" s="44">
        <v>3.3034615646730929E-2</v>
      </c>
      <c r="AJ258" s="44">
        <v>2.8323738570752974E-2</v>
      </c>
      <c r="AK258" s="44">
        <v>1.1247699513587044E-2</v>
      </c>
      <c r="AL258" s="44">
        <v>4.3952164510940347E-2</v>
      </c>
      <c r="AM258" s="44">
        <v>1.3917864176412055E-2</v>
      </c>
      <c r="AN258" s="44">
        <v>4.8042105263157893E-2</v>
      </c>
      <c r="AO258" s="44">
        <v>4.2845320690206162E-2</v>
      </c>
      <c r="AP258" s="44">
        <v>4.5701843933576451E-2</v>
      </c>
      <c r="AQ258" s="44">
        <v>4.8254670427064966E-2</v>
      </c>
      <c r="AR258" s="44"/>
      <c r="AS258" s="44"/>
      <c r="AT258" s="44">
        <v>1.0478310674813956E-2</v>
      </c>
      <c r="AU258" s="44">
        <v>6.2857445718328547E-2</v>
      </c>
      <c r="AV258" s="44">
        <v>0</v>
      </c>
      <c r="AW258" s="52">
        <v>3.8907333224145434E-2</v>
      </c>
      <c r="AX258" s="39">
        <v>4.5459512621571413E-2</v>
      </c>
      <c r="AY258" s="44">
        <v>1.1711651073568015E-2</v>
      </c>
      <c r="AZ258" s="3">
        <v>3.9882877283179954E-3</v>
      </c>
      <c r="BA258" s="3">
        <v>2.2790693152096763E-2</v>
      </c>
      <c r="BB258" s="3">
        <v>2.5519950404288796E-2</v>
      </c>
      <c r="BC258" s="3">
        <v>2.4678133100659382E-2</v>
      </c>
      <c r="BD258" s="3">
        <v>1.4241604392886405E-2</v>
      </c>
      <c r="BE258" s="3">
        <v>2.3835298090102051E-4</v>
      </c>
      <c r="BF258" s="52">
        <v>1.7967442252242196E-2</v>
      </c>
      <c r="BG258" s="3">
        <v>8.2439098116719681E-3</v>
      </c>
      <c r="BH258" s="44">
        <v>2.848594248439441E-2</v>
      </c>
      <c r="BI258" s="44">
        <v>2.9695995375591512E-2</v>
      </c>
      <c r="BJ258" s="44">
        <v>8.0489846635052459E-2</v>
      </c>
      <c r="BK258" s="44">
        <v>3.0203073458808353E-2</v>
      </c>
      <c r="BL258" s="52">
        <v>4.6351761934362842E-2</v>
      </c>
      <c r="BM258" s="39">
        <v>6.8508542912852369E-2</v>
      </c>
      <c r="BN258" s="3">
        <v>7.5350999890200651E-2</v>
      </c>
      <c r="BO258" s="44">
        <v>9.0427058726186796E-2</v>
      </c>
      <c r="BP258" s="52">
        <v>7.9685983279073822E-2</v>
      </c>
      <c r="BQ258" s="39">
        <v>6.6588250926203317E-3</v>
      </c>
      <c r="BR258" s="39">
        <v>1.1482154817760744E-2</v>
      </c>
      <c r="BS258" s="39">
        <v>2.6235348893914736E-2</v>
      </c>
      <c r="BT258" s="39">
        <v>2.7764157881833784E-2</v>
      </c>
      <c r="BU258" s="39">
        <v>3.0588028478294185E-2</v>
      </c>
      <c r="BV258" s="52">
        <v>1.7083297421270856E-2</v>
      </c>
      <c r="BW258" s="44">
        <v>5.1959373047697315E-2</v>
      </c>
      <c r="BX258" s="44">
        <v>2.380087387650251E-2</v>
      </c>
      <c r="BY258" s="44">
        <v>2.2581958643662494E-2</v>
      </c>
      <c r="BZ258" s="52">
        <v>3.4035220909026977E-2</v>
      </c>
      <c r="CA258" s="39"/>
      <c r="CB258" s="39">
        <v>3.2082925700905367E-2</v>
      </c>
      <c r="CC258" s="39">
        <v>4.5026634059299178E-3</v>
      </c>
      <c r="CD258" s="39"/>
      <c r="CE258" s="39">
        <v>2.2316654733372448E-2</v>
      </c>
      <c r="CF258" s="39">
        <v>3.0187176970851836E-2</v>
      </c>
      <c r="CG258" s="39"/>
      <c r="CH258" s="52">
        <v>2.3698343139627136E-2</v>
      </c>
      <c r="CI258" s="44">
        <v>4.6398234403469601E-2</v>
      </c>
      <c r="CJ258" s="44">
        <v>7.2540412125470841E-2</v>
      </c>
      <c r="CK258" s="52">
        <v>6.0116835125554442E-2</v>
      </c>
      <c r="CL258" s="39">
        <v>0</v>
      </c>
      <c r="CM258" s="39">
        <v>8.3967322271396288E-3</v>
      </c>
      <c r="CN258" s="39">
        <v>2.460215675250443E-2</v>
      </c>
      <c r="CO258" s="39">
        <v>1.9468178798827834E-3</v>
      </c>
      <c r="CP258" s="39">
        <v>5.1268122469513053E-2</v>
      </c>
      <c r="CQ258" s="58">
        <v>3.436219511077708E-2</v>
      </c>
    </row>
    <row r="259" spans="1:95" x14ac:dyDescent="0.25">
      <c r="A259" s="97" t="s">
        <v>768</v>
      </c>
      <c r="B259" s="97">
        <v>11</v>
      </c>
      <c r="C259" s="97">
        <v>256</v>
      </c>
      <c r="D259" s="105" t="s">
        <v>87</v>
      </c>
      <c r="E259" s="41">
        <v>0</v>
      </c>
      <c r="F259" s="41">
        <v>4.1021714160920097E-3</v>
      </c>
      <c r="G259" s="41">
        <v>0</v>
      </c>
      <c r="H259" s="41"/>
      <c r="I259" s="41">
        <v>7.0175438596491229E-3</v>
      </c>
      <c r="J259" s="41">
        <v>3.7912907867275591E-3</v>
      </c>
      <c r="K259" s="54">
        <v>4.1031547501199977E-3</v>
      </c>
      <c r="L259" s="46">
        <v>3.7912907867275591E-3</v>
      </c>
      <c r="M259" s="46">
        <v>1.4005602240896359E-3</v>
      </c>
      <c r="N259" s="46">
        <v>8.6194512280241508E-4</v>
      </c>
      <c r="O259" s="46">
        <v>0</v>
      </c>
      <c r="P259" s="46">
        <v>0</v>
      </c>
      <c r="Q259" s="46">
        <v>0</v>
      </c>
      <c r="R259" s="54">
        <v>3.0317717303254598E-3</v>
      </c>
      <c r="S259" s="41">
        <v>0</v>
      </c>
      <c r="T259" s="41">
        <v>3.663003663003663E-3</v>
      </c>
      <c r="U259" s="41"/>
      <c r="V259" s="41">
        <v>9.5923261390887284E-3</v>
      </c>
      <c r="W259" s="41">
        <v>0</v>
      </c>
      <c r="X259" s="41">
        <v>6.2745098039215684E-3</v>
      </c>
      <c r="Y259" s="54">
        <v>4.9701201112359039E-3</v>
      </c>
      <c r="Z259" s="5">
        <v>3.3811246450095203E-3</v>
      </c>
      <c r="AA259" s="5"/>
      <c r="AB259" s="5">
        <v>2.3719742123684954E-3</v>
      </c>
      <c r="AC259" s="5">
        <v>1.7474879860200961E-3</v>
      </c>
      <c r="AD259" s="5">
        <v>2.5515628322130422E-3</v>
      </c>
      <c r="AE259" s="46">
        <v>1.5836357637325335E-3</v>
      </c>
      <c r="AF259" s="46">
        <v>2.4930920574138611E-3</v>
      </c>
      <c r="AG259" s="46">
        <v>2.5410494181083614E-3</v>
      </c>
      <c r="AH259" s="46">
        <v>1.6026176087609763E-3</v>
      </c>
      <c r="AI259" s="46">
        <v>1.9328859060402685E-3</v>
      </c>
      <c r="AJ259" s="46">
        <v>2.8362483663923266E-3</v>
      </c>
      <c r="AK259" s="46">
        <v>2.6195153896529143E-3</v>
      </c>
      <c r="AL259" s="46">
        <v>1.7699115044247787E-2</v>
      </c>
      <c r="AM259" s="46">
        <v>3.5618878005342831E-3</v>
      </c>
      <c r="AN259" s="46">
        <v>0</v>
      </c>
      <c r="AO259" s="46">
        <v>3.3994334277620396E-3</v>
      </c>
      <c r="AP259" s="46">
        <v>2.9958806640569629E-3</v>
      </c>
      <c r="AQ259" s="46">
        <v>2.5315387536818117E-3</v>
      </c>
      <c r="AR259" s="46"/>
      <c r="AS259" s="46"/>
      <c r="AT259" s="46">
        <v>0</v>
      </c>
      <c r="AU259" s="46">
        <v>1.5711212943105627E-3</v>
      </c>
      <c r="AV259" s="46">
        <v>0</v>
      </c>
      <c r="AW259" s="54">
        <v>2.5407465470236434E-3</v>
      </c>
      <c r="AX259" s="41">
        <v>4.3389176810686323E-3</v>
      </c>
      <c r="AY259" s="46">
        <v>3.2827832292595897E-3</v>
      </c>
      <c r="AZ259" s="5">
        <v>4.8065918975693884E-3</v>
      </c>
      <c r="BA259" s="5">
        <v>2.1588558064614348E-3</v>
      </c>
      <c r="BB259" s="5">
        <v>2.2846988639969538E-3</v>
      </c>
      <c r="BC259" s="5">
        <v>4.1325160133857015E-3</v>
      </c>
      <c r="BD259" s="5">
        <v>5.7966455845773132E-3</v>
      </c>
      <c r="BE259" s="5">
        <v>0</v>
      </c>
      <c r="BF259" s="54">
        <v>3.9528410139948022E-3</v>
      </c>
      <c r="BG259" s="5">
        <v>6.6152149945602557E-3</v>
      </c>
      <c r="BH259" s="46">
        <v>0</v>
      </c>
      <c r="BI259" s="46">
        <v>3.7117228580495626E-3</v>
      </c>
      <c r="BJ259" s="46">
        <v>4.9331963000622146E-3</v>
      </c>
      <c r="BK259" s="46">
        <v>2.9503964595242486E-3</v>
      </c>
      <c r="BL259" s="54">
        <v>3.2874910963818834E-3</v>
      </c>
      <c r="BM259" s="41">
        <v>0</v>
      </c>
      <c r="BN259" s="5">
        <v>3.7989377044567165E-3</v>
      </c>
      <c r="BO259" s="46">
        <v>1.753360607841925E-3</v>
      </c>
      <c r="BP259" s="54">
        <v>3.6469809293304739E-3</v>
      </c>
      <c r="BQ259" s="41">
        <v>4.7095761381660507E-3</v>
      </c>
      <c r="BR259" s="41">
        <v>3.4802784223141561E-3</v>
      </c>
      <c r="BS259" s="41">
        <v>6.894174422612892E-3</v>
      </c>
      <c r="BT259" s="41">
        <v>3.7755637125584571E-3</v>
      </c>
      <c r="BU259" s="41">
        <v>0</v>
      </c>
      <c r="BV259" s="54">
        <v>3.944367976639801E-3</v>
      </c>
      <c r="BW259" s="46">
        <v>2.751031636863824E-3</v>
      </c>
      <c r="BX259" s="46">
        <v>3.1077348066405656E-3</v>
      </c>
      <c r="BY259" s="46">
        <v>0</v>
      </c>
      <c r="BZ259" s="54">
        <v>2.823529411772014E-3</v>
      </c>
      <c r="CA259" s="41"/>
      <c r="CB259" s="41">
        <v>0</v>
      </c>
      <c r="CC259" s="41">
        <v>0</v>
      </c>
      <c r="CD259" s="41"/>
      <c r="CE259" s="41">
        <v>0</v>
      </c>
      <c r="CF259" s="41">
        <v>6.476858723554052E-3</v>
      </c>
      <c r="CG259" s="41"/>
      <c r="CH259" s="54">
        <v>2.1895812425913506E-3</v>
      </c>
      <c r="CI259" s="46">
        <v>2.9848889995145794E-3</v>
      </c>
      <c r="CJ259" s="46">
        <v>0</v>
      </c>
      <c r="CK259" s="54">
        <v>2.0504934000059026E-3</v>
      </c>
      <c r="CL259" s="41">
        <v>0</v>
      </c>
      <c r="CM259" s="41">
        <v>1.3114843680267904E-3</v>
      </c>
      <c r="CN259" s="41">
        <v>3.0492969675919145E-3</v>
      </c>
      <c r="CO259" s="41">
        <v>0</v>
      </c>
      <c r="CP259" s="41">
        <v>4.0566579898985387E-4</v>
      </c>
      <c r="CQ259" s="60">
        <v>1.22106851972615E-3</v>
      </c>
    </row>
    <row r="260" spans="1:95" x14ac:dyDescent="0.25">
      <c r="A260" s="97" t="s">
        <v>769</v>
      </c>
      <c r="B260" s="97">
        <v>12</v>
      </c>
      <c r="C260" s="97">
        <v>257</v>
      </c>
      <c r="D260" s="103" t="s">
        <v>88</v>
      </c>
      <c r="E260" s="39">
        <v>1.7810518464313453E-2</v>
      </c>
      <c r="F260" s="39">
        <v>0.11274514975246296</v>
      </c>
      <c r="G260" s="39">
        <v>9.1261362156317791E-2</v>
      </c>
      <c r="H260" s="39"/>
      <c r="I260" s="39">
        <v>0.12160030015947269</v>
      </c>
      <c r="J260" s="39">
        <v>0.11726654952548653</v>
      </c>
      <c r="K260" s="52">
        <v>9.8974835697921856E-2</v>
      </c>
      <c r="L260" s="44">
        <v>0.11726654952548653</v>
      </c>
      <c r="M260" s="44">
        <v>0.10063957856355794</v>
      </c>
      <c r="N260" s="44">
        <v>9.6651573973776467E-2</v>
      </c>
      <c r="O260" s="44">
        <v>0</v>
      </c>
      <c r="P260" s="44">
        <v>0.14979213993658935</v>
      </c>
      <c r="Q260" s="44">
        <v>9.7751238896478798E-3</v>
      </c>
      <c r="R260" s="52">
        <v>0.10083802878602441</v>
      </c>
      <c r="S260" s="39">
        <v>0.17377105110455912</v>
      </c>
      <c r="T260" s="39">
        <v>0.13375566857192289</v>
      </c>
      <c r="U260" s="39"/>
      <c r="V260" s="39">
        <v>0.10119275606145366</v>
      </c>
      <c r="W260" s="39">
        <v>8.7001284541308579E-2</v>
      </c>
      <c r="X260" s="39">
        <v>2.4987172419206477E-3</v>
      </c>
      <c r="Y260" s="52">
        <v>9.7401693324875124E-2</v>
      </c>
      <c r="Z260" s="3">
        <v>0.20166614671856775</v>
      </c>
      <c r="AA260" s="3"/>
      <c r="AB260" s="3">
        <v>3.3867783037664699E-3</v>
      </c>
      <c r="AC260" s="3">
        <v>0.19160402959256725</v>
      </c>
      <c r="AD260" s="3">
        <v>3.796306477044765E-3</v>
      </c>
      <c r="AE260" s="44">
        <v>0.11185775367926316</v>
      </c>
      <c r="AF260" s="44">
        <v>0.16247505874913459</v>
      </c>
      <c r="AG260" s="44">
        <v>0.13081613927199112</v>
      </c>
      <c r="AH260" s="44">
        <v>4.4249365330112254E-3</v>
      </c>
      <c r="AI260" s="44">
        <v>0.11547819125062433</v>
      </c>
      <c r="AJ260" s="44">
        <v>0.13304708014596825</v>
      </c>
      <c r="AK260" s="44">
        <v>3.4104931920022515E-3</v>
      </c>
      <c r="AL260" s="44">
        <v>0.13544072609002156</v>
      </c>
      <c r="AM260" s="44">
        <v>2.375998207273244E-3</v>
      </c>
      <c r="AN260" s="44">
        <v>7.2383639367454955E-2</v>
      </c>
      <c r="AO260" s="44">
        <v>0.11598320332348311</v>
      </c>
      <c r="AP260" s="44">
        <v>8.2025994620879797E-2</v>
      </c>
      <c r="AQ260" s="44">
        <v>0.25456255389788057</v>
      </c>
      <c r="AR260" s="44"/>
      <c r="AS260" s="44"/>
      <c r="AT260" s="44">
        <v>1.9382835656407777E-4</v>
      </c>
      <c r="AU260" s="44">
        <v>1.1559660341689574E-2</v>
      </c>
      <c r="AV260" s="44">
        <v>0</v>
      </c>
      <c r="AW260" s="52">
        <v>0.10660223995174775</v>
      </c>
      <c r="AX260" s="39">
        <v>9.46369759481928E-2</v>
      </c>
      <c r="AY260" s="44">
        <v>0.11996478035239135</v>
      </c>
      <c r="AZ260" s="3">
        <v>3.6866072347416602E-2</v>
      </c>
      <c r="BA260" s="3">
        <v>8.0168932022299036E-2</v>
      </c>
      <c r="BB260" s="3">
        <v>0.12113524036860805</v>
      </c>
      <c r="BC260" s="3">
        <v>2.2208290869920596E-2</v>
      </c>
      <c r="BD260" s="3">
        <v>0.21095714417634079</v>
      </c>
      <c r="BE260" s="3">
        <v>0.135747383502098</v>
      </c>
      <c r="BF260" s="52">
        <v>9.7667870492365805E-2</v>
      </c>
      <c r="BG260" s="3">
        <v>7.3995009828774546E-3</v>
      </c>
      <c r="BH260" s="44">
        <v>0.10863194657699388</v>
      </c>
      <c r="BI260" s="44">
        <v>0.1536853724664882</v>
      </c>
      <c r="BJ260" s="44">
        <v>9.8572579034817212E-2</v>
      </c>
      <c r="BK260" s="44">
        <v>0.11763487070024652</v>
      </c>
      <c r="BL260" s="52">
        <v>9.6974874126414187E-2</v>
      </c>
      <c r="BM260" s="39">
        <v>7.8435278403429731E-2</v>
      </c>
      <c r="BN260" s="3">
        <v>0.13960114032519261</v>
      </c>
      <c r="BO260" s="44">
        <v>0.10894689934270171</v>
      </c>
      <c r="BP260" s="52">
        <v>0.1298892222275683</v>
      </c>
      <c r="BQ260" s="39">
        <v>4.9011524111941696E-3</v>
      </c>
      <c r="BR260" s="39">
        <v>1.55538208398795E-2</v>
      </c>
      <c r="BS260" s="39">
        <v>0.16798096748103433</v>
      </c>
      <c r="BT260" s="39">
        <v>0.11125210554899942</v>
      </c>
      <c r="BU260" s="39">
        <v>0.14233912216847905</v>
      </c>
      <c r="BV260" s="52">
        <v>5.9106669583574481E-2</v>
      </c>
      <c r="BW260" s="44">
        <v>8.0946666372740825E-2</v>
      </c>
      <c r="BX260" s="44">
        <v>0.1031761255356808</v>
      </c>
      <c r="BY260" s="44">
        <v>1.8404128626482757E-2</v>
      </c>
      <c r="BZ260" s="52">
        <v>7.7596226778279112E-2</v>
      </c>
      <c r="CA260" s="39"/>
      <c r="CB260" s="39">
        <v>5.4931406727379374E-2</v>
      </c>
      <c r="CC260" s="39">
        <v>5.7332026989498838E-3</v>
      </c>
      <c r="CD260" s="39"/>
      <c r="CE260" s="39">
        <v>9.2093466532271101E-2</v>
      </c>
      <c r="CF260" s="39">
        <v>9.674279634230161E-2</v>
      </c>
      <c r="CG260" s="39"/>
      <c r="CH260" s="52">
        <v>6.783557091379068E-2</v>
      </c>
      <c r="CI260" s="44">
        <v>0.10858654939843233</v>
      </c>
      <c r="CJ260" s="44">
        <v>0.13979181776807625</v>
      </c>
      <c r="CK260" s="52">
        <v>0.12538492259590722</v>
      </c>
      <c r="CL260" s="39">
        <v>1.3586204355282242E-2</v>
      </c>
      <c r="CM260" s="39">
        <v>0.1119059451576217</v>
      </c>
      <c r="CN260" s="39">
        <v>0.11463534749074974</v>
      </c>
      <c r="CO260" s="39">
        <v>4.1545761665001229E-4</v>
      </c>
      <c r="CP260" s="39">
        <v>9.6795476624938023E-2</v>
      </c>
      <c r="CQ260" s="58">
        <v>9.1928688471788478E-2</v>
      </c>
    </row>
    <row r="261" spans="1:95" x14ac:dyDescent="0.25">
      <c r="A261" s="97" t="s">
        <v>770</v>
      </c>
      <c r="B261" s="97">
        <v>13</v>
      </c>
      <c r="C261" s="97">
        <v>258</v>
      </c>
      <c r="D261" s="103" t="s">
        <v>89</v>
      </c>
      <c r="E261" s="39">
        <v>3.7818554187862017E-3</v>
      </c>
      <c r="F261" s="39">
        <v>4.9675764743098226E-2</v>
      </c>
      <c r="G261" s="39">
        <v>2.6549522460221464E-2</v>
      </c>
      <c r="H261" s="39"/>
      <c r="I261" s="39">
        <v>6.826411889869248E-2</v>
      </c>
      <c r="J261" s="39">
        <v>4.4077398465275738E-2</v>
      </c>
      <c r="K261" s="52">
        <v>4.2276710711624831E-2</v>
      </c>
      <c r="L261" s="44">
        <v>4.4077398465275738E-2</v>
      </c>
      <c r="M261" s="44">
        <v>4.016428128932184E-2</v>
      </c>
      <c r="N261" s="44">
        <v>2.9604677254143112E-2</v>
      </c>
      <c r="O261" s="44">
        <v>0</v>
      </c>
      <c r="P261" s="44">
        <v>7.4800305071492032E-2</v>
      </c>
      <c r="Q261" s="44">
        <v>5.665773454524797E-3</v>
      </c>
      <c r="R261" s="52">
        <v>3.6982153164798637E-2</v>
      </c>
      <c r="S261" s="39">
        <v>9.1028061016335274E-2</v>
      </c>
      <c r="T261" s="39">
        <v>6.4206120152219479E-2</v>
      </c>
      <c r="U261" s="39"/>
      <c r="V261" s="39">
        <v>4.8230433637871307E-2</v>
      </c>
      <c r="W261" s="39">
        <v>3.2333021838653719E-2</v>
      </c>
      <c r="X261" s="39">
        <v>1.9080934601097502E-3</v>
      </c>
      <c r="Y261" s="52">
        <v>4.6257842189631138E-2</v>
      </c>
      <c r="Z261" s="3">
        <v>0.12552010039033734</v>
      </c>
      <c r="AA261" s="3"/>
      <c r="AB261" s="3">
        <v>1.9430179002265049E-3</v>
      </c>
      <c r="AC261" s="3">
        <v>0.10957527346009656</v>
      </c>
      <c r="AD261" s="3">
        <v>3.0598312571217135E-3</v>
      </c>
      <c r="AE261" s="44">
        <v>5.4688624655606741E-2</v>
      </c>
      <c r="AF261" s="44">
        <v>9.5294153012695337E-2</v>
      </c>
      <c r="AG261" s="44">
        <v>7.2418112886355246E-2</v>
      </c>
      <c r="AH261" s="44">
        <v>3.5285876289556182E-3</v>
      </c>
      <c r="AI261" s="44">
        <v>5.8936936283616299E-2</v>
      </c>
      <c r="AJ261" s="44">
        <v>7.3757134757303652E-2</v>
      </c>
      <c r="AK261" s="44">
        <v>1.8659535140005501E-3</v>
      </c>
      <c r="AL261" s="44">
        <v>8.0629262275350014E-2</v>
      </c>
      <c r="AM261" s="44">
        <v>7.0478652316353799E-4</v>
      </c>
      <c r="AN261" s="44">
        <v>3.2192532146290746E-2</v>
      </c>
      <c r="AO261" s="44">
        <v>6.113916946367088E-2</v>
      </c>
      <c r="AP261" s="44">
        <v>3.6245995810985338E-2</v>
      </c>
      <c r="AQ261" s="44">
        <v>0.165146554592279</v>
      </c>
      <c r="AR261" s="44"/>
      <c r="AS261" s="44"/>
      <c r="AT261" s="44">
        <v>6.4691290982183086E-5</v>
      </c>
      <c r="AU261" s="44">
        <v>2.8984266211181226E-3</v>
      </c>
      <c r="AV261" s="44">
        <v>0</v>
      </c>
      <c r="AW261" s="52">
        <v>6.0371797292682529E-2</v>
      </c>
      <c r="AX261" s="39">
        <v>4.1485571190770586E-2</v>
      </c>
      <c r="AY261" s="44">
        <v>6.4425356141577753E-2</v>
      </c>
      <c r="AZ261" s="3">
        <v>1.6964432300073558E-2</v>
      </c>
      <c r="BA261" s="3">
        <v>3.705586907184491E-2</v>
      </c>
      <c r="BB261" s="3">
        <v>6.0338960457273778E-2</v>
      </c>
      <c r="BC261" s="3">
        <v>4.2422701532024848E-3</v>
      </c>
      <c r="BD261" s="3">
        <v>0.11528392326934421</v>
      </c>
      <c r="BE261" s="3">
        <v>0.1066596690998388</v>
      </c>
      <c r="BF261" s="52">
        <v>5.0489444443982963E-2</v>
      </c>
      <c r="BG261" s="3">
        <v>2.9875080334324637E-3</v>
      </c>
      <c r="BH261" s="44">
        <v>4.8863818233666076E-2</v>
      </c>
      <c r="BI261" s="44">
        <v>7.9797033415727109E-2</v>
      </c>
      <c r="BJ261" s="44">
        <v>3.35001619470277E-2</v>
      </c>
      <c r="BK261" s="44">
        <v>5.5326527185700754E-2</v>
      </c>
      <c r="BL261" s="52">
        <v>4.0809777117389458E-2</v>
      </c>
      <c r="BM261" s="39">
        <v>4.0051900694651532E-2</v>
      </c>
      <c r="BN261" s="3">
        <v>6.242766049995143E-2</v>
      </c>
      <c r="BO261" s="44">
        <v>3.7645442756107497E-2</v>
      </c>
      <c r="BP261" s="52">
        <v>5.4576124748562972E-2</v>
      </c>
      <c r="BQ261" s="39">
        <v>2.0273045808927781E-3</v>
      </c>
      <c r="BR261" s="39">
        <v>9.1703092396219626E-3</v>
      </c>
      <c r="BS261" s="39">
        <v>0.10168908272418317</v>
      </c>
      <c r="BT261" s="39">
        <v>7.1286923935448637E-2</v>
      </c>
      <c r="BU261" s="39">
        <v>7.9079510909898093E-2</v>
      </c>
      <c r="BV261" s="52">
        <v>3.5909859226416888E-2</v>
      </c>
      <c r="BW261" s="44">
        <v>3.7529304185872164E-2</v>
      </c>
      <c r="BX261" s="44">
        <v>5.5530695594058065E-2</v>
      </c>
      <c r="BY261" s="44">
        <v>1.0120880003234335E-2</v>
      </c>
      <c r="BZ261" s="52">
        <v>3.9482602176085763E-2</v>
      </c>
      <c r="CA261" s="39"/>
      <c r="CB261" s="39">
        <v>2.3468187313809768E-2</v>
      </c>
      <c r="CC261" s="39">
        <v>2.8803526774949261E-3</v>
      </c>
      <c r="CD261" s="39"/>
      <c r="CE261" s="39">
        <v>4.530816489383846E-2</v>
      </c>
      <c r="CF261" s="39">
        <v>4.8638744899639118E-2</v>
      </c>
      <c r="CG261" s="39"/>
      <c r="CH261" s="52">
        <v>3.3139733620264462E-2</v>
      </c>
      <c r="CI261" s="44">
        <v>2.4427665423928629E-2</v>
      </c>
      <c r="CJ261" s="44">
        <v>4.0009332628178559E-2</v>
      </c>
      <c r="CK261" s="52">
        <v>3.2815565109177589E-2</v>
      </c>
      <c r="CL261" s="39">
        <v>2.7329062250644443E-3</v>
      </c>
      <c r="CM261" s="39">
        <v>4.4871999794014517E-2</v>
      </c>
      <c r="CN261" s="39">
        <v>4.8305857799506184E-2</v>
      </c>
      <c r="CO261" s="39">
        <v>6.2899227405589431E-5</v>
      </c>
      <c r="CP261" s="39">
        <v>2.7572371171745148E-2</v>
      </c>
      <c r="CQ261" s="58">
        <v>3.0639080596654929E-2</v>
      </c>
    </row>
    <row r="262" spans="1:95" x14ac:dyDescent="0.25">
      <c r="A262" s="97" t="s">
        <v>771</v>
      </c>
      <c r="B262" s="97">
        <v>14</v>
      </c>
      <c r="C262" s="97">
        <v>259</v>
      </c>
      <c r="D262" s="103" t="s">
        <v>90</v>
      </c>
      <c r="E262" s="39">
        <v>6.5361293734601221E-3</v>
      </c>
      <c r="F262" s="39">
        <v>5.4488851708756073E-2</v>
      </c>
      <c r="G262" s="39">
        <v>3.5348903977591842E-2</v>
      </c>
      <c r="H262" s="39"/>
      <c r="I262" s="39">
        <v>7.1874467828049363E-2</v>
      </c>
      <c r="J262" s="39">
        <v>6.2211829027374946E-2</v>
      </c>
      <c r="K262" s="52">
        <v>4.6925752872652118E-2</v>
      </c>
      <c r="L262" s="44">
        <v>6.2211829027374946E-2</v>
      </c>
      <c r="M262" s="44">
        <v>4.7845818115800659E-2</v>
      </c>
      <c r="N262" s="44">
        <v>4.4795095352311534E-2</v>
      </c>
      <c r="O262" s="44">
        <v>0</v>
      </c>
      <c r="P262" s="44">
        <v>9.0219621874988207E-2</v>
      </c>
      <c r="Q262" s="44">
        <v>5.4843669557726746E-3</v>
      </c>
      <c r="R262" s="52">
        <v>5.1780087794149582E-2</v>
      </c>
      <c r="S262" s="39">
        <v>9.3725858407981547E-2</v>
      </c>
      <c r="T262" s="39">
        <v>7.5737830688048846E-2</v>
      </c>
      <c r="U262" s="39"/>
      <c r="V262" s="39">
        <v>5.4041810822887233E-2</v>
      </c>
      <c r="W262" s="39">
        <v>3.9525531474401736E-2</v>
      </c>
      <c r="X262" s="39">
        <v>6.4688721965556876E-4</v>
      </c>
      <c r="Y262" s="52">
        <v>5.3203462043214383E-2</v>
      </c>
      <c r="Z262" s="3">
        <v>0.18900334991655612</v>
      </c>
      <c r="AA262" s="3"/>
      <c r="AB262" s="3">
        <v>2.1076541746663261E-3</v>
      </c>
      <c r="AC262" s="3">
        <v>0.18725637252645869</v>
      </c>
      <c r="AD262" s="3">
        <v>4.554516990551925E-3</v>
      </c>
      <c r="AE262" s="44">
        <v>9.7705144068461161E-2</v>
      </c>
      <c r="AF262" s="44">
        <v>0.1524212320810103</v>
      </c>
      <c r="AG262" s="44">
        <v>0.11749835453253854</v>
      </c>
      <c r="AH262" s="44">
        <v>4.9669270279217243E-3</v>
      </c>
      <c r="AI262" s="44">
        <v>0.10440906936862605</v>
      </c>
      <c r="AJ262" s="44">
        <v>0.11528979814855919</v>
      </c>
      <c r="AK262" s="44">
        <v>2.1705583004777208E-3</v>
      </c>
      <c r="AL262" s="44">
        <v>0.14198792117964978</v>
      </c>
      <c r="AM262" s="44">
        <v>9.3510306605069655E-4</v>
      </c>
      <c r="AN262" s="44">
        <v>6.6978656008138862E-2</v>
      </c>
      <c r="AO262" s="44">
        <v>0.10889819292506357</v>
      </c>
      <c r="AP262" s="44">
        <v>6.9914320601703245E-2</v>
      </c>
      <c r="AQ262" s="44">
        <v>0.24248621473926263</v>
      </c>
      <c r="AR262" s="44"/>
      <c r="AS262" s="44"/>
      <c r="AT262" s="44">
        <v>4.6024722863608583E-5</v>
      </c>
      <c r="AU262" s="44">
        <v>1.2844204890454663E-3</v>
      </c>
      <c r="AV262" s="44">
        <v>0</v>
      </c>
      <c r="AW262" s="52">
        <v>9.6501319183301543E-2</v>
      </c>
      <c r="AX262" s="39">
        <v>4.0294301587328836E-2</v>
      </c>
      <c r="AY262" s="44">
        <v>8.7481462837999582E-2</v>
      </c>
      <c r="AZ262" s="3">
        <v>2.1934422557417284E-2</v>
      </c>
      <c r="BA262" s="3">
        <v>4.627015729836205E-2</v>
      </c>
      <c r="BB262" s="3">
        <v>7.28930466775351E-2</v>
      </c>
      <c r="BC262" s="3">
        <v>1.1155650309614892E-2</v>
      </c>
      <c r="BD262" s="3">
        <v>0.15685895671602068</v>
      </c>
      <c r="BE262" s="3">
        <v>3.8431051478254627E-5</v>
      </c>
      <c r="BF262" s="52">
        <v>5.8772087568564592E-2</v>
      </c>
      <c r="BG262" s="3">
        <v>4.7384716226419087E-3</v>
      </c>
      <c r="BH262" s="44">
        <v>7.6702903527669328E-2</v>
      </c>
      <c r="BI262" s="44">
        <v>9.2413399759650072E-2</v>
      </c>
      <c r="BJ262" s="44">
        <v>5.0603586211982368E-2</v>
      </c>
      <c r="BK262" s="44">
        <v>7.1760612193773207E-2</v>
      </c>
      <c r="BL262" s="52">
        <v>5.5896227133554195E-2</v>
      </c>
      <c r="BM262" s="39">
        <v>4.3704873991066914E-2</v>
      </c>
      <c r="BN262" s="3">
        <v>7.2766245736195181E-2</v>
      </c>
      <c r="BO262" s="44">
        <v>4.4865056987598406E-2</v>
      </c>
      <c r="BP262" s="52">
        <v>6.3926553371686651E-2</v>
      </c>
      <c r="BQ262" s="39">
        <v>2.4583407359577243E-3</v>
      </c>
      <c r="BR262" s="39">
        <v>6.2976197042159156E-3</v>
      </c>
      <c r="BS262" s="39">
        <v>0.12570087867411567</v>
      </c>
      <c r="BT262" s="39">
        <v>7.1838316566966195E-2</v>
      </c>
      <c r="BU262" s="39">
        <v>0.10170880009064991</v>
      </c>
      <c r="BV262" s="52">
        <v>3.9175105953547819E-2</v>
      </c>
      <c r="BW262" s="44">
        <v>4.3199727297221276E-2</v>
      </c>
      <c r="BX262" s="44">
        <v>5.8070526871846682E-2</v>
      </c>
      <c r="BY262" s="44">
        <v>3.9543410598627564E-3</v>
      </c>
      <c r="BZ262" s="52">
        <v>4.1479202628353536E-2</v>
      </c>
      <c r="CA262" s="39"/>
      <c r="CB262" s="39">
        <v>4.8525201606440471E-2</v>
      </c>
      <c r="CC262" s="39">
        <v>3.1179640111190596E-3</v>
      </c>
      <c r="CD262" s="39"/>
      <c r="CE262" s="39">
        <v>9.8960147662834189E-2</v>
      </c>
      <c r="CF262" s="39">
        <v>8.7536682499200158E-2</v>
      </c>
      <c r="CG262" s="39"/>
      <c r="CH262" s="52">
        <v>6.3021639736704091E-2</v>
      </c>
      <c r="CI262" s="44">
        <v>3.736750958753185E-2</v>
      </c>
      <c r="CJ262" s="44">
        <v>5.1544577153690027E-2</v>
      </c>
      <c r="CK262" s="52">
        <v>4.4999287305355067E-2</v>
      </c>
      <c r="CL262" s="39">
        <v>1.1100254710252317E-2</v>
      </c>
      <c r="CM262" s="39">
        <v>8.4208535964375386E-2</v>
      </c>
      <c r="CN262" s="39">
        <v>7.6727015103443652E-2</v>
      </c>
      <c r="CO262" s="39">
        <v>2.8351422294898686E-4</v>
      </c>
      <c r="CP262" s="39">
        <v>4.4919591669773218E-2</v>
      </c>
      <c r="CQ262" s="58">
        <v>5.1296545833332811E-2</v>
      </c>
    </row>
    <row r="263" spans="1:95" ht="15.75" thickBot="1" x14ac:dyDescent="0.3">
      <c r="A263" s="97" t="s">
        <v>772</v>
      </c>
      <c r="B263" s="97">
        <v>15</v>
      </c>
      <c r="C263" s="97">
        <v>260</v>
      </c>
      <c r="D263" s="106" t="s">
        <v>91</v>
      </c>
      <c r="E263" s="42">
        <v>2.3613647928580296E-3</v>
      </c>
      <c r="F263" s="42">
        <v>3.3219641580082691E-2</v>
      </c>
      <c r="G263" s="42">
        <v>2.0399258061829028E-2</v>
      </c>
      <c r="H263" s="42"/>
      <c r="I263" s="42">
        <v>5.3518905447491355E-2</v>
      </c>
      <c r="J263" s="42">
        <v>3.9730601983654995E-2</v>
      </c>
      <c r="K263" s="55">
        <v>2.8621032997806696E-2</v>
      </c>
      <c r="L263" s="47">
        <v>3.9730601983654995E-2</v>
      </c>
      <c r="M263" s="47">
        <v>3.2470571192334312E-2</v>
      </c>
      <c r="N263" s="47">
        <v>2.4969525906487822E-2</v>
      </c>
      <c r="O263" s="47">
        <v>0</v>
      </c>
      <c r="P263" s="47">
        <v>6.2944767973152321E-2</v>
      </c>
      <c r="Q263" s="47">
        <v>5.7432237383913294E-3</v>
      </c>
      <c r="R263" s="55">
        <v>3.2583580870229584E-2</v>
      </c>
      <c r="S263" s="42">
        <v>5.8304894518174874E-2</v>
      </c>
      <c r="T263" s="42">
        <v>5.0232843161226073E-2</v>
      </c>
      <c r="U263" s="42"/>
      <c r="V263" s="42">
        <v>4.0559806096958972E-2</v>
      </c>
      <c r="W263" s="42">
        <v>2.3236491244841603E-2</v>
      </c>
      <c r="X263" s="42">
        <v>3.9617131937445853E-4</v>
      </c>
      <c r="Y263" s="55">
        <v>3.5713291055429613E-2</v>
      </c>
      <c r="Z263" s="6">
        <v>0.13127318726595158</v>
      </c>
      <c r="AA263" s="6"/>
      <c r="AB263" s="6">
        <v>4.5937570399412746E-4</v>
      </c>
      <c r="AC263" s="6">
        <v>0.11714856117396757</v>
      </c>
      <c r="AD263" s="6">
        <v>4.4066016647061204E-3</v>
      </c>
      <c r="AE263" s="47">
        <v>5.9824633844203445E-2</v>
      </c>
      <c r="AF263" s="47">
        <v>0.10836763995536831</v>
      </c>
      <c r="AG263" s="47">
        <v>7.3667532591937965E-2</v>
      </c>
      <c r="AH263" s="47">
        <v>4.7366976588339047E-3</v>
      </c>
      <c r="AI263" s="47">
        <v>6.5795498148868731E-2</v>
      </c>
      <c r="AJ263" s="47">
        <v>7.614750215254322E-2</v>
      </c>
      <c r="AK263" s="47">
        <v>1.6254772779179705E-3</v>
      </c>
      <c r="AL263" s="47">
        <v>0.10811350469181524</v>
      </c>
      <c r="AM263" s="47">
        <v>4.6016779183939444E-4</v>
      </c>
      <c r="AN263" s="47">
        <v>3.0500143262644139E-2</v>
      </c>
      <c r="AO263" s="47">
        <v>6.8242297382862124E-2</v>
      </c>
      <c r="AP263" s="47">
        <v>3.879474141857657E-2</v>
      </c>
      <c r="AQ263" s="47">
        <v>0.1654573964930344</v>
      </c>
      <c r="AR263" s="47"/>
      <c r="AS263" s="47"/>
      <c r="AT263" s="47">
        <v>0</v>
      </c>
      <c r="AU263" s="47">
        <v>1.7951604215201433E-5</v>
      </c>
      <c r="AV263" s="47">
        <v>0</v>
      </c>
      <c r="AW263" s="55">
        <v>6.3867146664167471E-2</v>
      </c>
      <c r="AX263" s="42">
        <v>3.1000971377325971E-2</v>
      </c>
      <c r="AY263" s="47">
        <v>5.5251911885023278E-2</v>
      </c>
      <c r="AZ263" s="6">
        <v>1.1353919904667296E-2</v>
      </c>
      <c r="BA263" s="6">
        <v>2.7681308100887786E-2</v>
      </c>
      <c r="BB263" s="6">
        <v>4.5812655516653186E-2</v>
      </c>
      <c r="BC263" s="6">
        <v>1.2100745410757376E-3</v>
      </c>
      <c r="BD263" s="6">
        <v>0.10328887262293153</v>
      </c>
      <c r="BE263" s="6">
        <v>0</v>
      </c>
      <c r="BF263" s="55">
        <v>3.5981547485350304E-2</v>
      </c>
      <c r="BG263" s="6">
        <v>2.4099851951887847E-3</v>
      </c>
      <c r="BH263" s="47">
        <v>4.3193887753985638E-2</v>
      </c>
      <c r="BI263" s="47">
        <v>5.5985589035268443E-2</v>
      </c>
      <c r="BJ263" s="47">
        <v>2.857855429891375E-2</v>
      </c>
      <c r="BK263" s="47">
        <v>3.9028433971317965E-2</v>
      </c>
      <c r="BL263" s="55">
        <v>3.1557778610086969E-2</v>
      </c>
      <c r="BM263" s="42">
        <v>3.281890939483232E-2</v>
      </c>
      <c r="BN263" s="6">
        <v>5.0532995067369822E-2</v>
      </c>
      <c r="BO263" s="47">
        <v>2.7995898962119035E-2</v>
      </c>
      <c r="BP263" s="55">
        <v>4.3392761790757205E-2</v>
      </c>
      <c r="BQ263" s="42">
        <v>1.530987090566055E-3</v>
      </c>
      <c r="BR263" s="42">
        <v>4.6723526166209551E-3</v>
      </c>
      <c r="BS263" s="42">
        <v>9.4408347121066577E-2</v>
      </c>
      <c r="BT263" s="42">
        <v>6.0834628926051189E-2</v>
      </c>
      <c r="BU263" s="42">
        <v>5.9819207131830338E-2</v>
      </c>
      <c r="BV263" s="55">
        <v>2.9887350539383135E-2</v>
      </c>
      <c r="BW263" s="47">
        <v>2.6471240520660858E-2</v>
      </c>
      <c r="BX263" s="47">
        <v>3.9712894887732358E-2</v>
      </c>
      <c r="BY263" s="47">
        <v>2.8014372547638874E-3</v>
      </c>
      <c r="BZ263" s="55">
        <v>2.7203546621242827E-2</v>
      </c>
      <c r="CA263" s="42"/>
      <c r="CB263" s="42">
        <v>3.1184573767990362E-2</v>
      </c>
      <c r="CC263" s="42">
        <v>3.1569868850937783E-3</v>
      </c>
      <c r="CD263" s="42"/>
      <c r="CE263" s="42">
        <v>4.7194663711099261E-2</v>
      </c>
      <c r="CF263" s="42">
        <v>5.3853887698045937E-2</v>
      </c>
      <c r="CG263" s="42"/>
      <c r="CH263" s="55">
        <v>3.7267494772966786E-2</v>
      </c>
      <c r="CI263" s="47">
        <v>1.9082057650251023E-2</v>
      </c>
      <c r="CJ263" s="47">
        <v>3.0305149368048886E-2</v>
      </c>
      <c r="CK263" s="55">
        <v>2.5123655526347394E-2</v>
      </c>
      <c r="CL263" s="42">
        <v>2.449342014351443E-3</v>
      </c>
      <c r="CM263" s="42">
        <v>4.0614606481867377E-2</v>
      </c>
      <c r="CN263" s="42">
        <v>4.2986492847996313E-2</v>
      </c>
      <c r="CO263" s="42">
        <v>0</v>
      </c>
      <c r="CP263" s="42">
        <v>2.3927280631789723E-2</v>
      </c>
      <c r="CQ263" s="61">
        <v>2.700583386865555E-2</v>
      </c>
    </row>
    <row r="264" spans="1:95" ht="15.75" thickTop="1" x14ac:dyDescent="0.25">
      <c r="A264" s="97" t="s">
        <v>773</v>
      </c>
      <c r="C264" s="97">
        <v>261</v>
      </c>
    </row>
    <row r="265" spans="1:95" ht="15.75" thickBot="1" x14ac:dyDescent="0.3">
      <c r="A265" s="97" t="s">
        <v>773</v>
      </c>
      <c r="C265" s="97">
        <v>262</v>
      </c>
    </row>
    <row r="266" spans="1:95" ht="17.25" thickTop="1" thickBot="1" x14ac:dyDescent="0.3">
      <c r="A266" s="97" t="s">
        <v>773</v>
      </c>
      <c r="C266" s="97">
        <v>263</v>
      </c>
      <c r="D266" s="100" t="s">
        <v>92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56"/>
    </row>
    <row r="267" spans="1:95" ht="29.25" customHeight="1" thickTop="1" x14ac:dyDescent="0.25">
      <c r="A267" s="97" t="s">
        <v>773</v>
      </c>
      <c r="C267" s="97">
        <v>264</v>
      </c>
      <c r="D267" s="101" t="s">
        <v>1</v>
      </c>
      <c r="E267" s="38" t="s">
        <v>8</v>
      </c>
      <c r="F267" s="38" t="s">
        <v>9</v>
      </c>
      <c r="G267" s="38" t="s">
        <v>10</v>
      </c>
      <c r="H267" s="38" t="s">
        <v>385</v>
      </c>
      <c r="I267" s="38" t="s">
        <v>11</v>
      </c>
      <c r="J267" s="38" t="s">
        <v>12</v>
      </c>
      <c r="K267" s="51" t="s">
        <v>13</v>
      </c>
      <c r="L267" s="43" t="s">
        <v>14</v>
      </c>
      <c r="M267" s="43" t="s">
        <v>15</v>
      </c>
      <c r="N267" s="43" t="s">
        <v>16</v>
      </c>
      <c r="O267" s="43" t="s">
        <v>17</v>
      </c>
      <c r="P267" s="43" t="s">
        <v>18</v>
      </c>
      <c r="Q267" s="43" t="s">
        <v>19</v>
      </c>
      <c r="R267" s="51" t="s">
        <v>20</v>
      </c>
      <c r="S267" s="38" t="s">
        <v>69</v>
      </c>
      <c r="T267" s="38" t="s">
        <v>70</v>
      </c>
      <c r="U267" s="38" t="s">
        <v>386</v>
      </c>
      <c r="V267" s="38" t="s">
        <v>71</v>
      </c>
      <c r="W267" s="38" t="s">
        <v>72</v>
      </c>
      <c r="X267" s="38" t="s">
        <v>73</v>
      </c>
      <c r="Y267" s="51" t="s">
        <v>74</v>
      </c>
      <c r="Z267" s="2" t="s">
        <v>21</v>
      </c>
      <c r="AA267" s="2" t="s">
        <v>390</v>
      </c>
      <c r="AB267" s="2" t="s">
        <v>22</v>
      </c>
      <c r="AC267" s="2" t="s">
        <v>23</v>
      </c>
      <c r="AD267" s="2" t="s">
        <v>24</v>
      </c>
      <c r="AE267" s="43" t="s">
        <v>25</v>
      </c>
      <c r="AF267" s="43" t="s">
        <v>26</v>
      </c>
      <c r="AG267" s="43" t="s">
        <v>27</v>
      </c>
      <c r="AH267" s="43" t="s">
        <v>28</v>
      </c>
      <c r="AI267" s="43" t="s">
        <v>29</v>
      </c>
      <c r="AJ267" s="43" t="s">
        <v>30</v>
      </c>
      <c r="AK267" s="43" t="s">
        <v>31</v>
      </c>
      <c r="AL267" s="43" t="s">
        <v>32</v>
      </c>
      <c r="AM267" s="43" t="s">
        <v>33</v>
      </c>
      <c r="AN267" s="43" t="s">
        <v>34</v>
      </c>
      <c r="AO267" s="43" t="s">
        <v>35</v>
      </c>
      <c r="AP267" s="43" t="s">
        <v>36</v>
      </c>
      <c r="AQ267" s="43" t="s">
        <v>37</v>
      </c>
      <c r="AR267" s="43" t="s">
        <v>368</v>
      </c>
      <c r="AS267" s="43" t="s">
        <v>391</v>
      </c>
      <c r="AT267" s="43" t="s">
        <v>38</v>
      </c>
      <c r="AU267" s="43" t="s">
        <v>39</v>
      </c>
      <c r="AV267" s="43" t="s">
        <v>369</v>
      </c>
      <c r="AW267" s="51" t="s">
        <v>40</v>
      </c>
      <c r="AX267" s="38" t="s">
        <v>75</v>
      </c>
      <c r="AY267" s="43" t="s">
        <v>41</v>
      </c>
      <c r="AZ267" s="2" t="s">
        <v>42</v>
      </c>
      <c r="BA267" s="2" t="s">
        <v>43</v>
      </c>
      <c r="BB267" s="2" t="s">
        <v>44</v>
      </c>
      <c r="BC267" s="2" t="s">
        <v>45</v>
      </c>
      <c r="BD267" s="2" t="s">
        <v>47</v>
      </c>
      <c r="BE267" s="2" t="s">
        <v>46</v>
      </c>
      <c r="BF267" s="51" t="s">
        <v>48</v>
      </c>
      <c r="BG267" s="2" t="s">
        <v>2</v>
      </c>
      <c r="BH267" s="43" t="s">
        <v>3</v>
      </c>
      <c r="BI267" s="43" t="s">
        <v>4</v>
      </c>
      <c r="BJ267" s="43" t="s">
        <v>5</v>
      </c>
      <c r="BK267" s="43" t="s">
        <v>6</v>
      </c>
      <c r="BL267" s="51" t="s">
        <v>7</v>
      </c>
      <c r="BM267" s="38" t="s">
        <v>370</v>
      </c>
      <c r="BN267" s="2" t="s">
        <v>49</v>
      </c>
      <c r="BO267" s="43" t="s">
        <v>50</v>
      </c>
      <c r="BP267" s="51" t="s">
        <v>51</v>
      </c>
      <c r="BQ267" s="38" t="s">
        <v>371</v>
      </c>
      <c r="BR267" s="38" t="s">
        <v>372</v>
      </c>
      <c r="BS267" s="38" t="s">
        <v>373</v>
      </c>
      <c r="BT267" s="38" t="s">
        <v>374</v>
      </c>
      <c r="BU267" s="38" t="s">
        <v>375</v>
      </c>
      <c r="BV267" s="51" t="s">
        <v>384</v>
      </c>
      <c r="BW267" s="43" t="s">
        <v>52</v>
      </c>
      <c r="BX267" s="43" t="s">
        <v>53</v>
      </c>
      <c r="BY267" s="43" t="s">
        <v>54</v>
      </c>
      <c r="BZ267" s="51" t="s">
        <v>55</v>
      </c>
      <c r="CA267" s="38" t="s">
        <v>387</v>
      </c>
      <c r="CB267" s="38" t="s">
        <v>56</v>
      </c>
      <c r="CC267" s="38" t="s">
        <v>57</v>
      </c>
      <c r="CD267" s="38" t="s">
        <v>388</v>
      </c>
      <c r="CE267" s="38" t="s">
        <v>58</v>
      </c>
      <c r="CF267" s="38" t="s">
        <v>59</v>
      </c>
      <c r="CG267" s="38" t="s">
        <v>389</v>
      </c>
      <c r="CH267" s="51" t="s">
        <v>60</v>
      </c>
      <c r="CI267" s="43" t="s">
        <v>61</v>
      </c>
      <c r="CJ267" s="43" t="s">
        <v>62</v>
      </c>
      <c r="CK267" s="51" t="s">
        <v>63</v>
      </c>
      <c r="CL267" s="38" t="s">
        <v>376</v>
      </c>
      <c r="CM267" s="38" t="s">
        <v>64</v>
      </c>
      <c r="CN267" s="38" t="s">
        <v>65</v>
      </c>
      <c r="CO267" s="38" t="s">
        <v>66</v>
      </c>
      <c r="CP267" s="38" t="s">
        <v>67</v>
      </c>
      <c r="CQ267" s="57" t="s">
        <v>68</v>
      </c>
    </row>
    <row r="268" spans="1:95" x14ac:dyDescent="0.25">
      <c r="A268" s="97" t="s">
        <v>774</v>
      </c>
      <c r="B268" s="97">
        <v>16</v>
      </c>
      <c r="C268" s="97">
        <v>265</v>
      </c>
      <c r="D268" s="102" t="s">
        <v>93</v>
      </c>
      <c r="E268" s="86">
        <v>76.211409660985524</v>
      </c>
      <c r="F268" s="86">
        <v>122.27041636781084</v>
      </c>
      <c r="G268" s="86">
        <v>103.52061365330567</v>
      </c>
      <c r="H268" s="86"/>
      <c r="I268" s="86">
        <v>122.56811155288229</v>
      </c>
      <c r="J268" s="86">
        <v>114.62677898066362</v>
      </c>
      <c r="K268" s="72">
        <v>114.89437963004148</v>
      </c>
      <c r="L268" s="7">
        <v>114.62677898066362</v>
      </c>
      <c r="M268" s="7">
        <v>115.05343709797195</v>
      </c>
      <c r="N268" s="7">
        <v>100.08453972537281</v>
      </c>
      <c r="O268" s="7">
        <v>0</v>
      </c>
      <c r="P268" s="7">
        <v>147.21377431782668</v>
      </c>
      <c r="Q268" s="7">
        <v>137.35410609605637</v>
      </c>
      <c r="R268" s="72">
        <v>101.8896940959512</v>
      </c>
      <c r="S268" s="86">
        <v>120.81963331318792</v>
      </c>
      <c r="T268" s="86">
        <v>135.0400286392053</v>
      </c>
      <c r="U268" s="86"/>
      <c r="V268" s="86">
        <v>93.101641442183436</v>
      </c>
      <c r="W268" s="86">
        <v>96.001838632508239</v>
      </c>
      <c r="X268" s="86">
        <v>87.478403389220716</v>
      </c>
      <c r="Y268" s="72">
        <v>112.64186296645374</v>
      </c>
      <c r="Z268" s="7">
        <v>211.81736310406296</v>
      </c>
      <c r="AA268" s="7"/>
      <c r="AB268" s="7">
        <v>158.14383444233135</v>
      </c>
      <c r="AC268" s="7">
        <v>183.99909543909791</v>
      </c>
      <c r="AD268" s="7">
        <v>128.17744152771559</v>
      </c>
      <c r="AE268" s="7">
        <v>153.59720401335639</v>
      </c>
      <c r="AF268" s="7">
        <v>190.20412057266748</v>
      </c>
      <c r="AG268" s="7">
        <v>181.54498708279044</v>
      </c>
      <c r="AH268" s="7">
        <v>150.88987942372259</v>
      </c>
      <c r="AI268" s="7">
        <v>167.5965985611889</v>
      </c>
      <c r="AJ268" s="7">
        <v>179.19447706448241</v>
      </c>
      <c r="AK268" s="7">
        <v>159.32506149928824</v>
      </c>
      <c r="AL268" s="7">
        <v>159.02556529201615</v>
      </c>
      <c r="AM268" s="7">
        <v>111.36676672437838</v>
      </c>
      <c r="AN268" s="7">
        <v>127.02588089296206</v>
      </c>
      <c r="AO268" s="7">
        <v>156.46371830787575</v>
      </c>
      <c r="AP268" s="7">
        <v>147.42398744914649</v>
      </c>
      <c r="AQ268" s="7">
        <v>246.35253063846224</v>
      </c>
      <c r="AR268" s="7"/>
      <c r="AS268" s="7"/>
      <c r="AT268" s="7">
        <v>94.713576541927267</v>
      </c>
      <c r="AU268" s="7">
        <v>146.93203378714975</v>
      </c>
      <c r="AV268" s="7">
        <v>0</v>
      </c>
      <c r="AW268" s="72">
        <v>173.19750963302818</v>
      </c>
      <c r="AX268" s="86">
        <v>120.81096058319376</v>
      </c>
      <c r="AY268" s="7">
        <v>100.91541939672064</v>
      </c>
      <c r="AZ268" s="7">
        <v>107.05124299999292</v>
      </c>
      <c r="BA268" s="7">
        <v>113.18180865389465</v>
      </c>
      <c r="BB268" s="7">
        <v>119.28335432439691</v>
      </c>
      <c r="BC268" s="7">
        <v>104.72256353252482</v>
      </c>
      <c r="BD268" s="7">
        <v>128.40880945829005</v>
      </c>
      <c r="BE268" s="7">
        <v>139.13819984087786</v>
      </c>
      <c r="BF268" s="72">
        <v>113.44387236361226</v>
      </c>
      <c r="BG268" s="7">
        <v>86.875523604226871</v>
      </c>
      <c r="BH268" s="7">
        <v>127.48232621971394</v>
      </c>
      <c r="BI268" s="7">
        <v>126.2333673840425</v>
      </c>
      <c r="BJ268" s="7">
        <v>123.37681682487737</v>
      </c>
      <c r="BK268" s="7">
        <v>121.88827049477979</v>
      </c>
      <c r="BL268" s="72">
        <v>118.37475528087565</v>
      </c>
      <c r="BM268" s="86">
        <v>356.00734074942204</v>
      </c>
      <c r="BN268" s="7">
        <v>119.70161291184407</v>
      </c>
      <c r="BO268" s="7">
        <v>61.525369292889067</v>
      </c>
      <c r="BP268" s="72">
        <v>101.27013670672618</v>
      </c>
      <c r="BQ268" s="86">
        <v>139.28288755062331</v>
      </c>
      <c r="BR268" s="86">
        <v>151.57151489889335</v>
      </c>
      <c r="BS268" s="86">
        <v>199.15278548780117</v>
      </c>
      <c r="BT268" s="86">
        <v>169.23504159399474</v>
      </c>
      <c r="BU268" s="86">
        <v>189.25561764419896</v>
      </c>
      <c r="BV268" s="72">
        <v>158.07661538941846</v>
      </c>
      <c r="BW268" s="7">
        <v>143.09259476729716</v>
      </c>
      <c r="BX268" s="7">
        <v>143.51804918422755</v>
      </c>
      <c r="BY268" s="7">
        <v>115.88338755388335</v>
      </c>
      <c r="BZ268" s="72">
        <v>137.80499930633121</v>
      </c>
      <c r="CA268" s="86"/>
      <c r="CB268" s="86">
        <v>37.075602657339303</v>
      </c>
      <c r="CC268" s="86">
        <v>73.733598454834251</v>
      </c>
      <c r="CD268" s="86"/>
      <c r="CE268" s="86">
        <v>66.427980788918745</v>
      </c>
      <c r="CF268" s="86">
        <v>66.574501939057939</v>
      </c>
      <c r="CG268" s="86"/>
      <c r="CH268" s="72">
        <v>62.314999455326983</v>
      </c>
      <c r="CI268" s="7">
        <v>83.198466119223795</v>
      </c>
      <c r="CJ268" s="7">
        <v>113.13416650703535</v>
      </c>
      <c r="CK268" s="72">
        <v>99.313407387648795</v>
      </c>
      <c r="CL268" s="86">
        <v>7.1611013106182453</v>
      </c>
      <c r="CM268" s="86">
        <v>30.49168793594502</v>
      </c>
      <c r="CN268" s="86">
        <v>121.7772624849039</v>
      </c>
      <c r="CO268" s="86">
        <v>11.827521321678695</v>
      </c>
      <c r="CP268" s="86">
        <v>25.96850175571068</v>
      </c>
      <c r="CQ268" s="62">
        <v>40.482499167925099</v>
      </c>
    </row>
    <row r="269" spans="1:95" ht="24.75" x14ac:dyDescent="0.25">
      <c r="A269" s="97" t="s">
        <v>775</v>
      </c>
      <c r="B269" s="97">
        <v>17</v>
      </c>
      <c r="C269" s="97">
        <v>266</v>
      </c>
      <c r="D269" s="107" t="s">
        <v>94</v>
      </c>
      <c r="E269" s="87">
        <v>10.217190241233945</v>
      </c>
      <c r="F269" s="87">
        <v>21.734698127256124</v>
      </c>
      <c r="G269" s="87">
        <v>18.082869455058436</v>
      </c>
      <c r="H269" s="87"/>
      <c r="I269" s="87">
        <v>21.985860412943961</v>
      </c>
      <c r="J269" s="87">
        <v>21.895760141885827</v>
      </c>
      <c r="K269" s="74">
        <v>20.209555351108133</v>
      </c>
      <c r="L269" s="8">
        <v>21.895760141885827</v>
      </c>
      <c r="M269" s="8">
        <v>20.491179859849243</v>
      </c>
      <c r="N269" s="8">
        <v>17.301862897964234</v>
      </c>
      <c r="O269" s="8">
        <v>0</v>
      </c>
      <c r="P269" s="8">
        <v>34.47010394534005</v>
      </c>
      <c r="Q269" s="8">
        <v>24.927287925263972</v>
      </c>
      <c r="R269" s="74">
        <v>19.020418255358994</v>
      </c>
      <c r="S269" s="87">
        <v>20.845839437143301</v>
      </c>
      <c r="T269" s="87">
        <v>25.300361944429174</v>
      </c>
      <c r="U269" s="87"/>
      <c r="V269" s="87">
        <v>17.881904646494213</v>
      </c>
      <c r="W269" s="87">
        <v>17.629622298461911</v>
      </c>
      <c r="X269" s="87">
        <v>14.910566827895966</v>
      </c>
      <c r="Y269" s="74">
        <v>20.763132647271686</v>
      </c>
      <c r="Z269" s="8">
        <v>60.39788077252198</v>
      </c>
      <c r="AA269" s="8"/>
      <c r="AB269" s="8">
        <v>38.920892884061544</v>
      </c>
      <c r="AC269" s="8">
        <v>49.488870021628315</v>
      </c>
      <c r="AD269" s="8">
        <v>27.816393029629801</v>
      </c>
      <c r="AE269" s="8">
        <v>36.03430932656677</v>
      </c>
      <c r="AF269" s="8">
        <v>49.465889040860027</v>
      </c>
      <c r="AG269" s="8">
        <v>46.7349874244616</v>
      </c>
      <c r="AH269" s="8">
        <v>38.141605892040438</v>
      </c>
      <c r="AI269" s="8">
        <v>42.326747184791273</v>
      </c>
      <c r="AJ269" s="8">
        <v>48.080985784911022</v>
      </c>
      <c r="AK269" s="8">
        <v>39.610890757234536</v>
      </c>
      <c r="AL269" s="8">
        <v>38.61039343727365</v>
      </c>
      <c r="AM269" s="8">
        <v>22.797474207166672</v>
      </c>
      <c r="AN269" s="8">
        <v>29.866474668772096</v>
      </c>
      <c r="AO269" s="8">
        <v>41.903667235965571</v>
      </c>
      <c r="AP269" s="8">
        <v>35.206305984717702</v>
      </c>
      <c r="AQ269" s="8">
        <v>76.193271167841829</v>
      </c>
      <c r="AR269" s="8"/>
      <c r="AS269" s="8"/>
      <c r="AT269" s="8">
        <v>24.471449532436324</v>
      </c>
      <c r="AU269" s="8">
        <v>40.639367241841128</v>
      </c>
      <c r="AV269" s="8">
        <v>0</v>
      </c>
      <c r="AW269" s="74">
        <v>45.735617504508909</v>
      </c>
      <c r="AX269" s="87">
        <v>21.688822701213297</v>
      </c>
      <c r="AY269" s="8">
        <v>18.634151466727939</v>
      </c>
      <c r="AZ269" s="8">
        <v>18.366944787978294</v>
      </c>
      <c r="BA269" s="8">
        <v>19.071871745344065</v>
      </c>
      <c r="BB269" s="8">
        <v>20.430308418623227</v>
      </c>
      <c r="BC269" s="8">
        <v>18.410247518629063</v>
      </c>
      <c r="BD269" s="8">
        <v>21.077370763205181</v>
      </c>
      <c r="BE269" s="8">
        <v>36.229240524854113</v>
      </c>
      <c r="BF269" s="74">
        <v>20.22265846113649</v>
      </c>
      <c r="BG269" s="8">
        <v>17.004543018826372</v>
      </c>
      <c r="BH269" s="8">
        <v>25.189508633487499</v>
      </c>
      <c r="BI269" s="8">
        <v>22.12754364160023</v>
      </c>
      <c r="BJ269" s="8">
        <v>23.68542354351673</v>
      </c>
      <c r="BK269" s="8">
        <v>24.172146005481032</v>
      </c>
      <c r="BL269" s="74">
        <v>22.793041090553448</v>
      </c>
      <c r="BM269" s="87">
        <v>105.30725158779124</v>
      </c>
      <c r="BN269" s="8">
        <v>23.586406077722092</v>
      </c>
      <c r="BO269" s="8">
        <v>8.0878842197477834</v>
      </c>
      <c r="BP269" s="74">
        <v>18.67614341602836</v>
      </c>
      <c r="BQ269" s="87">
        <v>24.340388393260238</v>
      </c>
      <c r="BR269" s="87">
        <v>28.089726801583584</v>
      </c>
      <c r="BS269" s="87">
        <v>53.485007845670509</v>
      </c>
      <c r="BT269" s="87">
        <v>36.972702520021919</v>
      </c>
      <c r="BU269" s="87">
        <v>47.007348935080181</v>
      </c>
      <c r="BV269" s="74">
        <v>32.400060102620607</v>
      </c>
      <c r="BW269" s="8">
        <v>32.601787956260324</v>
      </c>
      <c r="BX269" s="8">
        <v>32.111520459012461</v>
      </c>
      <c r="BY269" s="8">
        <v>23.615252266784957</v>
      </c>
      <c r="BZ269" s="74">
        <v>30.594119568085024</v>
      </c>
      <c r="CA269" s="87"/>
      <c r="CB269" s="87">
        <v>5.9842312263859885</v>
      </c>
      <c r="CC269" s="87">
        <v>9.4475709927351037</v>
      </c>
      <c r="CD269" s="87"/>
      <c r="CE269" s="87">
        <v>12.437793510312433</v>
      </c>
      <c r="CF269" s="87">
        <v>11.00218390358369</v>
      </c>
      <c r="CG269" s="87"/>
      <c r="CH269" s="74">
        <v>9.8864712245006583</v>
      </c>
      <c r="CI269" s="8">
        <v>12.664026707488238</v>
      </c>
      <c r="CJ269" s="8">
        <v>22.591930146250856</v>
      </c>
      <c r="CK269" s="74">
        <v>18.008400774626942</v>
      </c>
      <c r="CL269" s="87">
        <v>0</v>
      </c>
      <c r="CM269" s="87">
        <v>4.1689958647877647</v>
      </c>
      <c r="CN269" s="87">
        <v>23.253300111383727</v>
      </c>
      <c r="CO269" s="87">
        <v>0.58961991194022023</v>
      </c>
      <c r="CP269" s="87">
        <v>2.033166759808434</v>
      </c>
      <c r="CQ269" s="63">
        <v>5.5941020572062703</v>
      </c>
    </row>
    <row r="270" spans="1:95" x14ac:dyDescent="0.25">
      <c r="A270" s="97" t="s">
        <v>776</v>
      </c>
      <c r="B270" s="97">
        <v>18</v>
      </c>
      <c r="C270" s="97">
        <v>267</v>
      </c>
      <c r="D270" s="102" t="s">
        <v>95</v>
      </c>
      <c r="E270" s="88">
        <v>0</v>
      </c>
      <c r="F270" s="88">
        <v>1.4809276263843358</v>
      </c>
      <c r="G270" s="88">
        <v>0.97219487522693537</v>
      </c>
      <c r="H270" s="88"/>
      <c r="I270" s="88">
        <v>2.1896928925800232</v>
      </c>
      <c r="J270" s="88">
        <v>1.4977528141074974</v>
      </c>
      <c r="K270" s="75">
        <v>1.3392970151728683</v>
      </c>
      <c r="L270" s="9">
        <v>1.4977528141074974</v>
      </c>
      <c r="M270" s="9">
        <v>1.3961656188765332</v>
      </c>
      <c r="N270" s="9">
        <v>0.26023509959881369</v>
      </c>
      <c r="O270" s="9">
        <v>0</v>
      </c>
      <c r="P270" s="9">
        <v>4.0785757476796665</v>
      </c>
      <c r="Q270" s="9">
        <v>0</v>
      </c>
      <c r="R270" s="75">
        <v>1.1251205740763872</v>
      </c>
      <c r="S270" s="88">
        <v>0.92071860509472514</v>
      </c>
      <c r="T270" s="88">
        <v>1.5387792229977788</v>
      </c>
      <c r="U270" s="88"/>
      <c r="V270" s="88">
        <v>0.22328791664929526</v>
      </c>
      <c r="W270" s="88">
        <v>0.43850638771842215</v>
      </c>
      <c r="X270" s="88">
        <v>1.214412907453231</v>
      </c>
      <c r="Y270" s="75">
        <v>1.0840202121956433</v>
      </c>
      <c r="Z270" s="9">
        <v>3.8287219512975348</v>
      </c>
      <c r="AA270" s="9"/>
      <c r="AB270" s="9">
        <v>2.4525296804425571</v>
      </c>
      <c r="AC270" s="9">
        <v>3.636345227330223</v>
      </c>
      <c r="AD270" s="9">
        <v>0.47287914619213722</v>
      </c>
      <c r="AE270" s="9">
        <v>1.3081669741890687</v>
      </c>
      <c r="AF270" s="9">
        <v>1.8991669986294952</v>
      </c>
      <c r="AG270" s="9">
        <v>2.0666029521854337</v>
      </c>
      <c r="AH270" s="9">
        <v>2.9146571806580739</v>
      </c>
      <c r="AI270" s="9">
        <v>1.7609884752189007</v>
      </c>
      <c r="AJ270" s="9">
        <v>1.7927029233562473</v>
      </c>
      <c r="AK270" s="9">
        <v>1.5584873312256018</v>
      </c>
      <c r="AL270" s="9">
        <v>0.36629338921580418</v>
      </c>
      <c r="AM270" s="9">
        <v>0.45595389733808211</v>
      </c>
      <c r="AN270" s="9">
        <v>0.75968907589607615</v>
      </c>
      <c r="AO270" s="9">
        <v>1.3995086124691338</v>
      </c>
      <c r="AP270" s="9">
        <v>1.3226468864624992</v>
      </c>
      <c r="AQ270" s="9">
        <v>2.2034244674674484</v>
      </c>
      <c r="AR270" s="9"/>
      <c r="AS270" s="9"/>
      <c r="AT270" s="9">
        <v>4.3207305530085963E-2</v>
      </c>
      <c r="AU270" s="9">
        <v>0.25665266107432366</v>
      </c>
      <c r="AV270" s="9">
        <v>0</v>
      </c>
      <c r="AW270" s="75">
        <v>2.0040826343641904</v>
      </c>
      <c r="AX270" s="88">
        <v>0.66454282978020107</v>
      </c>
      <c r="AY270" s="9">
        <v>2.0711742140974141</v>
      </c>
      <c r="AZ270" s="9">
        <v>0.82207082855536162</v>
      </c>
      <c r="BA270" s="9">
        <v>3.026163372569977</v>
      </c>
      <c r="BB270" s="9">
        <v>2.6421002481353173</v>
      </c>
      <c r="BC270" s="9">
        <v>1.807080687821272</v>
      </c>
      <c r="BD270" s="9">
        <v>2.094579080446763</v>
      </c>
      <c r="BE270" s="9">
        <v>0</v>
      </c>
      <c r="BF270" s="75">
        <v>2.0823392721341629</v>
      </c>
      <c r="BG270" s="9">
        <v>0.29604882403506755</v>
      </c>
      <c r="BH270" s="9">
        <v>2.1215917318071025</v>
      </c>
      <c r="BI270" s="9">
        <v>0.84983742848404042</v>
      </c>
      <c r="BJ270" s="9">
        <v>0.64225994171916934</v>
      </c>
      <c r="BK270" s="9">
        <v>1.3364447791688201</v>
      </c>
      <c r="BL270" s="75">
        <v>0.90600610237345602</v>
      </c>
      <c r="BM270" s="88">
        <v>2.3665838914202775</v>
      </c>
      <c r="BN270" s="9">
        <v>1.3175687127185085</v>
      </c>
      <c r="BO270" s="9">
        <v>0.56268337645072053</v>
      </c>
      <c r="BP270" s="75">
        <v>1.0784049192610912</v>
      </c>
      <c r="BQ270" s="88">
        <v>2.3881211613537467</v>
      </c>
      <c r="BR270" s="88">
        <v>0.63962854889595167</v>
      </c>
      <c r="BS270" s="88">
        <v>4.3088464307862724</v>
      </c>
      <c r="BT270" s="88">
        <v>2.3277850507838251</v>
      </c>
      <c r="BU270" s="88">
        <v>1.8671829233067634</v>
      </c>
      <c r="BV270" s="75">
        <v>2.14287113421324</v>
      </c>
      <c r="BW270" s="9">
        <v>0.75953787364594361</v>
      </c>
      <c r="BX270" s="9">
        <v>3.6960443595540431</v>
      </c>
      <c r="BY270" s="9">
        <v>0.30153223999495821</v>
      </c>
      <c r="BZ270" s="75">
        <v>1.8840252674858309</v>
      </c>
      <c r="CA270" s="88"/>
      <c r="CB270" s="88">
        <v>6.5333032229922178E-2</v>
      </c>
      <c r="CC270" s="88">
        <v>3.4897052570794389</v>
      </c>
      <c r="CD270" s="88"/>
      <c r="CE270" s="88">
        <v>1.6301022520921966</v>
      </c>
      <c r="CF270" s="88">
        <v>0.90289973642117038</v>
      </c>
      <c r="CG270" s="88"/>
      <c r="CH270" s="75">
        <v>1.414174527249503</v>
      </c>
      <c r="CI270" s="9">
        <v>0.57531777098987547</v>
      </c>
      <c r="CJ270" s="9">
        <v>0.87062647453130881</v>
      </c>
      <c r="CK270" s="75">
        <v>0.73428790871755423</v>
      </c>
      <c r="CL270" s="88">
        <v>0</v>
      </c>
      <c r="CM270" s="88">
        <v>0.15524644822098699</v>
      </c>
      <c r="CN270" s="88">
        <v>1.9015228424493842</v>
      </c>
      <c r="CO270" s="88">
        <v>0.13344833743860482</v>
      </c>
      <c r="CP270" s="88">
        <v>0.10090383120026954</v>
      </c>
      <c r="CQ270" s="62">
        <v>0.39998614605008492</v>
      </c>
    </row>
    <row r="271" spans="1:95" x14ac:dyDescent="0.25">
      <c r="A271" s="97" t="s">
        <v>777</v>
      </c>
      <c r="B271" s="97">
        <v>19</v>
      </c>
      <c r="C271" s="97">
        <v>268</v>
      </c>
      <c r="D271" s="103" t="s">
        <v>96</v>
      </c>
      <c r="E271" s="86">
        <v>0</v>
      </c>
      <c r="F271" s="86">
        <v>6.769324651012945</v>
      </c>
      <c r="G271" s="86">
        <v>6.6741005306486345</v>
      </c>
      <c r="H271" s="86"/>
      <c r="I271" s="86">
        <v>6.3319030999475832</v>
      </c>
      <c r="J271" s="86">
        <v>7.133184659491671</v>
      </c>
      <c r="K271" s="72">
        <v>6.6276987749260314</v>
      </c>
      <c r="L271" s="7">
        <v>7.133184659491671</v>
      </c>
      <c r="M271" s="7">
        <v>5.9699218649454195</v>
      </c>
      <c r="N271" s="7">
        <v>9.5552829908287595</v>
      </c>
      <c r="O271" s="7">
        <v>0</v>
      </c>
      <c r="P271" s="7">
        <v>7.7270970511510315</v>
      </c>
      <c r="Q271" s="7">
        <v>0</v>
      </c>
      <c r="R271" s="72">
        <v>7.2371673532121825</v>
      </c>
      <c r="S271" s="86">
        <v>6.5415662788012687</v>
      </c>
      <c r="T271" s="86">
        <v>6.2911313370828781</v>
      </c>
      <c r="U271" s="86"/>
      <c r="V271" s="86">
        <v>6.7236671563268873</v>
      </c>
      <c r="W271" s="86">
        <v>2.7094085859049901</v>
      </c>
      <c r="X271" s="86">
        <v>3.4453509648457326</v>
      </c>
      <c r="Y271" s="72">
        <v>5.7222466919650454</v>
      </c>
      <c r="Z271" s="7">
        <v>7.1924188172715739</v>
      </c>
      <c r="AA271" s="7"/>
      <c r="AB271" s="7">
        <v>7.5986744584552186</v>
      </c>
      <c r="AC271" s="7">
        <v>6.6678323034001439</v>
      </c>
      <c r="AD271" s="7">
        <v>6.1332792720882967</v>
      </c>
      <c r="AE271" s="7">
        <v>9.8151808354224386</v>
      </c>
      <c r="AF271" s="7">
        <v>7.0629631350186406</v>
      </c>
      <c r="AG271" s="7">
        <v>6.7180169590644878</v>
      </c>
      <c r="AH271" s="7">
        <v>7.245320545354538</v>
      </c>
      <c r="AI271" s="7">
        <v>6.5152352323155629</v>
      </c>
      <c r="AJ271" s="7">
        <v>7.4124760604139812</v>
      </c>
      <c r="AK271" s="7">
        <v>8.4311267015208013</v>
      </c>
      <c r="AL271" s="7">
        <v>7.4500431967447973</v>
      </c>
      <c r="AM271" s="7">
        <v>6.3856016157276763</v>
      </c>
      <c r="AN271" s="7">
        <v>9.8675538885537062</v>
      </c>
      <c r="AO271" s="7">
        <v>9.7191030930157716</v>
      </c>
      <c r="AP271" s="7">
        <v>6.871625000920436</v>
      </c>
      <c r="AQ271" s="7">
        <v>8.4896067284790941</v>
      </c>
      <c r="AR271" s="7"/>
      <c r="AS271" s="7"/>
      <c r="AT271" s="7">
        <v>6.7193319677882952</v>
      </c>
      <c r="AU271" s="7">
        <v>15.760897292359504</v>
      </c>
      <c r="AV271" s="7">
        <v>0</v>
      </c>
      <c r="AW271" s="72">
        <v>7.2178416095414315</v>
      </c>
      <c r="AX271" s="86">
        <v>7.8918091953362515</v>
      </c>
      <c r="AY271" s="7">
        <v>8.1433642023457509</v>
      </c>
      <c r="AZ271" s="7">
        <v>6.2873176718148951</v>
      </c>
      <c r="BA271" s="7">
        <v>6.4371527350264479</v>
      </c>
      <c r="BB271" s="7">
        <v>6.5040468707715959</v>
      </c>
      <c r="BC271" s="7">
        <v>7.5119085965771948</v>
      </c>
      <c r="BD271" s="7">
        <v>7.0529781899407</v>
      </c>
      <c r="BE271" s="7">
        <v>0</v>
      </c>
      <c r="BF271" s="72">
        <v>7.1325643531993101</v>
      </c>
      <c r="BG271" s="7">
        <v>3.1605773342063439</v>
      </c>
      <c r="BH271" s="7">
        <v>6.3288415774912679</v>
      </c>
      <c r="BI271" s="7">
        <v>6.0106153093033603</v>
      </c>
      <c r="BJ271" s="7">
        <v>8.6640718327144004</v>
      </c>
      <c r="BK271" s="7">
        <v>6.4338836681613234</v>
      </c>
      <c r="BL271" s="72">
        <v>6.4512520592558262</v>
      </c>
      <c r="BM271" s="86">
        <v>22.897566299593826</v>
      </c>
      <c r="BN271" s="7">
        <v>7.1654675483267543</v>
      </c>
      <c r="BO271" s="7">
        <v>6.035426797558296</v>
      </c>
      <c r="BP271" s="72">
        <v>7.1022484853467009</v>
      </c>
      <c r="BQ271" s="86">
        <v>6.254485424483426</v>
      </c>
      <c r="BR271" s="86">
        <v>13.092310157487045</v>
      </c>
      <c r="BS271" s="86">
        <v>7.6182356963602516</v>
      </c>
      <c r="BT271" s="86">
        <v>7.2326510571908136</v>
      </c>
      <c r="BU271" s="86">
        <v>5.9293082109136437</v>
      </c>
      <c r="BV271" s="72">
        <v>7.3009954434213995</v>
      </c>
      <c r="BW271" s="7">
        <v>7.8307833029518967</v>
      </c>
      <c r="BX271" s="7">
        <v>6.6589256516171194</v>
      </c>
      <c r="BY271" s="7">
        <v>7.7467507021797424</v>
      </c>
      <c r="BZ271" s="72">
        <v>6.9769848756955763</v>
      </c>
      <c r="CA271" s="86"/>
      <c r="CB271" s="86">
        <v>0</v>
      </c>
      <c r="CC271" s="86">
        <v>3.9595329649685578</v>
      </c>
      <c r="CD271" s="86"/>
      <c r="CE271" s="86">
        <v>3.8786123870391318</v>
      </c>
      <c r="CF271" s="86">
        <v>3.8543000756918837</v>
      </c>
      <c r="CG271" s="86"/>
      <c r="CH271" s="72">
        <v>3.8190360622774668</v>
      </c>
      <c r="CI271" s="7">
        <v>6.6921650801188211</v>
      </c>
      <c r="CJ271" s="7">
        <v>7.1389279437536537</v>
      </c>
      <c r="CK271" s="72">
        <v>7.0329164167894564</v>
      </c>
      <c r="CL271" s="86">
        <v>0</v>
      </c>
      <c r="CM271" s="86">
        <v>6.4745127159052798</v>
      </c>
      <c r="CN271" s="86">
        <v>8.2621619149123511</v>
      </c>
      <c r="CO271" s="86">
        <v>6.7655843465938421</v>
      </c>
      <c r="CP271" s="86">
        <v>5.6474783204840824</v>
      </c>
      <c r="CQ271" s="64">
        <v>7.8589574959599133</v>
      </c>
    </row>
    <row r="272" spans="1:95" x14ac:dyDescent="0.25">
      <c r="A272" s="97" t="s">
        <v>778</v>
      </c>
      <c r="B272" s="97">
        <v>20</v>
      </c>
      <c r="C272" s="97">
        <v>269</v>
      </c>
      <c r="D272" s="103" t="s">
        <v>97</v>
      </c>
      <c r="E272" s="39">
        <v>0</v>
      </c>
      <c r="F272" s="39">
        <v>4.3273138079529122E-2</v>
      </c>
      <c r="G272" s="39">
        <v>0.22507834462317791</v>
      </c>
      <c r="H272" s="39"/>
      <c r="I272" s="39">
        <v>6.3782287538387994E-2</v>
      </c>
      <c r="J272" s="39">
        <v>6.5113784739691524E-2</v>
      </c>
      <c r="K272" s="52">
        <v>4.9408289208853595E-2</v>
      </c>
      <c r="L272" s="3">
        <v>6.5113784739691524E-2</v>
      </c>
      <c r="M272" s="3">
        <v>1.8190292799718455E-2</v>
      </c>
      <c r="N272" s="3">
        <v>3.5872460819803283E-2</v>
      </c>
      <c r="O272" s="3">
        <v>0</v>
      </c>
      <c r="P272" s="3">
        <v>7.0042979570243261E-2</v>
      </c>
      <c r="Q272" s="3">
        <v>0</v>
      </c>
      <c r="R272" s="52">
        <v>5.9177429772944469E-2</v>
      </c>
      <c r="S272" s="39">
        <v>0.23233244442137554</v>
      </c>
      <c r="T272" s="39">
        <v>6.4823179369150594E-2</v>
      </c>
      <c r="U272" s="39"/>
      <c r="V272" s="39">
        <v>0.18462719283644177</v>
      </c>
      <c r="W272" s="39">
        <v>0.45066626021304773</v>
      </c>
      <c r="X272" s="39">
        <v>0</v>
      </c>
      <c r="Y272" s="52">
        <v>0.1122139821198313</v>
      </c>
      <c r="Z272" s="3">
        <v>8.8821233378908196E-2</v>
      </c>
      <c r="AA272" s="3"/>
      <c r="AB272" s="3">
        <v>6.2547452341873852E-2</v>
      </c>
      <c r="AC272" s="3">
        <v>0.1973876569646392</v>
      </c>
      <c r="AD272" s="3">
        <v>0</v>
      </c>
      <c r="AE272" s="3">
        <v>7.3834834407810065E-2</v>
      </c>
      <c r="AF272" s="3">
        <v>7.1579538313158358E-2</v>
      </c>
      <c r="AG272" s="3">
        <v>5.2664878972315012E-2</v>
      </c>
      <c r="AH272" s="3">
        <v>7.9898387654876279E-2</v>
      </c>
      <c r="AI272" s="3">
        <v>6.5586644373457056E-2</v>
      </c>
      <c r="AJ272" s="3">
        <v>6.1379153313985302E-2</v>
      </c>
      <c r="AK272" s="3">
        <v>8.0480491896684117E-2</v>
      </c>
      <c r="AL272" s="3">
        <v>0</v>
      </c>
      <c r="AM272" s="3">
        <v>0</v>
      </c>
      <c r="AN272" s="3">
        <v>3.0725245082872717E-2</v>
      </c>
      <c r="AO272" s="3">
        <v>0.33864288970300055</v>
      </c>
      <c r="AP272" s="3">
        <v>9.0301570803558565E-2</v>
      </c>
      <c r="AQ272" s="3">
        <v>0.10388951610385798</v>
      </c>
      <c r="AR272" s="3"/>
      <c r="AS272" s="3"/>
      <c r="AT272" s="3">
        <v>0</v>
      </c>
      <c r="AU272" s="3">
        <v>3.2454577427947183E-2</v>
      </c>
      <c r="AV272" s="3">
        <v>0</v>
      </c>
      <c r="AW272" s="52">
        <v>7.8284657961424114E-2</v>
      </c>
      <c r="AX272" s="39">
        <v>3.0266795135183985E-2</v>
      </c>
      <c r="AY272" s="3">
        <v>7.4550151280492929E-2</v>
      </c>
      <c r="AZ272" s="3">
        <v>3.4628039362871448E-2</v>
      </c>
      <c r="BA272" s="3">
        <v>9.7029310010244396E-2</v>
      </c>
      <c r="BB272" s="3">
        <v>3.765288669529139E-2</v>
      </c>
      <c r="BC272" s="3">
        <v>1.5428644279065816E-2</v>
      </c>
      <c r="BD272" s="3">
        <v>9.2807417839752757E-2</v>
      </c>
      <c r="BE272" s="3">
        <v>0</v>
      </c>
      <c r="BF272" s="52">
        <v>6.2566719163148002E-2</v>
      </c>
      <c r="BG272" s="3">
        <v>0</v>
      </c>
      <c r="BH272" s="3">
        <v>9.5958067000138356E-2</v>
      </c>
      <c r="BI272" s="3">
        <v>0</v>
      </c>
      <c r="BJ272" s="3">
        <v>0</v>
      </c>
      <c r="BK272" s="3">
        <v>0</v>
      </c>
      <c r="BL272" s="52">
        <v>3.15478576438811E-2</v>
      </c>
      <c r="BM272" s="39">
        <v>6.6534350918765625E-2</v>
      </c>
      <c r="BN272" s="3">
        <v>5.247265648937869E-2</v>
      </c>
      <c r="BO272" s="3">
        <v>1.064218842652085E-2</v>
      </c>
      <c r="BP272" s="52">
        <v>5.0132490443904117E-2</v>
      </c>
      <c r="BQ272" s="39">
        <v>0</v>
      </c>
      <c r="BR272" s="39">
        <v>0.13066689123064446</v>
      </c>
      <c r="BS272" s="39">
        <v>7.4024649080031951E-2</v>
      </c>
      <c r="BT272" s="39">
        <v>4.161860099054443E-2</v>
      </c>
      <c r="BU272" s="39">
        <v>0</v>
      </c>
      <c r="BV272" s="52">
        <v>3.9164172523206413E-2</v>
      </c>
      <c r="BW272" s="3">
        <v>4.8681866141920778E-2</v>
      </c>
      <c r="BX272" s="3">
        <v>2.1617687198591223E-2</v>
      </c>
      <c r="BY272" s="3">
        <v>0</v>
      </c>
      <c r="BZ272" s="52">
        <v>2.6626243100910812E-2</v>
      </c>
      <c r="CA272" s="39"/>
      <c r="CB272" s="39">
        <v>0</v>
      </c>
      <c r="CC272" s="39">
        <v>3.8268867099264837E-2</v>
      </c>
      <c r="CD272" s="39"/>
      <c r="CE272" s="39">
        <v>0.11739963091423768</v>
      </c>
      <c r="CF272" s="39">
        <v>0</v>
      </c>
      <c r="CG272" s="39"/>
      <c r="CH272" s="52">
        <v>4.1254907246737117E-2</v>
      </c>
      <c r="CI272" s="3">
        <v>0</v>
      </c>
      <c r="CJ272" s="3">
        <v>2.5276227126848985E-2</v>
      </c>
      <c r="CK272" s="52">
        <v>1.9278478317088208E-2</v>
      </c>
      <c r="CL272" s="39">
        <v>0</v>
      </c>
      <c r="CM272" s="39">
        <v>0</v>
      </c>
      <c r="CN272" s="39">
        <v>3.6338572516692008E-2</v>
      </c>
      <c r="CO272" s="39">
        <v>0</v>
      </c>
      <c r="CP272" s="39">
        <v>0</v>
      </c>
      <c r="CQ272" s="58">
        <v>2.9442201090166518E-2</v>
      </c>
    </row>
    <row r="273" spans="1:95" x14ac:dyDescent="0.25">
      <c r="A273" s="97" t="s">
        <v>779</v>
      </c>
      <c r="B273" s="97">
        <v>21</v>
      </c>
      <c r="C273" s="97">
        <v>270</v>
      </c>
      <c r="D273" s="103" t="s">
        <v>98</v>
      </c>
      <c r="E273" s="39">
        <v>0</v>
      </c>
      <c r="F273" s="39">
        <v>5.9112242716220884E-2</v>
      </c>
      <c r="G273" s="39">
        <v>0.20421548232910205</v>
      </c>
      <c r="H273" s="39"/>
      <c r="I273" s="39">
        <v>8.0908057697496358E-2</v>
      </c>
      <c r="J273" s="39">
        <v>0.1020120328991778</v>
      </c>
      <c r="K273" s="52">
        <v>6.6425875730168005E-2</v>
      </c>
      <c r="L273" s="3">
        <v>0.1020120328991778</v>
      </c>
      <c r="M273" s="3">
        <v>4.9617695033545892E-2</v>
      </c>
      <c r="N273" s="3">
        <v>7.7532722386231184E-2</v>
      </c>
      <c r="O273" s="3">
        <v>0</v>
      </c>
      <c r="P273" s="3">
        <v>8.2368172805934767E-2</v>
      </c>
      <c r="Q273" s="3">
        <v>0</v>
      </c>
      <c r="R273" s="52">
        <v>9.4384801858249254E-2</v>
      </c>
      <c r="S273" s="39">
        <v>0.36506824583731451</v>
      </c>
      <c r="T273" s="39">
        <v>7.7689897872921451E-2</v>
      </c>
      <c r="U273" s="39"/>
      <c r="V273" s="39">
        <v>0.1720055486544467</v>
      </c>
      <c r="W273" s="39">
        <v>0.31838908185977816</v>
      </c>
      <c r="X273" s="39">
        <v>0</v>
      </c>
      <c r="Y273" s="52">
        <v>0.12305957969084499</v>
      </c>
      <c r="Z273" s="3">
        <v>0.10854711555094129</v>
      </c>
      <c r="AA273" s="3"/>
      <c r="AB273" s="3">
        <v>4.9912532926868411E-2</v>
      </c>
      <c r="AC273" s="3">
        <v>0.14986776146326444</v>
      </c>
      <c r="AD273" s="3">
        <v>8.6697970931077367E-2</v>
      </c>
      <c r="AE273" s="3">
        <v>0.14417132026705579</v>
      </c>
      <c r="AF273" s="3">
        <v>7.0050408323192162E-2</v>
      </c>
      <c r="AG273" s="3">
        <v>7.5345200330867154E-2</v>
      </c>
      <c r="AH273" s="3">
        <v>9.6292145627082049E-2</v>
      </c>
      <c r="AI273" s="3">
        <v>9.2987540323642051E-2</v>
      </c>
      <c r="AJ273" s="3">
        <v>6.4058981554330194E-2</v>
      </c>
      <c r="AK273" s="3">
        <v>0.11051431392042946</v>
      </c>
      <c r="AL273" s="3">
        <v>0</v>
      </c>
      <c r="AM273" s="3">
        <v>0</v>
      </c>
      <c r="AN273" s="3">
        <v>0</v>
      </c>
      <c r="AO273" s="3">
        <v>0.18376593975845151</v>
      </c>
      <c r="AP273" s="3">
        <v>5.0885500455784917E-2</v>
      </c>
      <c r="AQ273" s="3">
        <v>0.13796586861007176</v>
      </c>
      <c r="AR273" s="3"/>
      <c r="AS273" s="3"/>
      <c r="AT273" s="3">
        <v>0.24414941424505754</v>
      </c>
      <c r="AU273" s="3">
        <v>0</v>
      </c>
      <c r="AV273" s="3">
        <v>0</v>
      </c>
      <c r="AW273" s="52">
        <v>9.255849138803128E-2</v>
      </c>
      <c r="AX273" s="39">
        <v>0.14425027349900263</v>
      </c>
      <c r="AY273" s="3">
        <v>7.6820629409215579E-2</v>
      </c>
      <c r="AZ273" s="3">
        <v>9.4603204782838637E-2</v>
      </c>
      <c r="BA273" s="3">
        <v>0.10381898724624854</v>
      </c>
      <c r="BB273" s="3">
        <v>6.5814455440090125E-2</v>
      </c>
      <c r="BC273" s="3">
        <v>9.7849124495417536E-2</v>
      </c>
      <c r="BD273" s="3">
        <v>9.2068721329397293E-2</v>
      </c>
      <c r="BE273" s="3">
        <v>0</v>
      </c>
      <c r="BF273" s="52">
        <v>8.2220301364522561E-2</v>
      </c>
      <c r="BG273" s="3">
        <v>0</v>
      </c>
      <c r="BH273" s="3">
        <v>6.2199520357772174E-2</v>
      </c>
      <c r="BI273" s="3">
        <v>0</v>
      </c>
      <c r="BJ273" s="3">
        <v>0</v>
      </c>
      <c r="BK273" s="3">
        <v>5.0664143383113737E-2</v>
      </c>
      <c r="BL273" s="52">
        <v>3.9881979497448178E-2</v>
      </c>
      <c r="BM273" s="39">
        <v>8.6201971625844281E-2</v>
      </c>
      <c r="BN273" s="3">
        <v>7.1970547530984419E-2</v>
      </c>
      <c r="BO273" s="3">
        <v>6.1764706542711809E-2</v>
      </c>
      <c r="BP273" s="52">
        <v>7.1399591391780357E-2</v>
      </c>
      <c r="BQ273" s="39">
        <v>5.3911757086388748E-2</v>
      </c>
      <c r="BR273" s="39">
        <v>0.13768413440716337</v>
      </c>
      <c r="BS273" s="39">
        <v>0.10545330388991019</v>
      </c>
      <c r="BT273" s="39">
        <v>7.6635591480502765E-2</v>
      </c>
      <c r="BU273" s="39">
        <v>4.8324599150997412E-2</v>
      </c>
      <c r="BV273" s="52">
        <v>7.7376318498394117E-2</v>
      </c>
      <c r="BW273" s="3">
        <v>0</v>
      </c>
      <c r="BX273" s="3">
        <v>4.2300510386808689E-2</v>
      </c>
      <c r="BY273" s="3">
        <v>0</v>
      </c>
      <c r="BZ273" s="52">
        <v>3.0667870030436299E-2</v>
      </c>
      <c r="CA273" s="39"/>
      <c r="CB273" s="39">
        <v>0</v>
      </c>
      <c r="CC273" s="39">
        <v>0.10179852054908094</v>
      </c>
      <c r="CD273" s="39"/>
      <c r="CE273" s="39">
        <v>9.2557575675664791E-2</v>
      </c>
      <c r="CF273" s="39">
        <v>3.387601478124555E-2</v>
      </c>
      <c r="CG273" s="39"/>
      <c r="CH273" s="52">
        <v>7.2089061841212276E-2</v>
      </c>
      <c r="CI273" s="3">
        <v>0</v>
      </c>
      <c r="CJ273" s="3">
        <v>9.5010555673991484E-2</v>
      </c>
      <c r="CK273" s="52">
        <v>7.2465678056434182E-2</v>
      </c>
      <c r="CL273" s="39">
        <v>0</v>
      </c>
      <c r="CM273" s="39">
        <v>0</v>
      </c>
      <c r="CN273" s="39">
        <v>9.8568810166332954E-2</v>
      </c>
      <c r="CO273" s="39">
        <v>0</v>
      </c>
      <c r="CP273" s="39">
        <v>0</v>
      </c>
      <c r="CQ273" s="58">
        <v>7.9862320645715024E-2</v>
      </c>
    </row>
    <row r="274" spans="1:95" x14ac:dyDescent="0.25">
      <c r="A274" s="97" t="s">
        <v>780</v>
      </c>
      <c r="B274" s="97">
        <v>22</v>
      </c>
      <c r="C274" s="97">
        <v>271</v>
      </c>
      <c r="D274" s="104" t="s">
        <v>99</v>
      </c>
      <c r="E274" s="87">
        <v>1.4121975504582502</v>
      </c>
      <c r="F274" s="87">
        <v>2.6891068933155076</v>
      </c>
      <c r="G274" s="87">
        <v>1.3398332444021224</v>
      </c>
      <c r="H274" s="87"/>
      <c r="I274" s="87">
        <v>3.8598655965580151</v>
      </c>
      <c r="J274" s="87">
        <v>3.1810016986371732</v>
      </c>
      <c r="K274" s="74">
        <v>2.4572315841842132</v>
      </c>
      <c r="L274" s="8">
        <v>3.1810016986371732</v>
      </c>
      <c r="M274" s="8">
        <v>2.940025064937239</v>
      </c>
      <c r="N274" s="8">
        <v>0.94142095232541567</v>
      </c>
      <c r="O274" s="8">
        <v>0</v>
      </c>
      <c r="P274" s="8">
        <v>5.9896115200035283</v>
      </c>
      <c r="Q274" s="8">
        <v>0</v>
      </c>
      <c r="R274" s="74">
        <v>2.4351858320814577</v>
      </c>
      <c r="S274" s="87">
        <v>2.3205490395885096</v>
      </c>
      <c r="T274" s="87">
        <v>2.3646329530845001</v>
      </c>
      <c r="U274" s="87"/>
      <c r="V274" s="87">
        <v>0.33603966737143603</v>
      </c>
      <c r="W274" s="87">
        <v>0.52716387729490921</v>
      </c>
      <c r="X274" s="87">
        <v>1.5707579940415355</v>
      </c>
      <c r="Y274" s="74">
        <v>1.6295815559887159</v>
      </c>
      <c r="Z274" s="8">
        <v>5.89608671013643</v>
      </c>
      <c r="AA274" s="8"/>
      <c r="AB274" s="8">
        <v>3.1225199192139064</v>
      </c>
      <c r="AC274" s="8">
        <v>5.4285022264740146</v>
      </c>
      <c r="AD274" s="8">
        <v>0.85602944968096695</v>
      </c>
      <c r="AE274" s="8">
        <v>2.6461821983321512</v>
      </c>
      <c r="AF274" s="8">
        <v>3.1860343175392853</v>
      </c>
      <c r="AG274" s="8">
        <v>3.4309283257086682</v>
      </c>
      <c r="AH274" s="8">
        <v>3.0856528779765244</v>
      </c>
      <c r="AI274" s="8">
        <v>3.062242197764486</v>
      </c>
      <c r="AJ274" s="8">
        <v>3.0733564320202484</v>
      </c>
      <c r="AK274" s="8">
        <v>2.8845325753223756</v>
      </c>
      <c r="AL274" s="8">
        <v>2.0765318662942387</v>
      </c>
      <c r="AM274" s="8">
        <v>1.6956681657851811</v>
      </c>
      <c r="AN274" s="8">
        <v>1.3696286942909268</v>
      </c>
      <c r="AO274" s="8">
        <v>1.781822590574029</v>
      </c>
      <c r="AP274" s="8">
        <v>1.8838489479912739</v>
      </c>
      <c r="AQ274" s="8">
        <v>7.7863272910785115</v>
      </c>
      <c r="AR274" s="8"/>
      <c r="AS274" s="8"/>
      <c r="AT274" s="8">
        <v>0.1733009587639687</v>
      </c>
      <c r="AU274" s="8">
        <v>0.47955556324887766</v>
      </c>
      <c r="AV274" s="8">
        <v>0</v>
      </c>
      <c r="AW274" s="74">
        <v>3.1760699858905972</v>
      </c>
      <c r="AX274" s="87">
        <v>3.409785506931398</v>
      </c>
      <c r="AY274" s="8">
        <v>3.5113615889074259</v>
      </c>
      <c r="AZ274" s="8">
        <v>2.0608660644495918</v>
      </c>
      <c r="BA274" s="8">
        <v>6.1318137966789799</v>
      </c>
      <c r="BB274" s="8">
        <v>4.8449767192801891</v>
      </c>
      <c r="BC274" s="8">
        <v>3.4706724781491585</v>
      </c>
      <c r="BD274" s="8">
        <v>3.5249579411405061</v>
      </c>
      <c r="BE274" s="8">
        <v>0</v>
      </c>
      <c r="BF274" s="74">
        <v>3.9179898763907741</v>
      </c>
      <c r="BG274" s="8">
        <v>1.115929638174961</v>
      </c>
      <c r="BH274" s="8">
        <v>2.8851141482140852</v>
      </c>
      <c r="BI274" s="8">
        <v>3.807924704801072</v>
      </c>
      <c r="BJ274" s="8">
        <v>1.9026166772594408</v>
      </c>
      <c r="BK274" s="8">
        <v>2.8455706355706289</v>
      </c>
      <c r="BL274" s="74">
        <v>2.3101553927088601</v>
      </c>
      <c r="BM274" s="87">
        <v>4.4305403779122194</v>
      </c>
      <c r="BN274" s="8">
        <v>2.3585684466466437</v>
      </c>
      <c r="BO274" s="8">
        <v>0.75118570254084227</v>
      </c>
      <c r="BP274" s="74">
        <v>1.8493152711657452</v>
      </c>
      <c r="BQ274" s="87">
        <v>3.4219236135403488</v>
      </c>
      <c r="BR274" s="87">
        <v>1.7418342556940758</v>
      </c>
      <c r="BS274" s="87">
        <v>7.8271060857949362</v>
      </c>
      <c r="BT274" s="87">
        <v>4.2686311642816746</v>
      </c>
      <c r="BU274" s="87">
        <v>3.8131587514133889</v>
      </c>
      <c r="BV274" s="74">
        <v>3.6872259416747197</v>
      </c>
      <c r="BW274" s="8">
        <v>1.5859557609985235</v>
      </c>
      <c r="BX274" s="8">
        <v>6.0050812921672767</v>
      </c>
      <c r="BY274" s="8">
        <v>0.62388530902541506</v>
      </c>
      <c r="BZ274" s="74">
        <v>3.2234031365947708</v>
      </c>
      <c r="CA274" s="87"/>
      <c r="CB274" s="87">
        <v>0.17648127843045303</v>
      </c>
      <c r="CC274" s="87">
        <v>4.7782713479956076</v>
      </c>
      <c r="CD274" s="87"/>
      <c r="CE274" s="87">
        <v>2.3187196389666456</v>
      </c>
      <c r="CF274" s="87">
        <v>3.6072459445345841</v>
      </c>
      <c r="CG274" s="87"/>
      <c r="CH274" s="74">
        <v>2.9967878855690198</v>
      </c>
      <c r="CI274" s="8">
        <v>0.84733801457451108</v>
      </c>
      <c r="CJ274" s="8">
        <v>1.3538516153129263</v>
      </c>
      <c r="CK274" s="74">
        <v>1.1200036553250245</v>
      </c>
      <c r="CL274" s="87">
        <v>0</v>
      </c>
      <c r="CM274" s="87">
        <v>0.28269269841156519</v>
      </c>
      <c r="CN274" s="87">
        <v>3.2995118498558473</v>
      </c>
      <c r="CO274" s="87">
        <v>0.14763108812702863</v>
      </c>
      <c r="CP274" s="87">
        <v>0.16742011964901266</v>
      </c>
      <c r="CQ274" s="63">
        <v>0.68289068934460762</v>
      </c>
    </row>
    <row r="275" spans="1:95" ht="15" customHeight="1" x14ac:dyDescent="0.25">
      <c r="A275" s="97" t="s">
        <v>781</v>
      </c>
      <c r="B275" s="97">
        <v>23</v>
      </c>
      <c r="C275" s="97">
        <v>272</v>
      </c>
      <c r="D275" s="102" t="s">
        <v>100</v>
      </c>
      <c r="E275" s="88">
        <v>7.5689415093957935E-2</v>
      </c>
      <c r="F275" s="88">
        <v>0.25465291007788832</v>
      </c>
      <c r="G275" s="88">
        <v>0</v>
      </c>
      <c r="H275" s="88"/>
      <c r="I275" s="88">
        <v>0.35547168452582889</v>
      </c>
      <c r="J275" s="88">
        <v>4.6066381038458851E-2</v>
      </c>
      <c r="K275" s="75">
        <v>0.26418078372258125</v>
      </c>
      <c r="L275" s="9">
        <v>4.6066381038458851E-2</v>
      </c>
      <c r="M275" s="9">
        <v>7.8983173590581032E-2</v>
      </c>
      <c r="N275" s="9">
        <v>2.662214506330594E-2</v>
      </c>
      <c r="O275" s="9">
        <v>0</v>
      </c>
      <c r="P275" s="9">
        <v>0</v>
      </c>
      <c r="Q275" s="9">
        <v>0</v>
      </c>
      <c r="R275" s="75">
        <v>4.1941446423813408E-2</v>
      </c>
      <c r="S275" s="88">
        <v>0</v>
      </c>
      <c r="T275" s="88">
        <v>0.20737453261622316</v>
      </c>
      <c r="U275" s="88"/>
      <c r="V275" s="88">
        <v>6.7611474594579946</v>
      </c>
      <c r="W275" s="88">
        <v>0</v>
      </c>
      <c r="X275" s="88">
        <v>0</v>
      </c>
      <c r="Y275" s="75">
        <v>1.6882467110403125</v>
      </c>
      <c r="Z275" s="9">
        <v>0.49059092052466541</v>
      </c>
      <c r="AA275" s="9"/>
      <c r="AB275" s="9">
        <v>0.30132801308613261</v>
      </c>
      <c r="AC275" s="9">
        <v>0.15885334370534421</v>
      </c>
      <c r="AD275" s="9">
        <v>0</v>
      </c>
      <c r="AE275" s="9">
        <v>0.25651050410527826</v>
      </c>
      <c r="AF275" s="9">
        <v>0.30939778563604581</v>
      </c>
      <c r="AG275" s="9">
        <v>0.22513270381735159</v>
      </c>
      <c r="AH275" s="9">
        <v>0.13396895416934959</v>
      </c>
      <c r="AI275" s="9">
        <v>0.10585657351031356</v>
      </c>
      <c r="AJ275" s="9">
        <v>0.1767970336085988</v>
      </c>
      <c r="AK275" s="9">
        <v>0.42494809779548498</v>
      </c>
      <c r="AL275" s="9">
        <v>1.5782942081332616</v>
      </c>
      <c r="AM275" s="9">
        <v>0.44372089319306601</v>
      </c>
      <c r="AN275" s="9">
        <v>0</v>
      </c>
      <c r="AO275" s="9">
        <v>0.1065156899612664</v>
      </c>
      <c r="AP275" s="9">
        <v>0.27720304834645454</v>
      </c>
      <c r="AQ275" s="9">
        <v>0.5351630200197256</v>
      </c>
      <c r="AR275" s="9"/>
      <c r="AS275" s="9"/>
      <c r="AT275" s="9">
        <v>0.18607560848590285</v>
      </c>
      <c r="AU275" s="9">
        <v>0.18844285830108562</v>
      </c>
      <c r="AV275" s="9">
        <v>0</v>
      </c>
      <c r="AW275" s="75">
        <v>0.26197276621094662</v>
      </c>
      <c r="AX275" s="88">
        <v>0.60774102129194441</v>
      </c>
      <c r="AY275" s="9">
        <v>9.0332107735423703E-2</v>
      </c>
      <c r="AZ275" s="9">
        <v>0.19489449079526425</v>
      </c>
      <c r="BA275" s="9">
        <v>1.7388447242091258E-2</v>
      </c>
      <c r="BB275" s="9">
        <v>6.9939089019705566E-2</v>
      </c>
      <c r="BC275" s="9">
        <v>0.15529359224428615</v>
      </c>
      <c r="BD275" s="9">
        <v>3.0885170829613083E-2</v>
      </c>
      <c r="BE275" s="9">
        <v>0</v>
      </c>
      <c r="BF275" s="75">
        <v>8.7897992735742989E-2</v>
      </c>
      <c r="BG275" s="9">
        <v>0.18599104665654528</v>
      </c>
      <c r="BH275" s="9">
        <v>0.44188500329929664</v>
      </c>
      <c r="BI275" s="9">
        <v>0</v>
      </c>
      <c r="BJ275" s="9">
        <v>3.7946640770547005E-2</v>
      </c>
      <c r="BK275" s="9">
        <v>0</v>
      </c>
      <c r="BL275" s="75">
        <v>7.7277086895676222E-2</v>
      </c>
      <c r="BM275" s="88">
        <v>0</v>
      </c>
      <c r="BN275" s="9">
        <v>7.7687574624251091E-2</v>
      </c>
      <c r="BO275" s="9">
        <v>0.24987854541960511</v>
      </c>
      <c r="BP275" s="75">
        <v>0.12299275830194649</v>
      </c>
      <c r="BQ275" s="88">
        <v>1.0411015104718417</v>
      </c>
      <c r="BR275" s="88">
        <v>0</v>
      </c>
      <c r="BS275" s="88">
        <v>0</v>
      </c>
      <c r="BT275" s="88">
        <v>0.29890919245035563</v>
      </c>
      <c r="BU275" s="88">
        <v>0</v>
      </c>
      <c r="BV275" s="75">
        <v>0.45772029419433941</v>
      </c>
      <c r="BW275" s="9">
        <v>0</v>
      </c>
      <c r="BX275" s="9">
        <v>0.14473783887480304</v>
      </c>
      <c r="BY275" s="9">
        <v>0</v>
      </c>
      <c r="BZ275" s="75">
        <v>6.1677390850449751E-2</v>
      </c>
      <c r="CA275" s="88"/>
      <c r="CB275" s="88">
        <v>0</v>
      </c>
      <c r="CC275" s="88">
        <v>0.14516257520291442</v>
      </c>
      <c r="CD275" s="88"/>
      <c r="CE275" s="88">
        <v>0</v>
      </c>
      <c r="CF275" s="88">
        <v>0.25342474091456579</v>
      </c>
      <c r="CG275" s="88"/>
      <c r="CH275" s="75">
        <v>0.14478777873942683</v>
      </c>
      <c r="CI275" s="9">
        <v>0</v>
      </c>
      <c r="CJ275" s="9">
        <v>0</v>
      </c>
      <c r="CK275" s="75">
        <v>0</v>
      </c>
      <c r="CL275" s="88">
        <v>0</v>
      </c>
      <c r="CM275" s="88">
        <v>0</v>
      </c>
      <c r="CN275" s="88">
        <v>0</v>
      </c>
      <c r="CO275" s="88">
        <v>0</v>
      </c>
      <c r="CP275" s="88">
        <v>0</v>
      </c>
      <c r="CQ275" s="62">
        <v>0</v>
      </c>
    </row>
    <row r="276" spans="1:95" x14ac:dyDescent="0.25">
      <c r="A276" s="97" t="s">
        <v>782</v>
      </c>
      <c r="B276" s="97">
        <v>24</v>
      </c>
      <c r="C276" s="97">
        <v>273</v>
      </c>
      <c r="D276" s="103" t="s">
        <v>101</v>
      </c>
      <c r="E276" s="86">
        <v>2.3155228413034972</v>
      </c>
      <c r="F276" s="86">
        <v>3.2164642063341793</v>
      </c>
      <c r="G276" s="86">
        <v>0</v>
      </c>
      <c r="H276" s="86"/>
      <c r="I276" s="86">
        <v>2.8334458969014307</v>
      </c>
      <c r="J276" s="86">
        <v>2.3553675858813952</v>
      </c>
      <c r="K276" s="72">
        <v>2.7727961833250161</v>
      </c>
      <c r="L276" s="7">
        <v>2.3553675858813952</v>
      </c>
      <c r="M276" s="7">
        <v>0.86188672303632818</v>
      </c>
      <c r="N276" s="7">
        <v>0.80682674124563225</v>
      </c>
      <c r="O276" s="7">
        <v>0</v>
      </c>
      <c r="P276" s="7">
        <v>0</v>
      </c>
      <c r="Q276" s="7">
        <v>0</v>
      </c>
      <c r="R276" s="72">
        <v>1.9207930562412767</v>
      </c>
      <c r="S276" s="86">
        <v>0</v>
      </c>
      <c r="T276" s="86">
        <v>0.81636768570116369</v>
      </c>
      <c r="U276" s="86"/>
      <c r="V276" s="86">
        <v>2.0798529679332467</v>
      </c>
      <c r="W276" s="86">
        <v>0</v>
      </c>
      <c r="X276" s="86">
        <v>0</v>
      </c>
      <c r="Y276" s="72">
        <v>1.2375294464451914</v>
      </c>
      <c r="Z276" s="7">
        <v>2.3264154254161276</v>
      </c>
      <c r="AA276" s="7"/>
      <c r="AB276" s="7">
        <v>2.6835866195971425</v>
      </c>
      <c r="AC276" s="7">
        <v>3.4063119956870738</v>
      </c>
      <c r="AD276" s="7">
        <v>0</v>
      </c>
      <c r="AE276" s="7">
        <v>2.5056120057408742</v>
      </c>
      <c r="AF276" s="7">
        <v>2.1846945271914717</v>
      </c>
      <c r="AG276" s="7">
        <v>2.2139905532936854</v>
      </c>
      <c r="AH276" s="7">
        <v>2.998965333851118</v>
      </c>
      <c r="AI276" s="7">
        <v>2.8399696066866014</v>
      </c>
      <c r="AJ276" s="7">
        <v>2.5261638423467518</v>
      </c>
      <c r="AK276" s="7">
        <v>2.6874405547618538</v>
      </c>
      <c r="AL276" s="7">
        <v>3.3173788771763655</v>
      </c>
      <c r="AM276" s="7">
        <v>3.3611046169870482</v>
      </c>
      <c r="AN276" s="7">
        <v>0</v>
      </c>
      <c r="AO276" s="7">
        <v>2.0389392382072002</v>
      </c>
      <c r="AP276" s="7">
        <v>2.1936881069197414</v>
      </c>
      <c r="AQ276" s="7">
        <v>2.8957511112588139</v>
      </c>
      <c r="AR276" s="7"/>
      <c r="AS276" s="7"/>
      <c r="AT276" s="7">
        <v>2.0389392382569254</v>
      </c>
      <c r="AU276" s="7">
        <v>3.5933894913499564</v>
      </c>
      <c r="AV276" s="7">
        <v>0</v>
      </c>
      <c r="AW276" s="72">
        <v>2.473799251592308</v>
      </c>
      <c r="AX276" s="86">
        <v>1.5312023436494537</v>
      </c>
      <c r="AY276" s="7">
        <v>1.7532320676961946</v>
      </c>
      <c r="AZ276" s="7">
        <v>1.9872474183620716</v>
      </c>
      <c r="BA276" s="7">
        <v>2.3067426590235836</v>
      </c>
      <c r="BB276" s="7">
        <v>1.6689200826921358</v>
      </c>
      <c r="BC276" s="7">
        <v>2.5793556733815906</v>
      </c>
      <c r="BD276" s="7">
        <v>2.3928275949727147</v>
      </c>
      <c r="BE276" s="7">
        <v>0</v>
      </c>
      <c r="BF276" s="72">
        <v>2.0308443306947424</v>
      </c>
      <c r="BG276" s="7">
        <v>0.92888177156255669</v>
      </c>
      <c r="BH276" s="7">
        <v>1.0194696191533248</v>
      </c>
      <c r="BI276" s="7">
        <v>0</v>
      </c>
      <c r="BJ276" s="7">
        <v>4.0928116367157106</v>
      </c>
      <c r="BK276" s="7">
        <v>0</v>
      </c>
      <c r="BL276" s="72">
        <v>2.0137210091438642</v>
      </c>
      <c r="BM276" s="86">
        <v>0</v>
      </c>
      <c r="BN276" s="7">
        <v>2.2423231180758205</v>
      </c>
      <c r="BO276" s="7">
        <v>1.2928300846042169</v>
      </c>
      <c r="BP276" s="72">
        <v>2.0524245113815001</v>
      </c>
      <c r="BQ276" s="86">
        <v>2.3026506848860646</v>
      </c>
      <c r="BR276" s="86">
        <v>0</v>
      </c>
      <c r="BS276" s="86">
        <v>0</v>
      </c>
      <c r="BT276" s="86">
        <v>2.0616401228471695</v>
      </c>
      <c r="BU276" s="86">
        <v>0</v>
      </c>
      <c r="BV276" s="72">
        <v>2.2383812016756925</v>
      </c>
      <c r="BW276" s="7">
        <v>0</v>
      </c>
      <c r="BX276" s="7">
        <v>3.3611288799827408</v>
      </c>
      <c r="BY276" s="7">
        <v>0</v>
      </c>
      <c r="BZ276" s="72">
        <v>3.3611288799827408</v>
      </c>
      <c r="CA276" s="86"/>
      <c r="CB276" s="86">
        <v>0</v>
      </c>
      <c r="CC276" s="86">
        <v>1.0194696191533248</v>
      </c>
      <c r="CD276" s="86"/>
      <c r="CE276" s="86">
        <v>0</v>
      </c>
      <c r="CF276" s="86">
        <v>1.000127954269147</v>
      </c>
      <c r="CG276" s="86"/>
      <c r="CH276" s="72">
        <v>1.0049633704901915</v>
      </c>
      <c r="CI276" s="7">
        <v>0</v>
      </c>
      <c r="CJ276" s="7">
        <v>0</v>
      </c>
      <c r="CK276" s="72">
        <v>0</v>
      </c>
      <c r="CL276" s="86">
        <v>0</v>
      </c>
      <c r="CM276" s="86">
        <v>0</v>
      </c>
      <c r="CN276" s="86">
        <v>0</v>
      </c>
      <c r="CO276" s="86">
        <v>0</v>
      </c>
      <c r="CP276" s="86">
        <v>0</v>
      </c>
      <c r="CQ276" s="64">
        <v>0</v>
      </c>
    </row>
    <row r="277" spans="1:95" x14ac:dyDescent="0.25">
      <c r="A277" s="97" t="s">
        <v>783</v>
      </c>
      <c r="B277" s="97">
        <v>25</v>
      </c>
      <c r="C277" s="97">
        <v>274</v>
      </c>
      <c r="D277" s="103" t="s">
        <v>102</v>
      </c>
      <c r="E277" s="39">
        <v>0</v>
      </c>
      <c r="F277" s="39">
        <v>0</v>
      </c>
      <c r="G277" s="39">
        <v>0</v>
      </c>
      <c r="H277" s="39"/>
      <c r="I277" s="39">
        <v>0</v>
      </c>
      <c r="J277" s="39">
        <v>0</v>
      </c>
      <c r="K277" s="52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52">
        <v>0</v>
      </c>
      <c r="S277" s="39">
        <v>0</v>
      </c>
      <c r="T277" s="39">
        <v>0</v>
      </c>
      <c r="U277" s="39"/>
      <c r="V277" s="39">
        <v>5.9296773966944695E-2</v>
      </c>
      <c r="W277" s="39">
        <v>0</v>
      </c>
      <c r="X277" s="39">
        <v>0</v>
      </c>
      <c r="Y277" s="52">
        <v>1.9765591322314899E-2</v>
      </c>
      <c r="Z277" s="3">
        <v>3.971702128770644E-2</v>
      </c>
      <c r="AA277" s="3"/>
      <c r="AB277" s="3">
        <v>9.4653924496311923E-2</v>
      </c>
      <c r="AC277" s="3">
        <v>0</v>
      </c>
      <c r="AD277" s="3">
        <v>0</v>
      </c>
      <c r="AE277" s="3">
        <v>0</v>
      </c>
      <c r="AF277" s="3">
        <v>7.3516183510171834E-2</v>
      </c>
      <c r="AG277" s="3">
        <v>9.9297812568202679E-2</v>
      </c>
      <c r="AH277" s="3">
        <v>8.0897667574034687E-2</v>
      </c>
      <c r="AI277" s="3">
        <v>6.4763211497476589E-2</v>
      </c>
      <c r="AJ277" s="3">
        <v>0</v>
      </c>
      <c r="AK277" s="3">
        <v>0</v>
      </c>
      <c r="AL277" s="3">
        <v>0.66066536201519577</v>
      </c>
      <c r="AM277" s="3">
        <v>0.13689899808151168</v>
      </c>
      <c r="AN277" s="3">
        <v>0</v>
      </c>
      <c r="AO277" s="3">
        <v>0</v>
      </c>
      <c r="AP277" s="3">
        <v>0</v>
      </c>
      <c r="AQ277" s="3">
        <v>0</v>
      </c>
      <c r="AR277" s="3"/>
      <c r="AS277" s="3"/>
      <c r="AT277" s="3">
        <v>0</v>
      </c>
      <c r="AU277" s="3">
        <v>2.7379799616302335E-2</v>
      </c>
      <c r="AV277" s="3">
        <v>0</v>
      </c>
      <c r="AW277" s="52">
        <v>5.5825650655091048E-2</v>
      </c>
      <c r="AX277" s="39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0.40433900928489747</v>
      </c>
      <c r="BD277" s="3">
        <v>0</v>
      </c>
      <c r="BE277" s="3">
        <v>0</v>
      </c>
      <c r="BF277" s="52">
        <v>8.6644073418192316E-2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52">
        <v>0</v>
      </c>
      <c r="BM277" s="39">
        <v>0</v>
      </c>
      <c r="BN277" s="3">
        <v>0</v>
      </c>
      <c r="BO277" s="3">
        <v>0</v>
      </c>
      <c r="BP277" s="52">
        <v>0</v>
      </c>
      <c r="BQ277" s="39">
        <v>0</v>
      </c>
      <c r="BR277" s="39">
        <v>0</v>
      </c>
      <c r="BS277" s="39">
        <v>0</v>
      </c>
      <c r="BT277" s="39">
        <v>0</v>
      </c>
      <c r="BU277" s="39">
        <v>0</v>
      </c>
      <c r="BV277" s="52">
        <v>0</v>
      </c>
      <c r="BW277" s="3">
        <v>0</v>
      </c>
      <c r="BX277" s="3">
        <v>0.60650851392734617</v>
      </c>
      <c r="BY277" s="3">
        <v>0</v>
      </c>
      <c r="BZ277" s="52">
        <v>0.60650851392734617</v>
      </c>
      <c r="CA277" s="39"/>
      <c r="CB277" s="39">
        <v>0</v>
      </c>
      <c r="CC277" s="39">
        <v>0</v>
      </c>
      <c r="CD277" s="39"/>
      <c r="CE277" s="39">
        <v>0</v>
      </c>
      <c r="CF277" s="39">
        <v>0</v>
      </c>
      <c r="CG277" s="39"/>
      <c r="CH277" s="52">
        <v>0</v>
      </c>
      <c r="CI277" s="3">
        <v>0</v>
      </c>
      <c r="CJ277" s="3">
        <v>0</v>
      </c>
      <c r="CK277" s="52">
        <v>0</v>
      </c>
      <c r="CL277" s="39">
        <v>0</v>
      </c>
      <c r="CM277" s="39">
        <v>0</v>
      </c>
      <c r="CN277" s="39">
        <v>0</v>
      </c>
      <c r="CO277" s="39">
        <v>0</v>
      </c>
      <c r="CP277" s="39">
        <v>0</v>
      </c>
      <c r="CQ277" s="58">
        <v>0</v>
      </c>
    </row>
    <row r="278" spans="1:95" x14ac:dyDescent="0.25">
      <c r="A278" s="97" t="s">
        <v>784</v>
      </c>
      <c r="B278" s="97">
        <v>26</v>
      </c>
      <c r="C278" s="97">
        <v>275</v>
      </c>
      <c r="D278" s="103" t="s">
        <v>103</v>
      </c>
      <c r="E278" s="39">
        <v>0</v>
      </c>
      <c r="F278" s="39">
        <v>0.21558793644033536</v>
      </c>
      <c r="G278" s="39">
        <v>0</v>
      </c>
      <c r="H278" s="39"/>
      <c r="I278" s="39">
        <v>0</v>
      </c>
      <c r="J278" s="39">
        <v>0.66563353667243541</v>
      </c>
      <c r="K278" s="52">
        <v>0.10661596592256073</v>
      </c>
      <c r="L278" s="3">
        <v>0.66563353667243541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52">
        <v>0.47545252619459671</v>
      </c>
      <c r="S278" s="39">
        <v>0</v>
      </c>
      <c r="T278" s="39">
        <v>0</v>
      </c>
      <c r="U278" s="39"/>
      <c r="V278" s="39">
        <v>4.0950285948939562E-2</v>
      </c>
      <c r="W278" s="39">
        <v>0</v>
      </c>
      <c r="X278" s="39">
        <v>0</v>
      </c>
      <c r="Y278" s="52">
        <v>1.3650095316313187E-2</v>
      </c>
      <c r="Z278" s="3">
        <v>5.1723840995621051E-2</v>
      </c>
      <c r="AA278" s="3"/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0.14973944409421194</v>
      </c>
      <c r="AI278" s="3">
        <v>0</v>
      </c>
      <c r="AJ278" s="3">
        <v>0</v>
      </c>
      <c r="AK278" s="3">
        <v>0</v>
      </c>
      <c r="AL278" s="3">
        <v>0.31809501198540135</v>
      </c>
      <c r="AM278" s="3">
        <v>0.20588612307061627</v>
      </c>
      <c r="AN278" s="3">
        <v>0</v>
      </c>
      <c r="AO278" s="3">
        <v>0</v>
      </c>
      <c r="AP278" s="3">
        <v>0</v>
      </c>
      <c r="AQ278" s="3">
        <v>0</v>
      </c>
      <c r="AR278" s="3"/>
      <c r="AS278" s="3"/>
      <c r="AT278" s="3">
        <v>0</v>
      </c>
      <c r="AU278" s="3">
        <v>0</v>
      </c>
      <c r="AV278" s="3">
        <v>0</v>
      </c>
      <c r="AW278" s="52">
        <v>2.8795374015169798E-2</v>
      </c>
      <c r="AX278" s="39">
        <v>0.13175096540934983</v>
      </c>
      <c r="AY278" s="3">
        <v>0</v>
      </c>
      <c r="AZ278" s="3">
        <v>0</v>
      </c>
      <c r="BA278" s="3">
        <v>0</v>
      </c>
      <c r="BB278" s="3">
        <v>0</v>
      </c>
      <c r="BC278" s="3">
        <v>0.64676380932100608</v>
      </c>
      <c r="BD278" s="3">
        <v>0</v>
      </c>
      <c r="BE278" s="3">
        <v>0</v>
      </c>
      <c r="BF278" s="52">
        <v>0.13859224485450131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52">
        <v>0</v>
      </c>
      <c r="BM278" s="39">
        <v>0</v>
      </c>
      <c r="BN278" s="3">
        <v>0</v>
      </c>
      <c r="BO278" s="3">
        <v>0</v>
      </c>
      <c r="BP278" s="52">
        <v>0</v>
      </c>
      <c r="BQ278" s="39">
        <v>0</v>
      </c>
      <c r="BR278" s="39">
        <v>0</v>
      </c>
      <c r="BS278" s="39">
        <v>0</v>
      </c>
      <c r="BT278" s="39">
        <v>0</v>
      </c>
      <c r="BU278" s="39">
        <v>0</v>
      </c>
      <c r="BV278" s="52">
        <v>0</v>
      </c>
      <c r="BW278" s="3">
        <v>0</v>
      </c>
      <c r="BX278" s="3">
        <v>0</v>
      </c>
      <c r="BY278" s="3">
        <v>0</v>
      </c>
      <c r="BZ278" s="52">
        <v>0</v>
      </c>
      <c r="CA278" s="39"/>
      <c r="CB278" s="39">
        <v>0</v>
      </c>
      <c r="CC278" s="39">
        <v>0</v>
      </c>
      <c r="CD278" s="39"/>
      <c r="CE278" s="39">
        <v>0</v>
      </c>
      <c r="CF278" s="39">
        <v>0</v>
      </c>
      <c r="CG278" s="39"/>
      <c r="CH278" s="52">
        <v>0</v>
      </c>
      <c r="CI278" s="3">
        <v>0</v>
      </c>
      <c r="CJ278" s="3">
        <v>0</v>
      </c>
      <c r="CK278" s="52">
        <v>0</v>
      </c>
      <c r="CL278" s="39">
        <v>0</v>
      </c>
      <c r="CM278" s="39">
        <v>0</v>
      </c>
      <c r="CN278" s="39">
        <v>0</v>
      </c>
      <c r="CO278" s="39">
        <v>0</v>
      </c>
      <c r="CP278" s="39">
        <v>0</v>
      </c>
      <c r="CQ278" s="58">
        <v>0</v>
      </c>
    </row>
    <row r="279" spans="1:95" x14ac:dyDescent="0.25">
      <c r="A279" s="97" t="s">
        <v>785</v>
      </c>
      <c r="B279" s="97">
        <v>27</v>
      </c>
      <c r="C279" s="97">
        <v>276</v>
      </c>
      <c r="D279" s="104" t="s">
        <v>104</v>
      </c>
      <c r="E279" s="40">
        <v>5.9375084485650251E-2</v>
      </c>
      <c r="F279" s="40">
        <v>6.0882071451754269E-2</v>
      </c>
      <c r="G279" s="40">
        <v>0</v>
      </c>
      <c r="H279" s="40"/>
      <c r="I279" s="40">
        <v>8.4082609642993841E-2</v>
      </c>
      <c r="J279" s="40">
        <v>6.2693894608234274E-3</v>
      </c>
      <c r="K279" s="53">
        <v>6.4092325107105871E-2</v>
      </c>
      <c r="L279" s="4">
        <v>6.2693894608234274E-3</v>
      </c>
      <c r="M279" s="4">
        <v>1.1932819398762267E-2</v>
      </c>
      <c r="N279" s="4">
        <v>5.3746544168328421E-3</v>
      </c>
      <c r="O279" s="4">
        <v>0</v>
      </c>
      <c r="P279" s="4">
        <v>0</v>
      </c>
      <c r="Q279" s="4">
        <v>0</v>
      </c>
      <c r="R279" s="53">
        <v>6.6173738277294884E-3</v>
      </c>
      <c r="S279" s="40">
        <v>0</v>
      </c>
      <c r="T279" s="40">
        <v>4.5030056218056135E-2</v>
      </c>
      <c r="U279" s="40"/>
      <c r="V279" s="40">
        <v>0.77227950593796579</v>
      </c>
      <c r="W279" s="40">
        <v>0</v>
      </c>
      <c r="X279" s="40">
        <v>0</v>
      </c>
      <c r="Y279" s="53">
        <v>0.35274247763127337</v>
      </c>
      <c r="Z279" s="4">
        <v>6.2966523957395854E-2</v>
      </c>
      <c r="AA279" s="4"/>
      <c r="AB279" s="4">
        <v>4.6770637228503262E-2</v>
      </c>
      <c r="AC279" s="4">
        <v>3.090503626042029E-2</v>
      </c>
      <c r="AD279" s="4">
        <v>0</v>
      </c>
      <c r="AE279" s="4">
        <v>4.9993704748465213E-2</v>
      </c>
      <c r="AF279" s="4">
        <v>5.612381304444234E-2</v>
      </c>
      <c r="AG279" s="4">
        <v>3.5220375190175054E-2</v>
      </c>
      <c r="AH279" s="4">
        <v>3.578103411848893E-2</v>
      </c>
      <c r="AI279" s="4">
        <v>2.3692780327143517E-2</v>
      </c>
      <c r="AJ279" s="4">
        <v>2.8040021754961904E-2</v>
      </c>
      <c r="AK279" s="4">
        <v>7.0717547713854675E-2</v>
      </c>
      <c r="AL279" s="4">
        <v>0.18594164078080361</v>
      </c>
      <c r="AM279" s="4">
        <v>0.10215812047663629</v>
      </c>
      <c r="AN279" s="4">
        <v>0</v>
      </c>
      <c r="AO279" s="4">
        <v>2.2617657113394342E-2</v>
      </c>
      <c r="AP279" s="4">
        <v>6.0604184436104797E-2</v>
      </c>
      <c r="AQ279" s="4">
        <v>8.6453303274345999E-2</v>
      </c>
      <c r="AR279" s="4"/>
      <c r="AS279" s="4"/>
      <c r="AT279" s="4">
        <v>5.6407444570506018E-2</v>
      </c>
      <c r="AU279" s="4">
        <v>3.1737451661537318E-2</v>
      </c>
      <c r="AV279" s="4">
        <v>0</v>
      </c>
      <c r="AW279" s="53">
        <v>4.5223051947363792E-2</v>
      </c>
      <c r="AX279" s="40">
        <v>0.16663429823621545</v>
      </c>
      <c r="AY279" s="4">
        <v>1.6005591022374342E-2</v>
      </c>
      <c r="AZ279" s="4">
        <v>4.3133888711751431E-2</v>
      </c>
      <c r="BA279" s="4">
        <v>3.1002318147754556E-3</v>
      </c>
      <c r="BB279" s="4">
        <v>1.2355933172643732E-2</v>
      </c>
      <c r="BC279" s="4">
        <v>2.8143010482941835E-2</v>
      </c>
      <c r="BD279" s="4">
        <v>1.3603907310465039E-2</v>
      </c>
      <c r="BE279" s="4">
        <v>0</v>
      </c>
      <c r="BF279" s="53">
        <v>1.7688435902292698E-2</v>
      </c>
      <c r="BG279" s="4">
        <v>6.3071042733864047E-2</v>
      </c>
      <c r="BH279" s="4">
        <v>8.3295691661287349E-2</v>
      </c>
      <c r="BI279" s="4">
        <v>0</v>
      </c>
      <c r="BJ279" s="4">
        <v>1.5773978786924346E-2</v>
      </c>
      <c r="BK279" s="4">
        <v>0</v>
      </c>
      <c r="BL279" s="53">
        <v>2.3692109210977134E-2</v>
      </c>
      <c r="BM279" s="40">
        <v>0</v>
      </c>
      <c r="BN279" s="4">
        <v>1.4438900528140472E-2</v>
      </c>
      <c r="BO279" s="4">
        <v>0.13589885070446903</v>
      </c>
      <c r="BP279" s="53">
        <v>2.7647695622586035E-2</v>
      </c>
      <c r="BQ279" s="40">
        <v>0.15475317517206327</v>
      </c>
      <c r="BR279" s="40">
        <v>0</v>
      </c>
      <c r="BS279" s="40">
        <v>0</v>
      </c>
      <c r="BT279" s="40">
        <v>6.8624311211244168E-2</v>
      </c>
      <c r="BU279" s="40">
        <v>0</v>
      </c>
      <c r="BV279" s="53">
        <v>9.292985025739206E-2</v>
      </c>
      <c r="BW279" s="4">
        <v>0</v>
      </c>
      <c r="BX279" s="4">
        <v>3.6361065433083942E-2</v>
      </c>
      <c r="BY279" s="4">
        <v>0</v>
      </c>
      <c r="BZ279" s="53">
        <v>1.7017220024325156E-2</v>
      </c>
      <c r="CA279" s="40"/>
      <c r="CB279" s="40">
        <v>0</v>
      </c>
      <c r="CC279" s="40">
        <v>2.1591836630528417E-2</v>
      </c>
      <c r="CD279" s="40"/>
      <c r="CE279" s="40">
        <v>0</v>
      </c>
      <c r="CF279" s="40">
        <v>6.7045720686863236E-2</v>
      </c>
      <c r="CG279" s="40"/>
      <c r="CH279" s="53">
        <v>3.5516409168986351E-2</v>
      </c>
      <c r="CI279" s="4">
        <v>0</v>
      </c>
      <c r="CJ279" s="4">
        <v>0</v>
      </c>
      <c r="CK279" s="53">
        <v>0</v>
      </c>
      <c r="CL279" s="40">
        <v>0</v>
      </c>
      <c r="CM279" s="40">
        <v>0</v>
      </c>
      <c r="CN279" s="40">
        <v>0</v>
      </c>
      <c r="CO279" s="40">
        <v>0</v>
      </c>
      <c r="CP279" s="40">
        <v>0</v>
      </c>
      <c r="CQ279" s="59">
        <v>0</v>
      </c>
    </row>
    <row r="280" spans="1:95" ht="15" customHeight="1" x14ac:dyDescent="0.25">
      <c r="A280" s="97" t="s">
        <v>786</v>
      </c>
      <c r="B280" s="97">
        <v>28</v>
      </c>
      <c r="C280" s="97">
        <v>277</v>
      </c>
      <c r="D280" s="102" t="s">
        <v>105</v>
      </c>
      <c r="E280" s="88">
        <v>1.1990778673382974</v>
      </c>
      <c r="F280" s="88">
        <v>3.9280712319494886</v>
      </c>
      <c r="G280" s="88">
        <v>6.341426307619459</v>
      </c>
      <c r="H280" s="88"/>
      <c r="I280" s="88">
        <v>3.8721764110212207</v>
      </c>
      <c r="J280" s="88">
        <v>7.301759324530078</v>
      </c>
      <c r="K280" s="75">
        <v>3.8576978231325114</v>
      </c>
      <c r="L280" s="9">
        <v>7.301759324530078</v>
      </c>
      <c r="M280" s="9">
        <v>6.5400035847922346</v>
      </c>
      <c r="N280" s="9">
        <v>4.9266535446123374</v>
      </c>
      <c r="O280" s="9">
        <v>0</v>
      </c>
      <c r="P280" s="9">
        <v>4.7601934432459805</v>
      </c>
      <c r="Q280" s="9">
        <v>2.2686008145310321</v>
      </c>
      <c r="R280" s="75">
        <v>6.2961388125547089</v>
      </c>
      <c r="S280" s="88">
        <v>1.6471719119622927</v>
      </c>
      <c r="T280" s="88">
        <v>4.3978724964352356</v>
      </c>
      <c r="U280" s="88"/>
      <c r="V280" s="88">
        <v>1.9936458601527567</v>
      </c>
      <c r="W280" s="88">
        <v>2.3619615034455679</v>
      </c>
      <c r="X280" s="88">
        <v>2.2793227318602445</v>
      </c>
      <c r="Y280" s="75">
        <v>3.0978134265909154</v>
      </c>
      <c r="Z280" s="9">
        <v>7.3007065768027548</v>
      </c>
      <c r="AA280" s="9"/>
      <c r="AB280" s="9">
        <v>6.1413469415859696</v>
      </c>
      <c r="AC280" s="9">
        <v>4.9811938112881542</v>
      </c>
      <c r="AD280" s="9">
        <v>3.7595993156944862</v>
      </c>
      <c r="AE280" s="9">
        <v>4.8743455785928749</v>
      </c>
      <c r="AF280" s="9">
        <v>5.2033742241888268</v>
      </c>
      <c r="AG280" s="9">
        <v>6.166982729414995</v>
      </c>
      <c r="AH280" s="9">
        <v>3.6101641451064079</v>
      </c>
      <c r="AI280" s="9">
        <v>4.3620265558090221</v>
      </c>
      <c r="AJ280" s="9">
        <v>6.1283704571160884</v>
      </c>
      <c r="AK280" s="9">
        <v>5.5841417467075791</v>
      </c>
      <c r="AL280" s="9">
        <v>6.9098217486030027</v>
      </c>
      <c r="AM280" s="9">
        <v>3.8997506891227585</v>
      </c>
      <c r="AN280" s="9">
        <v>2.5721371705475971</v>
      </c>
      <c r="AO280" s="9">
        <v>4.6028885346782085</v>
      </c>
      <c r="AP280" s="9">
        <v>4.2967888455418404</v>
      </c>
      <c r="AQ280" s="9">
        <v>5.6550344594388635</v>
      </c>
      <c r="AR280" s="9"/>
      <c r="AS280" s="9"/>
      <c r="AT280" s="9">
        <v>3.1127018827248394</v>
      </c>
      <c r="AU280" s="9">
        <v>5.749111936920861</v>
      </c>
      <c r="AV280" s="9">
        <v>0</v>
      </c>
      <c r="AW280" s="75">
        <v>5.5309305193935518</v>
      </c>
      <c r="AX280" s="88">
        <v>3.0394134224494644</v>
      </c>
      <c r="AY280" s="9">
        <v>5.553452467863675</v>
      </c>
      <c r="AZ280" s="9">
        <v>4.3234667471092383</v>
      </c>
      <c r="BA280" s="9">
        <v>5.5913686654419728</v>
      </c>
      <c r="BB280" s="9">
        <v>5.5904256962602945</v>
      </c>
      <c r="BC280" s="9">
        <v>5.3627227670365869</v>
      </c>
      <c r="BD280" s="9">
        <v>2.2394310056011197</v>
      </c>
      <c r="BE280" s="9">
        <v>0</v>
      </c>
      <c r="BF280" s="75">
        <v>4.8813368916414577</v>
      </c>
      <c r="BG280" s="9">
        <v>2.7629224102107712</v>
      </c>
      <c r="BH280" s="9">
        <v>4.8631313125045601</v>
      </c>
      <c r="BI280" s="9">
        <v>4.3138538385470406</v>
      </c>
      <c r="BJ280" s="9">
        <v>2.3677013750618583</v>
      </c>
      <c r="BK280" s="9">
        <v>3.6994119125740701</v>
      </c>
      <c r="BL280" s="75">
        <v>3.1844454641666773</v>
      </c>
      <c r="BM280" s="88">
        <v>5.8492095561476161</v>
      </c>
      <c r="BN280" s="9">
        <v>5.3027480390738342</v>
      </c>
      <c r="BO280" s="9">
        <v>1.5888312311847668</v>
      </c>
      <c r="BP280" s="75">
        <v>4.3255790134977579</v>
      </c>
      <c r="BQ280" s="88">
        <v>5.6863954169048441</v>
      </c>
      <c r="BR280" s="88">
        <v>3.8881851028825993</v>
      </c>
      <c r="BS280" s="88">
        <v>1.0847891326970733</v>
      </c>
      <c r="BT280" s="88">
        <v>4.0568240334939079</v>
      </c>
      <c r="BU280" s="88">
        <v>5.0761924421639142</v>
      </c>
      <c r="BV280" s="75">
        <v>4.46771854947721</v>
      </c>
      <c r="BW280" s="9">
        <v>3.2583668791176481</v>
      </c>
      <c r="BX280" s="9">
        <v>3.8358341589718283</v>
      </c>
      <c r="BY280" s="9">
        <v>3.602728674951138</v>
      </c>
      <c r="BZ280" s="75">
        <v>3.5627331040650185</v>
      </c>
      <c r="CA280" s="88"/>
      <c r="CB280" s="88">
        <v>1.4803030478108665</v>
      </c>
      <c r="CC280" s="88">
        <v>6.5778678777818467</v>
      </c>
      <c r="CD280" s="88"/>
      <c r="CE280" s="88">
        <v>4.1317059168304553</v>
      </c>
      <c r="CF280" s="88">
        <v>3.5264546953612412</v>
      </c>
      <c r="CG280" s="88"/>
      <c r="CH280" s="75">
        <v>3.9318568519305694</v>
      </c>
      <c r="CI280" s="9">
        <v>2.5316638033984886</v>
      </c>
      <c r="CJ280" s="9">
        <v>8.7980401094754086</v>
      </c>
      <c r="CK280" s="75">
        <v>5.9516746691285416</v>
      </c>
      <c r="CL280" s="88">
        <v>0</v>
      </c>
      <c r="CM280" s="88">
        <v>0.6461619208184094</v>
      </c>
      <c r="CN280" s="88">
        <v>4.0637557279573899</v>
      </c>
      <c r="CO280" s="88">
        <v>6.627769733445639E-2</v>
      </c>
      <c r="CP280" s="88">
        <v>0.34437630729287977</v>
      </c>
      <c r="CQ280" s="62">
        <v>1.0067034243590427</v>
      </c>
    </row>
    <row r="281" spans="1:95" x14ac:dyDescent="0.25">
      <c r="A281" s="97" t="s">
        <v>787</v>
      </c>
      <c r="B281" s="97">
        <v>29</v>
      </c>
      <c r="C281" s="97">
        <v>278</v>
      </c>
      <c r="D281" s="103" t="s">
        <v>101</v>
      </c>
      <c r="E281" s="86">
        <v>3.5724261634531391</v>
      </c>
      <c r="F281" s="86">
        <v>3.5912817174907112</v>
      </c>
      <c r="G281" s="86">
        <v>3.7542159877660937</v>
      </c>
      <c r="H281" s="86"/>
      <c r="I281" s="86">
        <v>2.8465996974907326</v>
      </c>
      <c r="J281" s="86">
        <v>3.5884241108796613</v>
      </c>
      <c r="K281" s="72">
        <v>3.5006781438855064</v>
      </c>
      <c r="L281" s="7">
        <v>3.5884241108796613</v>
      </c>
      <c r="M281" s="7">
        <v>3.1064420872564908</v>
      </c>
      <c r="N281" s="7">
        <v>3.4965819779845786</v>
      </c>
      <c r="O281" s="7">
        <v>0</v>
      </c>
      <c r="P281" s="7">
        <v>3.3274844274926596</v>
      </c>
      <c r="Q281" s="7">
        <v>2.1178016058067746</v>
      </c>
      <c r="R281" s="72">
        <v>3.5271782630757662</v>
      </c>
      <c r="S281" s="86">
        <v>2.998283049481921</v>
      </c>
      <c r="T281" s="86">
        <v>3.5368668793978513</v>
      </c>
      <c r="U281" s="86"/>
      <c r="V281" s="86">
        <v>3.3304759426750161</v>
      </c>
      <c r="W281" s="86">
        <v>2.5556110157280267</v>
      </c>
      <c r="X281" s="86">
        <v>3.8546390402116537</v>
      </c>
      <c r="Y281" s="72">
        <v>3.4342038498457237</v>
      </c>
      <c r="Z281" s="7">
        <v>3.9465168310685788</v>
      </c>
      <c r="AA281" s="7"/>
      <c r="AB281" s="7">
        <v>3.785510600388176</v>
      </c>
      <c r="AC281" s="7">
        <v>3.9281970655114078</v>
      </c>
      <c r="AD281" s="7">
        <v>3.6769018868671428</v>
      </c>
      <c r="AE281" s="7">
        <v>3.9946911188526117</v>
      </c>
      <c r="AF281" s="7">
        <v>3.7726682833558529</v>
      </c>
      <c r="AG281" s="7">
        <v>3.9420836368531571</v>
      </c>
      <c r="AH281" s="7">
        <v>3.8406344357358733</v>
      </c>
      <c r="AI281" s="7">
        <v>4.0939192848435724</v>
      </c>
      <c r="AJ281" s="7">
        <v>3.8040851480671476</v>
      </c>
      <c r="AK281" s="7">
        <v>4.1792564300308728</v>
      </c>
      <c r="AL281" s="7">
        <v>3.5856175348996548</v>
      </c>
      <c r="AM281" s="7">
        <v>5.207326732192791</v>
      </c>
      <c r="AN281" s="7">
        <v>4.0765976081032207</v>
      </c>
      <c r="AO281" s="7">
        <v>4.8873192600840438</v>
      </c>
      <c r="AP281" s="7">
        <v>3.9964493142409809</v>
      </c>
      <c r="AQ281" s="7">
        <v>4.6768213261014564</v>
      </c>
      <c r="AR281" s="7"/>
      <c r="AS281" s="7"/>
      <c r="AT281" s="7">
        <v>3.7757455968156917</v>
      </c>
      <c r="AU281" s="7">
        <v>4.414502538353589</v>
      </c>
      <c r="AV281" s="7">
        <v>0</v>
      </c>
      <c r="AW281" s="72">
        <v>4.0206108349093261</v>
      </c>
      <c r="AX281" s="86">
        <v>3.7705457538215019</v>
      </c>
      <c r="AY281" s="7">
        <v>3.0458059624753635</v>
      </c>
      <c r="AZ281" s="7">
        <v>3.1968924921679847</v>
      </c>
      <c r="BA281" s="7">
        <v>3.5594909673422306</v>
      </c>
      <c r="BB281" s="7">
        <v>3.1142997066507321</v>
      </c>
      <c r="BC281" s="7">
        <v>3.6975922606374083</v>
      </c>
      <c r="BD281" s="7">
        <v>2.9410570285102731</v>
      </c>
      <c r="BE281" s="7">
        <v>0</v>
      </c>
      <c r="BF281" s="72">
        <v>3.2581293136960841</v>
      </c>
      <c r="BG281" s="7">
        <v>5.6569235065345005</v>
      </c>
      <c r="BH281" s="7">
        <v>3.625999685704373</v>
      </c>
      <c r="BI281" s="7">
        <v>2.9056396932829478</v>
      </c>
      <c r="BJ281" s="7">
        <v>3.8039166787545793</v>
      </c>
      <c r="BK281" s="7">
        <v>3.7343652731529682</v>
      </c>
      <c r="BL281" s="72">
        <v>3.7827234552140605</v>
      </c>
      <c r="BM281" s="86">
        <v>11.350604951136534</v>
      </c>
      <c r="BN281" s="7">
        <v>3.7583025049993477</v>
      </c>
      <c r="BO281" s="7">
        <v>3.2730463122909459</v>
      </c>
      <c r="BP281" s="72">
        <v>3.7135282428292458</v>
      </c>
      <c r="BQ281" s="86">
        <v>3.8060053223732475</v>
      </c>
      <c r="BR281" s="86">
        <v>6.8065370492719266</v>
      </c>
      <c r="BS281" s="86">
        <v>2.6686904636437054</v>
      </c>
      <c r="BT281" s="86">
        <v>5.2570759436901335</v>
      </c>
      <c r="BU281" s="86">
        <v>4.1523471184845437</v>
      </c>
      <c r="BV281" s="72">
        <v>4.8132101548206485</v>
      </c>
      <c r="BW281" s="7">
        <v>2.8992125297506446</v>
      </c>
      <c r="BX281" s="7">
        <v>3.2327659034711411</v>
      </c>
      <c r="BY281" s="7">
        <v>3.8902849046203389</v>
      </c>
      <c r="BZ281" s="72">
        <v>3.2706672070731129</v>
      </c>
      <c r="CA281" s="86"/>
      <c r="CB281" s="86">
        <v>2.8080157681076541</v>
      </c>
      <c r="CC281" s="86">
        <v>2.3239996825209319</v>
      </c>
      <c r="CD281" s="86"/>
      <c r="CE281" s="86">
        <v>2.403186540624342</v>
      </c>
      <c r="CF281" s="86">
        <v>2.856463390641903</v>
      </c>
      <c r="CG281" s="86"/>
      <c r="CH281" s="72">
        <v>2.6015953919513071</v>
      </c>
      <c r="CI281" s="7">
        <v>3.5368989017216932</v>
      </c>
      <c r="CJ281" s="7">
        <v>4.3228663719444613</v>
      </c>
      <c r="CK281" s="72">
        <v>4.0513503367765962</v>
      </c>
      <c r="CL281" s="86">
        <v>0</v>
      </c>
      <c r="CM281" s="86">
        <v>3.7765436189927097</v>
      </c>
      <c r="CN281" s="86">
        <v>3.0723578030109855</v>
      </c>
      <c r="CO281" s="86">
        <v>4.5096392383558443</v>
      </c>
      <c r="CP281" s="86">
        <v>4.8961272370706208</v>
      </c>
      <c r="CQ281" s="64">
        <v>3.4127660177647692</v>
      </c>
    </row>
    <row r="282" spans="1:95" x14ac:dyDescent="0.25">
      <c r="A282" s="97" t="s">
        <v>788</v>
      </c>
      <c r="B282" s="97">
        <v>30</v>
      </c>
      <c r="C282" s="97">
        <v>279</v>
      </c>
      <c r="D282" s="103" t="s">
        <v>102</v>
      </c>
      <c r="E282" s="39">
        <v>0</v>
      </c>
      <c r="F282" s="39">
        <v>5.917713837367073E-2</v>
      </c>
      <c r="G282" s="39">
        <v>8.8025065939752511E-2</v>
      </c>
      <c r="H282" s="39"/>
      <c r="I282" s="39">
        <v>2.7684381205287538E-2</v>
      </c>
      <c r="J282" s="39">
        <v>5.2621049761543963E-2</v>
      </c>
      <c r="K282" s="52">
        <v>5.4739324641543838E-2</v>
      </c>
      <c r="L282" s="3">
        <v>5.2621049761543963E-2</v>
      </c>
      <c r="M282" s="3">
        <v>1.2664463267725979E-2</v>
      </c>
      <c r="N282" s="3">
        <v>6.9681086931002783E-3</v>
      </c>
      <c r="O282" s="3">
        <v>0</v>
      </c>
      <c r="P282" s="3">
        <v>4.2323420595054097E-2</v>
      </c>
      <c r="Q282" s="3">
        <v>0</v>
      </c>
      <c r="R282" s="52">
        <v>4.2134097830180281E-2</v>
      </c>
      <c r="S282" s="39">
        <v>0</v>
      </c>
      <c r="T282" s="39">
        <v>3.5805686613759678E-2</v>
      </c>
      <c r="U282" s="39"/>
      <c r="V282" s="39">
        <v>0.19886029670683675</v>
      </c>
      <c r="W282" s="39">
        <v>0</v>
      </c>
      <c r="X282" s="39">
        <v>0</v>
      </c>
      <c r="Y282" s="52">
        <v>4.7383485240021825E-2</v>
      </c>
      <c r="Z282" s="3">
        <v>6.7566994961898871E-2</v>
      </c>
      <c r="AA282" s="3"/>
      <c r="AB282" s="3">
        <v>6.2352474653443991E-2</v>
      </c>
      <c r="AC282" s="3">
        <v>9.0102052259790885E-2</v>
      </c>
      <c r="AD282" s="3">
        <v>0</v>
      </c>
      <c r="AE282" s="3">
        <v>5.348330328559011E-2</v>
      </c>
      <c r="AF282" s="3">
        <v>4.7374221831490967E-2</v>
      </c>
      <c r="AG282" s="3">
        <v>6.5266196733114956E-2</v>
      </c>
      <c r="AH282" s="3">
        <v>7.9556546961499996E-2</v>
      </c>
      <c r="AI282" s="3">
        <v>8.5355462187847328E-2</v>
      </c>
      <c r="AJ282" s="3">
        <v>3.1514773040817901E-2</v>
      </c>
      <c r="AK282" s="3">
        <v>6.1237757019028768E-2</v>
      </c>
      <c r="AL282" s="3">
        <v>8.3596016666420955E-2</v>
      </c>
      <c r="AM282" s="3">
        <v>0.1239582797679573</v>
      </c>
      <c r="AN282" s="3">
        <v>4.624901187610625E-2</v>
      </c>
      <c r="AO282" s="3">
        <v>6.3427216287231428E-2</v>
      </c>
      <c r="AP282" s="3">
        <v>5.647238752245267E-2</v>
      </c>
      <c r="AQ282" s="3">
        <v>4.5971878659774527E-2</v>
      </c>
      <c r="AR282" s="3"/>
      <c r="AS282" s="3"/>
      <c r="AT282" s="3">
        <v>9.5812873531723269E-2</v>
      </c>
      <c r="AU282" s="3">
        <v>9.745561917635516E-2</v>
      </c>
      <c r="AV282" s="3">
        <v>0</v>
      </c>
      <c r="AW282" s="52">
        <v>6.9736628963260633E-2</v>
      </c>
      <c r="AX282" s="39">
        <v>8.5638393536072402E-2</v>
      </c>
      <c r="AY282" s="3">
        <v>4.9570045024503524E-2</v>
      </c>
      <c r="AZ282" s="3">
        <v>1.575996420483761E-2</v>
      </c>
      <c r="BA282" s="3">
        <v>9.6635542548210038E-2</v>
      </c>
      <c r="BB282" s="3">
        <v>3.4368087223736944E-2</v>
      </c>
      <c r="BC282" s="3">
        <v>1.3536296158860366E-2</v>
      </c>
      <c r="BD282" s="3">
        <v>0.11443590051152078</v>
      </c>
      <c r="BE282" s="3">
        <v>0</v>
      </c>
      <c r="BF282" s="52">
        <v>4.4455242941269034E-2</v>
      </c>
      <c r="BG282" s="3">
        <v>0</v>
      </c>
      <c r="BH282" s="3">
        <v>0</v>
      </c>
      <c r="BI282" s="3">
        <v>6.4524068269252277E-2</v>
      </c>
      <c r="BJ282" s="3">
        <v>8.3884960236245795E-2</v>
      </c>
      <c r="BK282" s="3">
        <v>4.3535808751007148E-2</v>
      </c>
      <c r="BL282" s="52">
        <v>4.8479387190007411E-2</v>
      </c>
      <c r="BM282" s="39">
        <v>7.2592927329732118E-2</v>
      </c>
      <c r="BN282" s="3">
        <v>4.4577566728841514E-2</v>
      </c>
      <c r="BO282" s="3">
        <v>4.4324620861497507E-2</v>
      </c>
      <c r="BP282" s="52">
        <v>4.4554227583974357E-2</v>
      </c>
      <c r="BQ282" s="39">
        <v>9.1332567148093388E-2</v>
      </c>
      <c r="BR282" s="39">
        <v>0</v>
      </c>
      <c r="BS282" s="39">
        <v>0</v>
      </c>
      <c r="BT282" s="39">
        <v>2.2801285296105589E-2</v>
      </c>
      <c r="BU282" s="39">
        <v>0</v>
      </c>
      <c r="BV282" s="52">
        <v>3.8289792592110475E-2</v>
      </c>
      <c r="BW282" s="3">
        <v>4.039875784667301E-2</v>
      </c>
      <c r="BX282" s="3">
        <v>2.3630977307035724E-2</v>
      </c>
      <c r="BY282" s="3">
        <v>6.1588532313819173E-2</v>
      </c>
      <c r="BZ282" s="52">
        <v>3.6391016651591078E-2</v>
      </c>
      <c r="CA282" s="39"/>
      <c r="CB282" s="39">
        <v>0</v>
      </c>
      <c r="CC282" s="39">
        <v>6.2181146979215181E-2</v>
      </c>
      <c r="CD282" s="39"/>
      <c r="CE282" s="39">
        <v>0</v>
      </c>
      <c r="CF282" s="39">
        <v>3.2890305525232442E-2</v>
      </c>
      <c r="CG282" s="39"/>
      <c r="CH282" s="52">
        <v>3.2154856173050118E-2</v>
      </c>
      <c r="CI282" s="3">
        <v>8.2160958086084923E-2</v>
      </c>
      <c r="CJ282" s="3">
        <v>5.8273643648701752E-2</v>
      </c>
      <c r="CK282" s="52">
        <v>6.6525624999797764E-2</v>
      </c>
      <c r="CL282" s="39">
        <v>0</v>
      </c>
      <c r="CM282" s="39">
        <v>0</v>
      </c>
      <c r="CN282" s="39">
        <v>2.9209902237540789E-2</v>
      </c>
      <c r="CO282" s="39">
        <v>0</v>
      </c>
      <c r="CP282" s="39">
        <v>8.9402560848753823E-2</v>
      </c>
      <c r="CQ282" s="58">
        <v>3.4715884219356535E-2</v>
      </c>
    </row>
    <row r="283" spans="1:95" x14ac:dyDescent="0.25">
      <c r="A283" s="97" t="s">
        <v>789</v>
      </c>
      <c r="B283" s="97">
        <v>31</v>
      </c>
      <c r="C283" s="97">
        <v>280</v>
      </c>
      <c r="D283" s="103" t="s">
        <v>103</v>
      </c>
      <c r="E283" s="39">
        <v>0</v>
      </c>
      <c r="F283" s="39">
        <v>8.5739097444247556E-3</v>
      </c>
      <c r="G283" s="39">
        <v>1.6404922582248536E-2</v>
      </c>
      <c r="H283" s="39"/>
      <c r="I283" s="39">
        <v>0</v>
      </c>
      <c r="J283" s="39">
        <v>1.5520946785569886E-2</v>
      </c>
      <c r="K283" s="52">
        <v>1.0827737541770951E-2</v>
      </c>
      <c r="L283" s="3">
        <v>1.5520946785569886E-2</v>
      </c>
      <c r="M283" s="3">
        <v>2.1837740513887365E-2</v>
      </c>
      <c r="N283" s="3">
        <v>0</v>
      </c>
      <c r="O283" s="3">
        <v>0</v>
      </c>
      <c r="P283" s="3">
        <v>6.722651032226297E-2</v>
      </c>
      <c r="Q283" s="3">
        <v>0</v>
      </c>
      <c r="R283" s="52">
        <v>1.4401717360631228E-2</v>
      </c>
      <c r="S283" s="39">
        <v>0</v>
      </c>
      <c r="T283" s="39">
        <v>3.0360359500376823E-2</v>
      </c>
      <c r="U283" s="39"/>
      <c r="V283" s="39">
        <v>0</v>
      </c>
      <c r="W283" s="39">
        <v>0</v>
      </c>
      <c r="X283" s="39">
        <v>0</v>
      </c>
      <c r="Y283" s="52">
        <v>1.6511774465117219E-2</v>
      </c>
      <c r="Z283" s="3">
        <v>2.0348417892567253E-2</v>
      </c>
      <c r="AA283" s="3"/>
      <c r="AB283" s="3">
        <v>2.0483608281106371E-2</v>
      </c>
      <c r="AC283" s="3">
        <v>9.4605211693794905E-2</v>
      </c>
      <c r="AD283" s="3">
        <v>0</v>
      </c>
      <c r="AE283" s="3">
        <v>1.4797429814788933E-2</v>
      </c>
      <c r="AF283" s="3">
        <v>3.5161526026817325E-2</v>
      </c>
      <c r="AG283" s="3">
        <v>3.548454426434336E-2</v>
      </c>
      <c r="AH283" s="3">
        <v>1.9187623571346502E-2</v>
      </c>
      <c r="AI283" s="3">
        <v>2.1516063822779253E-2</v>
      </c>
      <c r="AJ283" s="3">
        <v>0</v>
      </c>
      <c r="AK283" s="3">
        <v>1.2599634080999516E-2</v>
      </c>
      <c r="AL283" s="3">
        <v>8.4758766674950761E-2</v>
      </c>
      <c r="AM283" s="3">
        <v>2.0401754602862848E-2</v>
      </c>
      <c r="AN283" s="3">
        <v>3.9215464354653395E-2</v>
      </c>
      <c r="AO283" s="3">
        <v>2.6890604128905187E-2</v>
      </c>
      <c r="AP283" s="3">
        <v>1.1005036170177883E-2</v>
      </c>
      <c r="AQ283" s="3">
        <v>1.669034153087353E-2</v>
      </c>
      <c r="AR283" s="3"/>
      <c r="AS283" s="3"/>
      <c r="AT283" s="3">
        <v>0</v>
      </c>
      <c r="AU283" s="3">
        <v>3.2397591399569166E-2</v>
      </c>
      <c r="AV283" s="3">
        <v>0</v>
      </c>
      <c r="AW283" s="52">
        <v>2.5009168195803962E-2</v>
      </c>
      <c r="AX283" s="39">
        <v>0</v>
      </c>
      <c r="AY283" s="3">
        <v>2.7030689633750979E-2</v>
      </c>
      <c r="AZ283" s="3">
        <v>1.0931407310460637E-2</v>
      </c>
      <c r="BA283" s="3">
        <v>3.3920738942352598E-2</v>
      </c>
      <c r="BB283" s="3">
        <v>1.8132704737819159E-2</v>
      </c>
      <c r="BC283" s="3">
        <v>4.1119597428640159E-2</v>
      </c>
      <c r="BD283" s="3">
        <v>0</v>
      </c>
      <c r="BE283" s="3">
        <v>0</v>
      </c>
      <c r="BF283" s="52">
        <v>2.3974525030498836E-2</v>
      </c>
      <c r="BG283" s="3">
        <v>0</v>
      </c>
      <c r="BH283" s="3">
        <v>0</v>
      </c>
      <c r="BI283" s="3">
        <v>0</v>
      </c>
      <c r="BJ283" s="3">
        <v>0</v>
      </c>
      <c r="BK283" s="3">
        <v>4.6336519269606982E-2</v>
      </c>
      <c r="BL283" s="52">
        <v>1.6323092015429731E-2</v>
      </c>
      <c r="BM283" s="39">
        <v>0</v>
      </c>
      <c r="BN283" s="3">
        <v>1.591083296611635E-2</v>
      </c>
      <c r="BO283" s="3">
        <v>1.5323879287702114E-2</v>
      </c>
      <c r="BP283" s="52">
        <v>1.5856675145414785E-2</v>
      </c>
      <c r="BQ283" s="39">
        <v>3.6579582815805048E-2</v>
      </c>
      <c r="BR283" s="39">
        <v>0</v>
      </c>
      <c r="BS283" s="39">
        <v>0</v>
      </c>
      <c r="BT283" s="39">
        <v>0</v>
      </c>
      <c r="BU283" s="39">
        <v>0</v>
      </c>
      <c r="BV283" s="52">
        <v>1.2193194271935015E-2</v>
      </c>
      <c r="BW283" s="3">
        <v>0</v>
      </c>
      <c r="BX283" s="3">
        <v>5.4840734904746141E-2</v>
      </c>
      <c r="BY283" s="3">
        <v>0</v>
      </c>
      <c r="BZ283" s="52">
        <v>2.7420367452373071E-2</v>
      </c>
      <c r="CA283" s="39"/>
      <c r="CB283" s="39">
        <v>0</v>
      </c>
      <c r="CC283" s="39">
        <v>4.8320406544356605E-2</v>
      </c>
      <c r="CD283" s="39"/>
      <c r="CE283" s="39">
        <v>0.14584118921393791</v>
      </c>
      <c r="CF283" s="39">
        <v>4.651188196340645E-2</v>
      </c>
      <c r="CG283" s="39"/>
      <c r="CH283" s="52">
        <v>6.5344173131890865E-2</v>
      </c>
      <c r="CI283" s="3">
        <v>4.9535323392752392E-2</v>
      </c>
      <c r="CJ283" s="3">
        <v>1.3071821451551132E-2</v>
      </c>
      <c r="CK283" s="52">
        <v>2.5668303940329748E-2</v>
      </c>
      <c r="CL283" s="39">
        <v>0</v>
      </c>
      <c r="CM283" s="39">
        <v>0</v>
      </c>
      <c r="CN283" s="39">
        <v>2.5638986428039832E-2</v>
      </c>
      <c r="CO283" s="39">
        <v>0</v>
      </c>
      <c r="CP283" s="39">
        <v>0</v>
      </c>
      <c r="CQ283" s="58">
        <v>1.9485629685310271E-2</v>
      </c>
    </row>
    <row r="284" spans="1:95" x14ac:dyDescent="0.25">
      <c r="A284" s="97" t="s">
        <v>790</v>
      </c>
      <c r="B284" s="97">
        <v>32</v>
      </c>
      <c r="C284" s="97">
        <v>281</v>
      </c>
      <c r="D284" s="104" t="s">
        <v>106</v>
      </c>
      <c r="E284" s="40">
        <v>0.94062491551434968</v>
      </c>
      <c r="F284" s="40">
        <v>0.93911792854824572</v>
      </c>
      <c r="G284" s="40">
        <v>1</v>
      </c>
      <c r="H284" s="40"/>
      <c r="I284" s="40">
        <v>0.91591739035700614</v>
      </c>
      <c r="J284" s="40">
        <v>0.99373061053917655</v>
      </c>
      <c r="K284" s="53">
        <v>0.93590767489289406</v>
      </c>
      <c r="L284" s="4">
        <v>0.99373061053917655</v>
      </c>
      <c r="M284" s="4">
        <v>0.98806718060123777</v>
      </c>
      <c r="N284" s="4">
        <v>0.99462534558316718</v>
      </c>
      <c r="O284" s="4">
        <v>0</v>
      </c>
      <c r="P284" s="4">
        <v>1</v>
      </c>
      <c r="Q284" s="4">
        <v>1</v>
      </c>
      <c r="R284" s="53">
        <v>0.99338262617227058</v>
      </c>
      <c r="S284" s="40">
        <v>1</v>
      </c>
      <c r="T284" s="40">
        <v>0.95496994378194389</v>
      </c>
      <c r="U284" s="40"/>
      <c r="V284" s="40">
        <v>0.22772049406203418</v>
      </c>
      <c r="W284" s="40">
        <v>1</v>
      </c>
      <c r="X284" s="40">
        <v>1</v>
      </c>
      <c r="Y284" s="53">
        <v>0.64725752236872658</v>
      </c>
      <c r="Z284" s="4">
        <v>0.93703347604260412</v>
      </c>
      <c r="AA284" s="4"/>
      <c r="AB284" s="4">
        <v>0.95322936277149672</v>
      </c>
      <c r="AC284" s="4">
        <v>0.96909496373957982</v>
      </c>
      <c r="AD284" s="4">
        <v>1</v>
      </c>
      <c r="AE284" s="4">
        <v>0.95000629525153479</v>
      </c>
      <c r="AF284" s="4">
        <v>0.94387618695555764</v>
      </c>
      <c r="AG284" s="4">
        <v>0.96477962480982493</v>
      </c>
      <c r="AH284" s="4">
        <v>0.96421896588151101</v>
      </c>
      <c r="AI284" s="4">
        <v>0.97630721967285661</v>
      </c>
      <c r="AJ284" s="4">
        <v>0.97195997824503799</v>
      </c>
      <c r="AK284" s="4">
        <v>0.92928245228614526</v>
      </c>
      <c r="AL284" s="4">
        <v>0.81405835921919645</v>
      </c>
      <c r="AM284" s="4">
        <v>0.89784187952336381</v>
      </c>
      <c r="AN284" s="4">
        <v>1</v>
      </c>
      <c r="AO284" s="4">
        <v>0.97738234288660564</v>
      </c>
      <c r="AP284" s="4">
        <v>0.93939581556389506</v>
      </c>
      <c r="AQ284" s="4">
        <v>0.91354669672565403</v>
      </c>
      <c r="AR284" s="4"/>
      <c r="AS284" s="4"/>
      <c r="AT284" s="4">
        <v>0.94359255542949405</v>
      </c>
      <c r="AU284" s="4">
        <v>0.9682625483384627</v>
      </c>
      <c r="AV284" s="4">
        <v>0</v>
      </c>
      <c r="AW284" s="53">
        <v>0.95477694805263624</v>
      </c>
      <c r="AX284" s="40">
        <v>0.83336570176378455</v>
      </c>
      <c r="AY284" s="4">
        <v>0.98399440897762569</v>
      </c>
      <c r="AZ284" s="4">
        <v>0.9568661112882485</v>
      </c>
      <c r="BA284" s="4">
        <v>0.99689976818522463</v>
      </c>
      <c r="BB284" s="4">
        <v>0.98764406682735639</v>
      </c>
      <c r="BC284" s="4">
        <v>0.97185698951705823</v>
      </c>
      <c r="BD284" s="4">
        <v>0.98639609268953488</v>
      </c>
      <c r="BE284" s="4">
        <v>0</v>
      </c>
      <c r="BF284" s="53">
        <v>0.98231156409770726</v>
      </c>
      <c r="BG284" s="4">
        <v>0.9369289572661359</v>
      </c>
      <c r="BH284" s="4">
        <v>0.91670430833871264</v>
      </c>
      <c r="BI284" s="4">
        <v>1</v>
      </c>
      <c r="BJ284" s="4">
        <v>0.98422602121307556</v>
      </c>
      <c r="BK284" s="4">
        <v>1</v>
      </c>
      <c r="BL284" s="53">
        <v>0.97630789078902291</v>
      </c>
      <c r="BM284" s="40">
        <v>1</v>
      </c>
      <c r="BN284" s="4">
        <v>0.98556109947185944</v>
      </c>
      <c r="BO284" s="4">
        <v>0.86410114929553095</v>
      </c>
      <c r="BP284" s="53">
        <v>0.97235230437741393</v>
      </c>
      <c r="BQ284" s="40">
        <v>0.84524682482793667</v>
      </c>
      <c r="BR284" s="40">
        <v>1</v>
      </c>
      <c r="BS284" s="40">
        <v>1</v>
      </c>
      <c r="BT284" s="40">
        <v>0.93137568878875587</v>
      </c>
      <c r="BU284" s="40">
        <v>1</v>
      </c>
      <c r="BV284" s="53">
        <v>0.90707014974260791</v>
      </c>
      <c r="BW284" s="4">
        <v>1</v>
      </c>
      <c r="BX284" s="4">
        <v>0.96363893456691607</v>
      </c>
      <c r="BY284" s="4">
        <v>1</v>
      </c>
      <c r="BZ284" s="53">
        <v>0.98298277997567485</v>
      </c>
      <c r="CA284" s="40"/>
      <c r="CB284" s="40">
        <v>1</v>
      </c>
      <c r="CC284" s="40">
        <v>0.97840816336947156</v>
      </c>
      <c r="CD284" s="40"/>
      <c r="CE284" s="40">
        <v>1</v>
      </c>
      <c r="CF284" s="40">
        <v>0.93295427931313679</v>
      </c>
      <c r="CG284" s="40"/>
      <c r="CH284" s="53">
        <v>0.96448359083101365</v>
      </c>
      <c r="CI284" s="4">
        <v>1</v>
      </c>
      <c r="CJ284" s="4">
        <v>1</v>
      </c>
      <c r="CK284" s="53">
        <v>1</v>
      </c>
      <c r="CL284" s="40">
        <v>0</v>
      </c>
      <c r="CM284" s="40">
        <v>1</v>
      </c>
      <c r="CN284" s="40">
        <v>1</v>
      </c>
      <c r="CO284" s="40">
        <v>1</v>
      </c>
      <c r="CP284" s="40">
        <v>1</v>
      </c>
      <c r="CQ284" s="59">
        <v>1</v>
      </c>
    </row>
    <row r="285" spans="1:95" x14ac:dyDescent="0.25">
      <c r="A285" s="97" t="s">
        <v>791</v>
      </c>
      <c r="B285" s="97">
        <v>33</v>
      </c>
      <c r="C285" s="97">
        <v>282</v>
      </c>
      <c r="D285" s="102" t="s">
        <v>107</v>
      </c>
      <c r="E285" s="88">
        <v>0</v>
      </c>
      <c r="F285" s="88">
        <v>1.0841737641878602</v>
      </c>
      <c r="G285" s="88">
        <v>1.193622935958329</v>
      </c>
      <c r="H285" s="88"/>
      <c r="I285" s="88">
        <v>1.03745795001236</v>
      </c>
      <c r="J285" s="88">
        <v>0.66827447283724073</v>
      </c>
      <c r="K285" s="75">
        <v>0.88233974664555193</v>
      </c>
      <c r="L285" s="9">
        <v>0.66827447283724073</v>
      </c>
      <c r="M285" s="9">
        <v>1.2182591154803353</v>
      </c>
      <c r="N285" s="9">
        <v>0.10882592978867314</v>
      </c>
      <c r="O285" s="9">
        <v>0</v>
      </c>
      <c r="P285" s="9">
        <v>2.1008645307855951</v>
      </c>
      <c r="Q285" s="9">
        <v>0.11091483827665503</v>
      </c>
      <c r="R285" s="75">
        <v>0.56079601003689994</v>
      </c>
      <c r="S285" s="88">
        <v>0.95880647194108926</v>
      </c>
      <c r="T285" s="88">
        <v>0.2308653349696321</v>
      </c>
      <c r="U285" s="88"/>
      <c r="V285" s="88">
        <v>0.10458849409208702</v>
      </c>
      <c r="W285" s="88">
        <v>0</v>
      </c>
      <c r="X285" s="88">
        <v>0.36288964487187464</v>
      </c>
      <c r="Y285" s="75">
        <v>0.24468271137133193</v>
      </c>
      <c r="Z285" s="9">
        <v>1.924412548973669</v>
      </c>
      <c r="AA285" s="9"/>
      <c r="AB285" s="9">
        <v>1.4301915249024333</v>
      </c>
      <c r="AC285" s="9">
        <v>1.9811673780274976</v>
      </c>
      <c r="AD285" s="9">
        <v>0.39996957509911341</v>
      </c>
      <c r="AE285" s="9">
        <v>0.837257497678914</v>
      </c>
      <c r="AF285" s="9">
        <v>1.832343433739833</v>
      </c>
      <c r="AG285" s="9">
        <v>1.9141153515248774</v>
      </c>
      <c r="AH285" s="9">
        <v>0.75649686641442082</v>
      </c>
      <c r="AI285" s="9">
        <v>1.0828839223117548</v>
      </c>
      <c r="AJ285" s="9">
        <v>1.1116910154013226</v>
      </c>
      <c r="AK285" s="9">
        <v>0.54102250682505082</v>
      </c>
      <c r="AL285" s="9">
        <v>7.208589241081599</v>
      </c>
      <c r="AM285" s="9">
        <v>0.71238024391831911</v>
      </c>
      <c r="AN285" s="9">
        <v>0.49412444856674714</v>
      </c>
      <c r="AO285" s="9">
        <v>0.27602699684543947</v>
      </c>
      <c r="AP285" s="9">
        <v>0.54914031298407384</v>
      </c>
      <c r="AQ285" s="9">
        <v>2.3095355419854116</v>
      </c>
      <c r="AR285" s="9"/>
      <c r="AS285" s="9"/>
      <c r="AT285" s="9">
        <v>4.0085201101135511E-2</v>
      </c>
      <c r="AU285" s="9">
        <v>6.0321247640250368E-2</v>
      </c>
      <c r="AV285" s="9">
        <v>0</v>
      </c>
      <c r="AW285" s="75">
        <v>1.2252753713487969</v>
      </c>
      <c r="AX285" s="88">
        <v>0.35203276693570223</v>
      </c>
      <c r="AY285" s="9">
        <v>0.62207361677248652</v>
      </c>
      <c r="AZ285" s="9">
        <v>0.38211850850207402</v>
      </c>
      <c r="BA285" s="9">
        <v>9.4595653949550176E-2</v>
      </c>
      <c r="BB285" s="9">
        <v>0.32779830573294338</v>
      </c>
      <c r="BC285" s="9">
        <v>0.87742036555118774</v>
      </c>
      <c r="BD285" s="9">
        <v>2.8524266349572618</v>
      </c>
      <c r="BE285" s="9">
        <v>0</v>
      </c>
      <c r="BF285" s="75">
        <v>0.59197211245968617</v>
      </c>
      <c r="BG285" s="9">
        <v>0.23497082018085005</v>
      </c>
      <c r="BH285" s="9">
        <v>0.45478192580444077</v>
      </c>
      <c r="BI285" s="9">
        <v>0.24201650355820753</v>
      </c>
      <c r="BJ285" s="9">
        <v>0.72721187618263172</v>
      </c>
      <c r="BK285" s="9">
        <v>0.34001613942016229</v>
      </c>
      <c r="BL285" s="75">
        <v>0.48497039806315895</v>
      </c>
      <c r="BM285" s="88">
        <v>0.68449417219276931</v>
      </c>
      <c r="BN285" s="9">
        <v>1.0966387894519782</v>
      </c>
      <c r="BO285" s="9">
        <v>0.27414044622405886</v>
      </c>
      <c r="BP285" s="75">
        <v>0.83605375166148599</v>
      </c>
      <c r="BQ285" s="88">
        <v>1.0792362619518707</v>
      </c>
      <c r="BR285" s="88">
        <v>1.2895440164814753</v>
      </c>
      <c r="BS285" s="88">
        <v>1.1184386281797056</v>
      </c>
      <c r="BT285" s="88">
        <v>0.79025551347156908</v>
      </c>
      <c r="BU285" s="88">
        <v>0.89798283658107958</v>
      </c>
      <c r="BV285" s="75">
        <v>1.0231021539708764</v>
      </c>
      <c r="BW285" s="9">
        <v>0.21850240163342649</v>
      </c>
      <c r="BX285" s="9">
        <v>0.59217207691211826</v>
      </c>
      <c r="BY285" s="9">
        <v>0</v>
      </c>
      <c r="BZ285" s="75">
        <v>0.32941931702796484</v>
      </c>
      <c r="CA285" s="88"/>
      <c r="CB285" s="88">
        <v>0</v>
      </c>
      <c r="CC285" s="88">
        <v>0.50440791508472238</v>
      </c>
      <c r="CD285" s="88"/>
      <c r="CE285" s="88">
        <v>0.7776900834245104</v>
      </c>
      <c r="CF285" s="88">
        <v>0.24580687146208421</v>
      </c>
      <c r="CG285" s="88"/>
      <c r="CH285" s="75">
        <v>0.33338844692402647</v>
      </c>
      <c r="CI285" s="9">
        <v>7.3329033914309713E-2</v>
      </c>
      <c r="CJ285" s="9">
        <v>0.43998494256974857</v>
      </c>
      <c r="CK285" s="75">
        <v>0.2707066919332658</v>
      </c>
      <c r="CL285" s="88">
        <v>0</v>
      </c>
      <c r="CM285" s="88">
        <v>0.27785198125474164</v>
      </c>
      <c r="CN285" s="88">
        <v>1.882301854803095</v>
      </c>
      <c r="CO285" s="88">
        <v>0</v>
      </c>
      <c r="CP285" s="88">
        <v>5.1936850907425194E-3</v>
      </c>
      <c r="CQ285" s="62">
        <v>0.34554097602777989</v>
      </c>
    </row>
    <row r="286" spans="1:95" x14ac:dyDescent="0.25">
      <c r="A286" s="97" t="s">
        <v>792</v>
      </c>
      <c r="B286" s="97">
        <v>34</v>
      </c>
      <c r="C286" s="97">
        <v>283</v>
      </c>
      <c r="D286" s="103" t="s">
        <v>101</v>
      </c>
      <c r="E286" s="86">
        <v>0</v>
      </c>
      <c r="F286" s="86">
        <v>8.3292842299261984</v>
      </c>
      <c r="G286" s="86">
        <v>6.0880505359645811</v>
      </c>
      <c r="H286" s="86"/>
      <c r="I286" s="86">
        <v>9.565802377209657</v>
      </c>
      <c r="J286" s="86">
        <v>9.3246316082113143</v>
      </c>
      <c r="K286" s="72">
        <v>8.5227017582755131</v>
      </c>
      <c r="L286" s="7">
        <v>9.3246316082113143</v>
      </c>
      <c r="M286" s="7">
        <v>7.579987344910589</v>
      </c>
      <c r="N286" s="7">
        <v>6.8453839570530599</v>
      </c>
      <c r="O286" s="7">
        <v>0</v>
      </c>
      <c r="P286" s="7">
        <v>6.9665421943172614</v>
      </c>
      <c r="Q286" s="7">
        <v>13.440539854814631</v>
      </c>
      <c r="R286" s="72">
        <v>9.0528956150706001</v>
      </c>
      <c r="S286" s="86">
        <v>6.4549749827080722</v>
      </c>
      <c r="T286" s="86">
        <v>5.9445916580651774</v>
      </c>
      <c r="U286" s="86"/>
      <c r="V286" s="86">
        <v>7.3119797868499949</v>
      </c>
      <c r="W286" s="86">
        <v>0</v>
      </c>
      <c r="X286" s="86">
        <v>7.8572212114568742</v>
      </c>
      <c r="Y286" s="72">
        <v>6.5657285042166613</v>
      </c>
      <c r="Z286" s="7">
        <v>8.5126569279805153</v>
      </c>
      <c r="AA286" s="7"/>
      <c r="AB286" s="7">
        <v>7.7860601784447496</v>
      </c>
      <c r="AC286" s="7">
        <v>11.021625919282924</v>
      </c>
      <c r="AD286" s="7">
        <v>9.2463767756568895</v>
      </c>
      <c r="AE286" s="7">
        <v>9.4003441386324127</v>
      </c>
      <c r="AF286" s="7">
        <v>8.1013981044184611</v>
      </c>
      <c r="AG286" s="7">
        <v>8.4425034037894537</v>
      </c>
      <c r="AH286" s="7">
        <v>8.8109369609553188</v>
      </c>
      <c r="AI286" s="7">
        <v>8.3267241269429437</v>
      </c>
      <c r="AJ286" s="7">
        <v>9.723808453503187</v>
      </c>
      <c r="AK286" s="7">
        <v>8.7497349547525154</v>
      </c>
      <c r="AL286" s="7">
        <v>8.0453258272662627</v>
      </c>
      <c r="AM286" s="7">
        <v>8.9757496750871937</v>
      </c>
      <c r="AN286" s="7">
        <v>6.9827972633265576</v>
      </c>
      <c r="AO286" s="7">
        <v>8.0667747057375756</v>
      </c>
      <c r="AP286" s="7">
        <v>9.2943254174957755</v>
      </c>
      <c r="AQ286" s="7">
        <v>10.51809762798476</v>
      </c>
      <c r="AR286" s="7"/>
      <c r="AS286" s="7"/>
      <c r="AT286" s="7">
        <v>11.264710716849471</v>
      </c>
      <c r="AU286" s="7">
        <v>13.026704165317655</v>
      </c>
      <c r="AV286" s="7">
        <v>0</v>
      </c>
      <c r="AW286" s="72">
        <v>8.7068699905738196</v>
      </c>
      <c r="AX286" s="86">
        <v>11.633523189264412</v>
      </c>
      <c r="AY286" s="7">
        <v>7.5926652718589054</v>
      </c>
      <c r="AZ286" s="7">
        <v>17.984792496150313</v>
      </c>
      <c r="BA286" s="7">
        <v>7.3430031537173379</v>
      </c>
      <c r="BB286" s="7">
        <v>8.4899662700765486</v>
      </c>
      <c r="BC286" s="7">
        <v>8.7651037194398853</v>
      </c>
      <c r="BD286" s="7">
        <v>8.3521171824080476</v>
      </c>
      <c r="BE286" s="7">
        <v>0</v>
      </c>
      <c r="BF286" s="72">
        <v>8.5447368809224482</v>
      </c>
      <c r="BG286" s="7">
        <v>10.077431561833993</v>
      </c>
      <c r="BH286" s="7">
        <v>7.3589919787651281</v>
      </c>
      <c r="BI286" s="7">
        <v>13.017238220174265</v>
      </c>
      <c r="BJ286" s="7">
        <v>7.8702409268603226</v>
      </c>
      <c r="BK286" s="7">
        <v>8.5196024042298859</v>
      </c>
      <c r="BL286" s="72">
        <v>9.0075144551262323</v>
      </c>
      <c r="BM286" s="86">
        <v>23.164646430770777</v>
      </c>
      <c r="BN286" s="7">
        <v>8.5064383422664669</v>
      </c>
      <c r="BO286" s="7">
        <v>10.772186638463049</v>
      </c>
      <c r="BP286" s="72">
        <v>8.6167556750400838</v>
      </c>
      <c r="BQ286" s="86">
        <v>8.804469758415097</v>
      </c>
      <c r="BR286" s="86">
        <v>6.8072226636943469</v>
      </c>
      <c r="BS286" s="86">
        <v>9.3451802302128328</v>
      </c>
      <c r="BT286" s="86">
        <v>8.4797301024576619</v>
      </c>
      <c r="BU286" s="86">
        <v>9.397352480800345</v>
      </c>
      <c r="BV286" s="72">
        <v>8.7627555330646327</v>
      </c>
      <c r="BW286" s="7">
        <v>8.9589805754213465</v>
      </c>
      <c r="BX286" s="7">
        <v>7.8158249885259252</v>
      </c>
      <c r="BY286" s="7">
        <v>0</v>
      </c>
      <c r="BZ286" s="72">
        <v>7.9735016212011551</v>
      </c>
      <c r="CA286" s="86"/>
      <c r="CB286" s="86">
        <v>0</v>
      </c>
      <c r="CC286" s="86">
        <v>5.6349289147450685</v>
      </c>
      <c r="CD286" s="86"/>
      <c r="CE286" s="86">
        <v>4.5859742465187496</v>
      </c>
      <c r="CF286" s="86">
        <v>5.805765584467288</v>
      </c>
      <c r="CG286" s="86"/>
      <c r="CH286" s="72">
        <v>5.3432647735403629</v>
      </c>
      <c r="CI286" s="7">
        <v>8.073735576052977</v>
      </c>
      <c r="CJ286" s="7">
        <v>5.8570124239477623</v>
      </c>
      <c r="CK286" s="72">
        <v>6.7697807806969683</v>
      </c>
      <c r="CL286" s="86">
        <v>0</v>
      </c>
      <c r="CM286" s="86">
        <v>11.371553110771833</v>
      </c>
      <c r="CN286" s="86">
        <v>8.1082533422193013</v>
      </c>
      <c r="CO286" s="86">
        <v>0</v>
      </c>
      <c r="CP286" s="86">
        <v>10.451152544840946</v>
      </c>
      <c r="CQ286" s="64">
        <v>9.1880932523437142</v>
      </c>
    </row>
    <row r="287" spans="1:95" x14ac:dyDescent="0.25">
      <c r="A287" s="97" t="s">
        <v>793</v>
      </c>
      <c r="B287" s="97">
        <v>35</v>
      </c>
      <c r="C287" s="97">
        <v>284</v>
      </c>
      <c r="D287" s="103" t="s">
        <v>102</v>
      </c>
      <c r="E287" s="39">
        <v>0</v>
      </c>
      <c r="F287" s="39">
        <v>6.2217279944691409E-2</v>
      </c>
      <c r="G287" s="39">
        <v>0</v>
      </c>
      <c r="H287" s="39"/>
      <c r="I287" s="39">
        <v>6.0186161769169161E-2</v>
      </c>
      <c r="J287" s="39">
        <v>6.4034778419015864E-2</v>
      </c>
      <c r="K287" s="52">
        <v>5.2673891447562217E-2</v>
      </c>
      <c r="L287" s="3">
        <v>6.4034778419015864E-2</v>
      </c>
      <c r="M287" s="3">
        <v>4.341928696848376E-2</v>
      </c>
      <c r="N287" s="3">
        <v>0</v>
      </c>
      <c r="O287" s="3">
        <v>0</v>
      </c>
      <c r="P287" s="3">
        <v>0</v>
      </c>
      <c r="Q287" s="3">
        <v>0</v>
      </c>
      <c r="R287" s="52">
        <v>5.7580901050608521E-2</v>
      </c>
      <c r="S287" s="39">
        <v>0</v>
      </c>
      <c r="T287" s="39">
        <v>0</v>
      </c>
      <c r="U287" s="39"/>
      <c r="V287" s="39">
        <v>0</v>
      </c>
      <c r="W287" s="39">
        <v>0</v>
      </c>
      <c r="X287" s="39">
        <v>0</v>
      </c>
      <c r="Y287" s="52">
        <v>0</v>
      </c>
      <c r="Z287" s="3">
        <v>8.2797917456347125E-2</v>
      </c>
      <c r="AA287" s="3"/>
      <c r="AB287" s="3">
        <v>7.1311556575134022E-2</v>
      </c>
      <c r="AC287" s="3">
        <v>7.6902817824195752E-2</v>
      </c>
      <c r="AD287" s="3">
        <v>0.23431050078865828</v>
      </c>
      <c r="AE287" s="3">
        <v>7.8668642909255404E-2</v>
      </c>
      <c r="AF287" s="3">
        <v>8.1533251118075759E-2</v>
      </c>
      <c r="AG287" s="3">
        <v>7.869574051152857E-2</v>
      </c>
      <c r="AH287" s="3">
        <v>5.2433519947695503E-2</v>
      </c>
      <c r="AI287" s="3">
        <v>3.3587129986492291E-2</v>
      </c>
      <c r="AJ287" s="3">
        <v>6.9371139406488189E-2</v>
      </c>
      <c r="AK287" s="3">
        <v>0.10410622321762722</v>
      </c>
      <c r="AL287" s="3">
        <v>0.22454411936412441</v>
      </c>
      <c r="AM287" s="3">
        <v>0.11818345834923405</v>
      </c>
      <c r="AN287" s="3">
        <v>0</v>
      </c>
      <c r="AO287" s="3">
        <v>8.0955381914789931E-2</v>
      </c>
      <c r="AP287" s="3">
        <v>6.1978351194921497E-2</v>
      </c>
      <c r="AQ287" s="3">
        <v>6.9622600429167875E-2</v>
      </c>
      <c r="AR287" s="3"/>
      <c r="AS287" s="3"/>
      <c r="AT287" s="3">
        <v>0.20434560820327499</v>
      </c>
      <c r="AU287" s="3">
        <v>0.20879876770560618</v>
      </c>
      <c r="AV287" s="3">
        <v>0</v>
      </c>
      <c r="AW287" s="52">
        <v>7.5977866701641708E-2</v>
      </c>
      <c r="AX287" s="39">
        <v>4.3590913796852905E-2</v>
      </c>
      <c r="AY287" s="3">
        <v>5.0763078621848812E-2</v>
      </c>
      <c r="AZ287" s="3">
        <v>0.24508448495902146</v>
      </c>
      <c r="BA287" s="3">
        <v>0.15707404171111636</v>
      </c>
      <c r="BB287" s="3">
        <v>6.8275199574563461E-2</v>
      </c>
      <c r="BC287" s="3">
        <v>0</v>
      </c>
      <c r="BD287" s="3">
        <v>7.2606768672148159E-2</v>
      </c>
      <c r="BE287" s="3">
        <v>0</v>
      </c>
      <c r="BF287" s="52">
        <v>7.2258466380383551E-2</v>
      </c>
      <c r="BG287" s="3">
        <v>0</v>
      </c>
      <c r="BH287" s="3">
        <v>0</v>
      </c>
      <c r="BI287" s="3">
        <v>0.18571686312022492</v>
      </c>
      <c r="BJ287" s="3">
        <v>0</v>
      </c>
      <c r="BK287" s="3">
        <v>6.7381972841827301E-2</v>
      </c>
      <c r="BL287" s="52">
        <v>5.8343707800908591E-2</v>
      </c>
      <c r="BM287" s="39">
        <v>0</v>
      </c>
      <c r="BN287" s="3">
        <v>6.1088469962212837E-2</v>
      </c>
      <c r="BO287" s="3">
        <v>0</v>
      </c>
      <c r="BP287" s="52">
        <v>5.811412498277925E-2</v>
      </c>
      <c r="BQ287" s="39">
        <v>5.2980502062130903E-2</v>
      </c>
      <c r="BR287" s="39">
        <v>0</v>
      </c>
      <c r="BS287" s="39">
        <v>2.8196153474747052E-2</v>
      </c>
      <c r="BT287" s="39">
        <v>3.1629118820239575E-2</v>
      </c>
      <c r="BU287" s="39">
        <v>5.1086402050818748E-2</v>
      </c>
      <c r="BV287" s="52">
        <v>3.8092205939559795E-2</v>
      </c>
      <c r="BW287" s="3">
        <v>0</v>
      </c>
      <c r="BX287" s="3">
        <v>6.706136858250851E-2</v>
      </c>
      <c r="BY287" s="3">
        <v>0</v>
      </c>
      <c r="BZ287" s="52">
        <v>5.7811524640093544E-2</v>
      </c>
      <c r="CA287" s="39"/>
      <c r="CB287" s="39">
        <v>0</v>
      </c>
      <c r="CC287" s="39">
        <v>7.2592358231977294E-2</v>
      </c>
      <c r="CD287" s="39"/>
      <c r="CE287" s="39">
        <v>0</v>
      </c>
      <c r="CF287" s="39">
        <v>0.10906602467820248</v>
      </c>
      <c r="CG287" s="39"/>
      <c r="CH287" s="52">
        <v>6.1848704281347859E-2</v>
      </c>
      <c r="CI287" s="3">
        <v>0</v>
      </c>
      <c r="CJ287" s="3">
        <v>0</v>
      </c>
      <c r="CK287" s="52">
        <v>0</v>
      </c>
      <c r="CL287" s="39">
        <v>0</v>
      </c>
      <c r="CM287" s="39">
        <v>3.0853376182766443E-2</v>
      </c>
      <c r="CN287" s="39">
        <v>3.0441716283442981E-2</v>
      </c>
      <c r="CO287" s="39">
        <v>0</v>
      </c>
      <c r="CP287" s="39">
        <v>0</v>
      </c>
      <c r="CQ287" s="58">
        <v>2.9930835908841064E-2</v>
      </c>
    </row>
    <row r="288" spans="1:95" x14ac:dyDescent="0.25">
      <c r="A288" s="97" t="s">
        <v>794</v>
      </c>
      <c r="B288" s="97">
        <v>36</v>
      </c>
      <c r="C288" s="97">
        <v>285</v>
      </c>
      <c r="D288" s="103" t="s">
        <v>103</v>
      </c>
      <c r="E288" s="39">
        <v>0</v>
      </c>
      <c r="F288" s="39">
        <v>0.1107866153005012</v>
      </c>
      <c r="G288" s="39">
        <v>0</v>
      </c>
      <c r="H288" s="39"/>
      <c r="I288" s="39">
        <v>4.4908996928686024E-2</v>
      </c>
      <c r="J288" s="39">
        <v>3.9496499447197068E-2</v>
      </c>
      <c r="K288" s="52">
        <v>7.82749525981047E-2</v>
      </c>
      <c r="L288" s="3">
        <v>3.9496499447197068E-2</v>
      </c>
      <c r="M288" s="3">
        <v>7.5833189407137097E-2</v>
      </c>
      <c r="N288" s="3">
        <v>8.9642403602639559E-2</v>
      </c>
      <c r="O288" s="3">
        <v>0</v>
      </c>
      <c r="P288" s="3">
        <v>0.13476891606013164</v>
      </c>
      <c r="Q288" s="3">
        <v>0</v>
      </c>
      <c r="R288" s="52">
        <v>4.7121354337168055E-2</v>
      </c>
      <c r="S288" s="39">
        <v>6.8777485997063598E-2</v>
      </c>
      <c r="T288" s="39">
        <v>6.99884495532129E-2</v>
      </c>
      <c r="U288" s="39"/>
      <c r="V288" s="39">
        <v>0.10999018462311567</v>
      </c>
      <c r="W288" s="39">
        <v>0</v>
      </c>
      <c r="X288" s="39">
        <v>0</v>
      </c>
      <c r="Y288" s="52">
        <v>6.6632046515657573E-2</v>
      </c>
      <c r="Z288" s="3">
        <v>8.2943638119818822E-2</v>
      </c>
      <c r="AA288" s="3"/>
      <c r="AB288" s="3">
        <v>5.8740048696540044E-2</v>
      </c>
      <c r="AC288" s="3">
        <v>0.18110143838977757</v>
      </c>
      <c r="AD288" s="3">
        <v>0.27876989640198407</v>
      </c>
      <c r="AE288" s="3">
        <v>0.1501403860305992</v>
      </c>
      <c r="AF288" s="3">
        <v>5.8450998999549281E-2</v>
      </c>
      <c r="AG288" s="3">
        <v>6.1568061121625897E-2</v>
      </c>
      <c r="AH288" s="3">
        <v>6.1613325596035835E-2</v>
      </c>
      <c r="AI288" s="3">
        <v>5.1625136480714928E-2</v>
      </c>
      <c r="AJ288" s="3">
        <v>6.2621651581173374E-2</v>
      </c>
      <c r="AK288" s="3">
        <v>8.9057213366345672E-2</v>
      </c>
      <c r="AL288" s="3">
        <v>0</v>
      </c>
      <c r="AM288" s="3">
        <v>0.14254191116200104</v>
      </c>
      <c r="AN288" s="3">
        <v>0</v>
      </c>
      <c r="AO288" s="3">
        <v>0.12394552002478583</v>
      </c>
      <c r="AP288" s="3">
        <v>5.7290151122554749E-2</v>
      </c>
      <c r="AQ288" s="3">
        <v>9.9947160652310699E-2</v>
      </c>
      <c r="AR288" s="3"/>
      <c r="AS288" s="3"/>
      <c r="AT288" s="3">
        <v>0</v>
      </c>
      <c r="AU288" s="3">
        <v>4.1461479955693374E-2</v>
      </c>
      <c r="AV288" s="3">
        <v>0</v>
      </c>
      <c r="AW288" s="52">
        <v>7.3341802093673303E-2</v>
      </c>
      <c r="AX288" s="39">
        <v>0</v>
      </c>
      <c r="AY288" s="3">
        <v>4.6281754725347006E-2</v>
      </c>
      <c r="AZ288" s="3">
        <v>0.12346056633608955</v>
      </c>
      <c r="BA288" s="3">
        <v>0</v>
      </c>
      <c r="BB288" s="3">
        <v>6.1930276325104394E-2</v>
      </c>
      <c r="BC288" s="3">
        <v>0</v>
      </c>
      <c r="BD288" s="3">
        <v>5.2850769083119448E-2</v>
      </c>
      <c r="BE288" s="3">
        <v>0</v>
      </c>
      <c r="BF288" s="52">
        <v>5.0654578942778708E-2</v>
      </c>
      <c r="BG288" s="3">
        <v>0</v>
      </c>
      <c r="BH288" s="3">
        <v>0.11290689679303965</v>
      </c>
      <c r="BI288" s="3">
        <v>0.31155584123736074</v>
      </c>
      <c r="BJ288" s="3">
        <v>0</v>
      </c>
      <c r="BK288" s="3">
        <v>0.12239505027711078</v>
      </c>
      <c r="BL288" s="52">
        <v>0.11817440745726923</v>
      </c>
      <c r="BM288" s="39">
        <v>0</v>
      </c>
      <c r="BN288" s="3">
        <v>6.6347771198407138E-2</v>
      </c>
      <c r="BO288" s="3">
        <v>0</v>
      </c>
      <c r="BP288" s="52">
        <v>6.3117355372267467E-2</v>
      </c>
      <c r="BQ288" s="39">
        <v>3.5824747274741206E-2</v>
      </c>
      <c r="BR288" s="39">
        <v>0</v>
      </c>
      <c r="BS288" s="39">
        <v>7.6885744640576417E-2</v>
      </c>
      <c r="BT288" s="39">
        <v>0.10640535616498596</v>
      </c>
      <c r="BU288" s="39">
        <v>0.12622232272923065</v>
      </c>
      <c r="BV288" s="52">
        <v>7.7808105903141397E-2</v>
      </c>
      <c r="BW288" s="3">
        <v>0</v>
      </c>
      <c r="BX288" s="3">
        <v>5.8387349206349255E-2</v>
      </c>
      <c r="BY288" s="3">
        <v>0</v>
      </c>
      <c r="BZ288" s="52">
        <v>5.0333921729611424E-2</v>
      </c>
      <c r="CA288" s="39"/>
      <c r="CB288" s="39">
        <v>0</v>
      </c>
      <c r="CC288" s="39">
        <v>0</v>
      </c>
      <c r="CD288" s="39"/>
      <c r="CE288" s="39">
        <v>0</v>
      </c>
      <c r="CF288" s="39">
        <v>0.10806397743291959</v>
      </c>
      <c r="CG288" s="39"/>
      <c r="CH288" s="52">
        <v>4.1386204123245805E-2</v>
      </c>
      <c r="CI288" s="3">
        <v>0</v>
      </c>
      <c r="CJ288" s="3">
        <v>0</v>
      </c>
      <c r="CK288" s="52">
        <v>0</v>
      </c>
      <c r="CL288" s="39">
        <v>0</v>
      </c>
      <c r="CM288" s="39">
        <v>2.8480678076170308E-2</v>
      </c>
      <c r="CN288" s="39">
        <v>5.887613061580086E-2</v>
      </c>
      <c r="CO288" s="39">
        <v>0</v>
      </c>
      <c r="CP288" s="39">
        <v>0</v>
      </c>
      <c r="CQ288" s="58">
        <v>4.8038069169269081E-2</v>
      </c>
    </row>
    <row r="289" spans="1:95" x14ac:dyDescent="0.25">
      <c r="A289" s="97" t="s">
        <v>795</v>
      </c>
      <c r="B289" s="97">
        <v>37</v>
      </c>
      <c r="C289" s="97">
        <v>286</v>
      </c>
      <c r="D289" s="103" t="s">
        <v>108</v>
      </c>
      <c r="E289" s="39">
        <v>0</v>
      </c>
      <c r="F289" s="39">
        <v>2.1874119627109046E-2</v>
      </c>
      <c r="G289" s="39">
        <v>0</v>
      </c>
      <c r="H289" s="39"/>
      <c r="I289" s="39">
        <v>7.9673583218139832E-2</v>
      </c>
      <c r="J289" s="39">
        <v>1.1435076553602593E-2</v>
      </c>
      <c r="K289" s="52">
        <v>2.9175920064990517E-2</v>
      </c>
      <c r="L289" s="3">
        <v>1.1435076553602593E-2</v>
      </c>
      <c r="M289" s="3">
        <v>6.1634906241328453E-2</v>
      </c>
      <c r="N289" s="3">
        <v>0</v>
      </c>
      <c r="O289" s="3">
        <v>0</v>
      </c>
      <c r="P289" s="3">
        <v>0.15036206098664515</v>
      </c>
      <c r="Q289" s="3">
        <v>0</v>
      </c>
      <c r="R289" s="52">
        <v>1.9112684706839994E-2</v>
      </c>
      <c r="S289" s="39">
        <v>0</v>
      </c>
      <c r="T289" s="39">
        <v>6.6073903215970509E-2</v>
      </c>
      <c r="U289" s="39"/>
      <c r="V289" s="39">
        <v>0</v>
      </c>
      <c r="W289" s="39">
        <v>0</v>
      </c>
      <c r="X289" s="39">
        <v>0</v>
      </c>
      <c r="Y289" s="52">
        <v>2.9366179207098005E-2</v>
      </c>
      <c r="Z289" s="3">
        <v>3.5519885413915195E-2</v>
      </c>
      <c r="AA289" s="3"/>
      <c r="AB289" s="3">
        <v>2.3342835145184745E-2</v>
      </c>
      <c r="AC289" s="3">
        <v>4.6474677637394761E-2</v>
      </c>
      <c r="AD289" s="3">
        <v>0</v>
      </c>
      <c r="AE289" s="3">
        <v>0.15307621623107251</v>
      </c>
      <c r="AF289" s="3">
        <v>1.8711376456743773E-2</v>
      </c>
      <c r="AG289" s="3">
        <v>3.4262159811306224E-2</v>
      </c>
      <c r="AH289" s="3">
        <v>3.7151599228684759E-2</v>
      </c>
      <c r="AI289" s="3">
        <v>1.6759123825749574E-2</v>
      </c>
      <c r="AJ289" s="3">
        <v>2.2252894336554242E-2</v>
      </c>
      <c r="AK289" s="3">
        <v>5.573965739651178E-2</v>
      </c>
      <c r="AL289" s="3">
        <v>0</v>
      </c>
      <c r="AM289" s="3">
        <v>0.11303057911943211</v>
      </c>
      <c r="AN289" s="3">
        <v>0</v>
      </c>
      <c r="AO289" s="3">
        <v>5.2859122572776404E-2</v>
      </c>
      <c r="AP289" s="3">
        <v>0</v>
      </c>
      <c r="AQ289" s="3">
        <v>5.840230239766054E-2</v>
      </c>
      <c r="AR289" s="3"/>
      <c r="AS289" s="3"/>
      <c r="AT289" s="3">
        <v>0</v>
      </c>
      <c r="AU289" s="3">
        <v>1.8411185280590815E-2</v>
      </c>
      <c r="AV289" s="3">
        <v>0</v>
      </c>
      <c r="AW289" s="52">
        <v>3.3109950280792666E-2</v>
      </c>
      <c r="AX289" s="39">
        <v>9.3352672149859262E-2</v>
      </c>
      <c r="AY289" s="3">
        <v>4.0734905239018194E-3</v>
      </c>
      <c r="AZ289" s="3">
        <v>2.2649386067337351E-2</v>
      </c>
      <c r="BA289" s="3">
        <v>0</v>
      </c>
      <c r="BB289" s="3">
        <v>5.8727411124956518E-2</v>
      </c>
      <c r="BC289" s="3">
        <v>6.5564529082035486E-2</v>
      </c>
      <c r="BD289" s="3">
        <v>1.1959680850024461E-2</v>
      </c>
      <c r="BE289" s="3">
        <v>0</v>
      </c>
      <c r="BF289" s="52">
        <v>1.8778655835476051E-2</v>
      </c>
      <c r="BG289" s="3">
        <v>0</v>
      </c>
      <c r="BH289" s="3">
        <v>0</v>
      </c>
      <c r="BI289" s="3">
        <v>0.16721897219657825</v>
      </c>
      <c r="BJ289" s="3">
        <v>0</v>
      </c>
      <c r="BK289" s="3">
        <v>0.15575395503962727</v>
      </c>
      <c r="BL289" s="52">
        <v>9.8172554526542055E-2</v>
      </c>
      <c r="BM289" s="39">
        <v>0</v>
      </c>
      <c r="BN289" s="3">
        <v>2.9430564179763731E-2</v>
      </c>
      <c r="BO289" s="3">
        <v>0</v>
      </c>
      <c r="BP289" s="52">
        <v>2.7997615362022426E-2</v>
      </c>
      <c r="BQ289" s="39">
        <v>2.9409606335502769E-2</v>
      </c>
      <c r="BR289" s="39">
        <v>0</v>
      </c>
      <c r="BS289" s="39">
        <v>8.4715736968194955E-2</v>
      </c>
      <c r="BT289" s="39">
        <v>7.3289158015228936E-2</v>
      </c>
      <c r="BU289" s="39">
        <v>5.8526640268802388E-2</v>
      </c>
      <c r="BV289" s="52">
        <v>5.5961452488224733E-2</v>
      </c>
      <c r="BW289" s="3">
        <v>0</v>
      </c>
      <c r="BX289" s="3">
        <v>3.5477399088780281E-2</v>
      </c>
      <c r="BY289" s="3">
        <v>0</v>
      </c>
      <c r="BZ289" s="52">
        <v>3.0583964731707138E-2</v>
      </c>
      <c r="CA289" s="39"/>
      <c r="CB289" s="39">
        <v>0</v>
      </c>
      <c r="CC289" s="39">
        <v>6.6341195935662289E-2</v>
      </c>
      <c r="CD289" s="39"/>
      <c r="CE289" s="39">
        <v>0</v>
      </c>
      <c r="CF289" s="39">
        <v>0</v>
      </c>
      <c r="CG289" s="39"/>
      <c r="CH289" s="52">
        <v>1.834969249284276E-2</v>
      </c>
      <c r="CI289" s="3">
        <v>0</v>
      </c>
      <c r="CJ289" s="3">
        <v>0</v>
      </c>
      <c r="CK289" s="52">
        <v>0</v>
      </c>
      <c r="CL289" s="39">
        <v>0</v>
      </c>
      <c r="CM289" s="39">
        <v>2.6471064191134149E-2</v>
      </c>
      <c r="CN289" s="39">
        <v>2.2265800080342749E-2</v>
      </c>
      <c r="CO289" s="39">
        <v>0</v>
      </c>
      <c r="CP289" s="39">
        <v>0</v>
      </c>
      <c r="CQ289" s="58">
        <v>2.3125024534690709E-2</v>
      </c>
    </row>
    <row r="290" spans="1:95" x14ac:dyDescent="0.25">
      <c r="A290" s="97" t="s">
        <v>796</v>
      </c>
      <c r="B290" s="97">
        <v>38</v>
      </c>
      <c r="C290" s="97">
        <v>287</v>
      </c>
      <c r="D290" s="104" t="s">
        <v>109</v>
      </c>
      <c r="E290" s="40">
        <v>0</v>
      </c>
      <c r="F290" s="40">
        <v>1.6178164179199627E-3</v>
      </c>
      <c r="G290" s="40">
        <v>0</v>
      </c>
      <c r="H290" s="40"/>
      <c r="I290" s="40">
        <v>3.2936188020073302E-2</v>
      </c>
      <c r="J290" s="40">
        <v>4.2616366784772701E-2</v>
      </c>
      <c r="K290" s="53">
        <v>1.1381687442553851E-2</v>
      </c>
      <c r="L290" s="4">
        <v>4.2616366784772701E-2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53">
        <v>3.6871840854536882E-2</v>
      </c>
      <c r="S290" s="40">
        <v>0</v>
      </c>
      <c r="T290" s="40">
        <v>0</v>
      </c>
      <c r="U290" s="40"/>
      <c r="V290" s="40">
        <v>0</v>
      </c>
      <c r="W290" s="40">
        <v>0</v>
      </c>
      <c r="X290" s="40">
        <v>0.11309774922644136</v>
      </c>
      <c r="Y290" s="53">
        <v>1.5708020725894632E-2</v>
      </c>
      <c r="Z290" s="4">
        <v>2.6939642059633676E-2</v>
      </c>
      <c r="AA290" s="4"/>
      <c r="AB290" s="4">
        <v>3.3104662608705426E-2</v>
      </c>
      <c r="AC290" s="4">
        <v>5.0684847035266677E-2</v>
      </c>
      <c r="AD290" s="4">
        <v>0.11343250748063415</v>
      </c>
      <c r="AE290" s="4">
        <v>4.6651473168725061E-2</v>
      </c>
      <c r="AF290" s="4">
        <v>7.4611871674764976E-2</v>
      </c>
      <c r="AG290" s="4">
        <v>4.842923434084484E-2</v>
      </c>
      <c r="AH290" s="4">
        <v>3.9195832586124295E-2</v>
      </c>
      <c r="AI290" s="4">
        <v>6.9914322763940271E-3</v>
      </c>
      <c r="AJ290" s="4">
        <v>2.8835495065566305E-2</v>
      </c>
      <c r="AK290" s="4">
        <v>3.4639271198343168E-2</v>
      </c>
      <c r="AL290" s="4">
        <v>0</v>
      </c>
      <c r="AM290" s="4">
        <v>0</v>
      </c>
      <c r="AN290" s="4">
        <v>0</v>
      </c>
      <c r="AO290" s="4">
        <v>7.1631133605397954E-2</v>
      </c>
      <c r="AP290" s="4">
        <v>3.2954512968545249E-2</v>
      </c>
      <c r="AQ290" s="4">
        <v>3.3676291655328375E-3</v>
      </c>
      <c r="AR290" s="4"/>
      <c r="AS290" s="4"/>
      <c r="AT290" s="4">
        <v>0</v>
      </c>
      <c r="AU290" s="4">
        <v>0.11133579810438088</v>
      </c>
      <c r="AV290" s="4">
        <v>0</v>
      </c>
      <c r="AW290" s="53">
        <v>3.5024840491031731E-2</v>
      </c>
      <c r="AX290" s="40">
        <v>0</v>
      </c>
      <c r="AY290" s="4">
        <v>3.084441137437988E-2</v>
      </c>
      <c r="AZ290" s="4">
        <v>0</v>
      </c>
      <c r="BA290" s="4">
        <v>0.27146801330605552</v>
      </c>
      <c r="BB290" s="4">
        <v>2.8610925114159257E-2</v>
      </c>
      <c r="BC290" s="4">
        <v>8.296931727709074E-2</v>
      </c>
      <c r="BD290" s="4">
        <v>1.9316789385380517E-2</v>
      </c>
      <c r="BE290" s="4">
        <v>0</v>
      </c>
      <c r="BF290" s="53">
        <v>3.3124797919718042E-2</v>
      </c>
      <c r="BG290" s="4">
        <v>0</v>
      </c>
      <c r="BH290" s="4">
        <v>0.17522553149518225</v>
      </c>
      <c r="BI290" s="4">
        <v>0</v>
      </c>
      <c r="BJ290" s="4">
        <v>0</v>
      </c>
      <c r="BK290" s="4">
        <v>7.5431156157061266E-2</v>
      </c>
      <c r="BL290" s="53">
        <v>6.0738529364714931E-2</v>
      </c>
      <c r="BM290" s="40">
        <v>0</v>
      </c>
      <c r="BN290" s="4">
        <v>1.182407085637463E-2</v>
      </c>
      <c r="BO290" s="4">
        <v>0</v>
      </c>
      <c r="BP290" s="53">
        <v>1.1248367031906951E-2</v>
      </c>
      <c r="BQ290" s="40">
        <v>4.7200808979527331E-2</v>
      </c>
      <c r="BR290" s="40">
        <v>0</v>
      </c>
      <c r="BS290" s="40">
        <v>0</v>
      </c>
      <c r="BT290" s="40">
        <v>1.5588544837543914E-2</v>
      </c>
      <c r="BU290" s="40">
        <v>0</v>
      </c>
      <c r="BV290" s="53">
        <v>1.8204560862281706E-2</v>
      </c>
      <c r="BW290" s="4">
        <v>0</v>
      </c>
      <c r="BX290" s="4">
        <v>0</v>
      </c>
      <c r="BY290" s="4">
        <v>0</v>
      </c>
      <c r="BZ290" s="53">
        <v>0</v>
      </c>
      <c r="CA290" s="40"/>
      <c r="CB290" s="40">
        <v>0</v>
      </c>
      <c r="CC290" s="40">
        <v>0</v>
      </c>
      <c r="CD290" s="40"/>
      <c r="CE290" s="40">
        <v>0.22611005128160738</v>
      </c>
      <c r="CF290" s="40">
        <v>4.9451296949349542E-2</v>
      </c>
      <c r="CG290" s="40"/>
      <c r="CH290" s="53">
        <v>9.5912429055191706E-2</v>
      </c>
      <c r="CI290" s="4">
        <v>0.23917120703740524</v>
      </c>
      <c r="CJ290" s="4">
        <v>0</v>
      </c>
      <c r="CK290" s="53">
        <v>9.8482261721284506E-2</v>
      </c>
      <c r="CL290" s="40">
        <v>0</v>
      </c>
      <c r="CM290" s="40">
        <v>4.0554587265776834E-2</v>
      </c>
      <c r="CN290" s="40">
        <v>3.4416672519723364E-2</v>
      </c>
      <c r="CO290" s="40">
        <v>0</v>
      </c>
      <c r="CP290" s="40">
        <v>0</v>
      </c>
      <c r="CQ290" s="59">
        <v>3.5630399860167125E-2</v>
      </c>
    </row>
    <row r="291" spans="1:95" x14ac:dyDescent="0.25">
      <c r="A291" s="97" t="s">
        <v>797</v>
      </c>
      <c r="B291" s="97">
        <v>39</v>
      </c>
      <c r="C291" s="97">
        <v>288</v>
      </c>
      <c r="D291" s="102" t="s">
        <v>110</v>
      </c>
      <c r="E291" s="88">
        <v>0</v>
      </c>
      <c r="F291" s="88">
        <v>1.2624253141910236</v>
      </c>
      <c r="G291" s="88">
        <v>4.255352596611</v>
      </c>
      <c r="H291" s="88"/>
      <c r="I291" s="88">
        <v>0.58715538920346744</v>
      </c>
      <c r="J291" s="88">
        <v>0.87419975766195812</v>
      </c>
      <c r="K291" s="75">
        <v>1.222679721806099</v>
      </c>
      <c r="L291" s="9">
        <v>0.87419975766195812</v>
      </c>
      <c r="M291" s="9">
        <v>2.7903705702764504E-2</v>
      </c>
      <c r="N291" s="9">
        <v>2.1171628422040699E-2</v>
      </c>
      <c r="O291" s="9">
        <v>0</v>
      </c>
      <c r="P291" s="9">
        <v>0.83677964607066413</v>
      </c>
      <c r="Q291" s="9">
        <v>0.31887110701543109</v>
      </c>
      <c r="R291" s="75">
        <v>0.53907947740199347</v>
      </c>
      <c r="S291" s="88">
        <v>0.71422246936560352</v>
      </c>
      <c r="T291" s="88">
        <v>0.26024862181722569</v>
      </c>
      <c r="U291" s="88"/>
      <c r="V291" s="88">
        <v>0.1258518502035961</v>
      </c>
      <c r="W291" s="88">
        <v>0</v>
      </c>
      <c r="X291" s="88">
        <v>7.4218458408524146E-2</v>
      </c>
      <c r="Y291" s="75">
        <v>0.19088170898010995</v>
      </c>
      <c r="Z291" s="9">
        <v>2.9218341752535286</v>
      </c>
      <c r="AA291" s="9"/>
      <c r="AB291" s="9">
        <v>2.3245745960396729</v>
      </c>
      <c r="AC291" s="9">
        <v>1.3818808765408388</v>
      </c>
      <c r="AD291" s="9">
        <v>0.17288137910603291</v>
      </c>
      <c r="AE291" s="9">
        <v>0.45539886638584348</v>
      </c>
      <c r="AF291" s="9">
        <v>1.6327928515984569</v>
      </c>
      <c r="AG291" s="9">
        <v>1.6287036528610499</v>
      </c>
      <c r="AH291" s="9">
        <v>0.58088189382839195</v>
      </c>
      <c r="AI291" s="9">
        <v>0.97369652205846879</v>
      </c>
      <c r="AJ291" s="9">
        <v>2.7752498131709582</v>
      </c>
      <c r="AK291" s="9">
        <v>0.60965945966102231</v>
      </c>
      <c r="AL291" s="9">
        <v>0.61499322970818404</v>
      </c>
      <c r="AM291" s="9">
        <v>0.10239994798842809</v>
      </c>
      <c r="AN291" s="9">
        <v>6.8188820150755873</v>
      </c>
      <c r="AO291" s="9">
        <v>4.7564827920561825</v>
      </c>
      <c r="AP291" s="9">
        <v>0.36782582517649137</v>
      </c>
      <c r="AQ291" s="9">
        <v>4.080669106212726</v>
      </c>
      <c r="AR291" s="9"/>
      <c r="AS291" s="9"/>
      <c r="AT291" s="9">
        <v>0</v>
      </c>
      <c r="AU291" s="9">
        <v>0</v>
      </c>
      <c r="AV291" s="9">
        <v>0</v>
      </c>
      <c r="AW291" s="75">
        <v>1.4854756605171902</v>
      </c>
      <c r="AX291" s="88">
        <v>0.272174367044768</v>
      </c>
      <c r="AY291" s="9">
        <v>0.56207947524167834</v>
      </c>
      <c r="AZ291" s="9">
        <v>1.411571804337472E-3</v>
      </c>
      <c r="BA291" s="9">
        <v>2.0074561190597646E-2</v>
      </c>
      <c r="BB291" s="9">
        <v>2.1768179957204137E-2</v>
      </c>
      <c r="BC291" s="9">
        <v>1.6735461709445329E-2</v>
      </c>
      <c r="BD291" s="9">
        <v>3.7288176013687102</v>
      </c>
      <c r="BE291" s="9">
        <v>0</v>
      </c>
      <c r="BF291" s="75">
        <v>0.36423532509889989</v>
      </c>
      <c r="BG291" s="9">
        <v>0.1464467064619383</v>
      </c>
      <c r="BH291" s="9">
        <v>0.85217292645230547</v>
      </c>
      <c r="BI291" s="9">
        <v>0.42564422312815481</v>
      </c>
      <c r="BJ291" s="9">
        <v>0.32372133402710729</v>
      </c>
      <c r="BK291" s="9">
        <v>0.57780801922771785</v>
      </c>
      <c r="BL291" s="75">
        <v>0.41475024449366044</v>
      </c>
      <c r="BM291" s="88">
        <v>0.93434632318350574</v>
      </c>
      <c r="BN291" s="9">
        <v>0.37586787141574673</v>
      </c>
      <c r="BO291" s="9">
        <v>0.13558144668488994</v>
      </c>
      <c r="BP291" s="75">
        <v>0.29974000126916628</v>
      </c>
      <c r="BQ291" s="88">
        <v>0.28108185268086799</v>
      </c>
      <c r="BR291" s="88">
        <v>0.48166948267496712</v>
      </c>
      <c r="BS291" s="88">
        <v>1.5418096871781539</v>
      </c>
      <c r="BT291" s="88">
        <v>0.77586531330814568</v>
      </c>
      <c r="BU291" s="88">
        <v>1.018137171773176</v>
      </c>
      <c r="BV291" s="75">
        <v>0.6021515497038531</v>
      </c>
      <c r="BW291" s="9">
        <v>0.20497824856623273</v>
      </c>
      <c r="BX291" s="9">
        <v>1.3693908745508694</v>
      </c>
      <c r="BY291" s="9">
        <v>4.7491441816718563E-2</v>
      </c>
      <c r="BZ291" s="75">
        <v>0.6557158550878327</v>
      </c>
      <c r="CA291" s="88"/>
      <c r="CB291" s="88">
        <v>0</v>
      </c>
      <c r="CC291" s="88">
        <v>0.90648418071488046</v>
      </c>
      <c r="CD291" s="88"/>
      <c r="CE291" s="88">
        <v>0.58193484972649345</v>
      </c>
      <c r="CF291" s="88">
        <v>0.13743658831749092</v>
      </c>
      <c r="CG291" s="88"/>
      <c r="CH291" s="75">
        <v>0.34541094867162642</v>
      </c>
      <c r="CI291" s="9">
        <v>5.2519804558440724E-3</v>
      </c>
      <c r="CJ291" s="9">
        <v>0.60432360141943875</v>
      </c>
      <c r="CK291" s="75">
        <v>0.32774331562898606</v>
      </c>
      <c r="CL291" s="88">
        <v>0</v>
      </c>
      <c r="CM291" s="88">
        <v>1.1856530373811763E-2</v>
      </c>
      <c r="CN291" s="88">
        <v>1.4715038530100111</v>
      </c>
      <c r="CO291" s="88">
        <v>0</v>
      </c>
      <c r="CP291" s="88">
        <v>1.0453315491540597E-3</v>
      </c>
      <c r="CQ291" s="62">
        <v>0.23739763684324977</v>
      </c>
    </row>
    <row r="292" spans="1:95" x14ac:dyDescent="0.25">
      <c r="A292" s="97" t="s">
        <v>798</v>
      </c>
      <c r="B292" s="97">
        <v>40</v>
      </c>
      <c r="C292" s="97">
        <v>289</v>
      </c>
      <c r="D292" s="103" t="s">
        <v>101</v>
      </c>
      <c r="E292" s="86">
        <v>0</v>
      </c>
      <c r="F292" s="86">
        <v>6.7580320542596981</v>
      </c>
      <c r="G292" s="86">
        <v>4.2433809296735809</v>
      </c>
      <c r="H292" s="86"/>
      <c r="I292" s="86">
        <v>6.78738783636354</v>
      </c>
      <c r="J292" s="86">
        <v>6.9336470404644635</v>
      </c>
      <c r="K292" s="72">
        <v>6.5890482372894832</v>
      </c>
      <c r="L292" s="7">
        <v>6.9336470404644635</v>
      </c>
      <c r="M292" s="7">
        <v>7.3458906442089633</v>
      </c>
      <c r="N292" s="7">
        <v>7.2111621114984574</v>
      </c>
      <c r="O292" s="7">
        <v>0</v>
      </c>
      <c r="P292" s="7">
        <v>6.9727854496259409</v>
      </c>
      <c r="Q292" s="7">
        <v>7.2596280733415943</v>
      </c>
      <c r="R292" s="72">
        <v>6.9514093248100064</v>
      </c>
      <c r="S292" s="86">
        <v>5.4135154767132772</v>
      </c>
      <c r="T292" s="86">
        <v>5.378394761260874</v>
      </c>
      <c r="U292" s="86"/>
      <c r="V292" s="86">
        <v>4.754788338005687</v>
      </c>
      <c r="W292" s="86">
        <v>0</v>
      </c>
      <c r="X292" s="86">
        <v>6.9019573548091095</v>
      </c>
      <c r="Y292" s="72">
        <v>5.5208269719771348</v>
      </c>
      <c r="Z292" s="7">
        <v>6.9745211457561149</v>
      </c>
      <c r="AA292" s="7"/>
      <c r="AB292" s="7">
        <v>6.9400917913500075</v>
      </c>
      <c r="AC292" s="7">
        <v>6.6898321935281277</v>
      </c>
      <c r="AD292" s="7">
        <v>6.3623237307848015</v>
      </c>
      <c r="AE292" s="7">
        <v>6.5371508740394662</v>
      </c>
      <c r="AF292" s="7">
        <v>6.6913138462149933</v>
      </c>
      <c r="AG292" s="7">
        <v>6.6483768003848684</v>
      </c>
      <c r="AH292" s="7">
        <v>6.399866878189707</v>
      </c>
      <c r="AI292" s="7">
        <v>6.7288110104541277</v>
      </c>
      <c r="AJ292" s="7">
        <v>7.0872292525275808</v>
      </c>
      <c r="AK292" s="7">
        <v>7.562474384048441</v>
      </c>
      <c r="AL292" s="7">
        <v>6.5886979244220596</v>
      </c>
      <c r="AM292" s="7">
        <v>9.4141324239607549</v>
      </c>
      <c r="AN292" s="7">
        <v>7.24993966121135</v>
      </c>
      <c r="AO292" s="7">
        <v>6.0023061359659753</v>
      </c>
      <c r="AP292" s="7">
        <v>8.3123814702199539</v>
      </c>
      <c r="AQ292" s="7">
        <v>7.7247307960676084</v>
      </c>
      <c r="AR292" s="7"/>
      <c r="AS292" s="7"/>
      <c r="AT292" s="7">
        <v>0</v>
      </c>
      <c r="AU292" s="7">
        <v>0</v>
      </c>
      <c r="AV292" s="7">
        <v>0</v>
      </c>
      <c r="AW292" s="72">
        <v>6.8913625936861846</v>
      </c>
      <c r="AX292" s="86">
        <v>6.484607850517377</v>
      </c>
      <c r="AY292" s="7">
        <v>6.0614796639771855</v>
      </c>
      <c r="AZ292" s="7">
        <v>5.4373114294159128</v>
      </c>
      <c r="BA292" s="7">
        <v>6.2210485765955568</v>
      </c>
      <c r="BB292" s="7">
        <v>6.0957146823754567</v>
      </c>
      <c r="BC292" s="7">
        <v>5.9272753024269349</v>
      </c>
      <c r="BD292" s="7">
        <v>6.5001392750196203</v>
      </c>
      <c r="BE292" s="7">
        <v>0</v>
      </c>
      <c r="BF292" s="72">
        <v>6.3440997187527151</v>
      </c>
      <c r="BG292" s="7">
        <v>7.3722447014326278</v>
      </c>
      <c r="BH292" s="7">
        <v>7.9135010474622192</v>
      </c>
      <c r="BI292" s="7">
        <v>5.8078185013636103</v>
      </c>
      <c r="BJ292" s="7">
        <v>8.3772225256735524</v>
      </c>
      <c r="BK292" s="7">
        <v>7.239449773911093</v>
      </c>
      <c r="BL292" s="72">
        <v>7.2281178318912085</v>
      </c>
      <c r="BM292" s="86">
        <v>21.976968755899851</v>
      </c>
      <c r="BN292" s="7">
        <v>6.1368352657494647</v>
      </c>
      <c r="BO292" s="7">
        <v>5.7237531339734167</v>
      </c>
      <c r="BP292" s="72">
        <v>6.1227529203480087</v>
      </c>
      <c r="BQ292" s="86">
        <v>6.2966198011135504</v>
      </c>
      <c r="BR292" s="86">
        <v>9.038841022664668</v>
      </c>
      <c r="BS292" s="86">
        <v>6.2096255208855879</v>
      </c>
      <c r="BT292" s="86">
        <v>6.7964896733051514</v>
      </c>
      <c r="BU292" s="86">
        <v>6.3398537740291792</v>
      </c>
      <c r="BV292" s="72">
        <v>6.7907904316634724</v>
      </c>
      <c r="BW292" s="7">
        <v>8.4296741611223709</v>
      </c>
      <c r="BX292" s="7">
        <v>7.1487411649215096</v>
      </c>
      <c r="BY292" s="7">
        <v>6.3044844448380326</v>
      </c>
      <c r="BZ292" s="72">
        <v>7.3019916225313688</v>
      </c>
      <c r="CA292" s="86"/>
      <c r="CB292" s="86">
        <v>0</v>
      </c>
      <c r="CC292" s="86">
        <v>4.8607877727516389</v>
      </c>
      <c r="CD292" s="86"/>
      <c r="CE292" s="86">
        <v>6.0928388802264095</v>
      </c>
      <c r="CF292" s="86">
        <v>2.6447033521964127</v>
      </c>
      <c r="CG292" s="86"/>
      <c r="CH292" s="72">
        <v>4.5912407282704102</v>
      </c>
      <c r="CI292" s="7">
        <v>4.9116449159201769</v>
      </c>
      <c r="CJ292" s="7">
        <v>6.8730161023793706</v>
      </c>
      <c r="CK292" s="72">
        <v>6.8003727251031032</v>
      </c>
      <c r="CL292" s="86">
        <v>0</v>
      </c>
      <c r="CM292" s="86">
        <v>5.6537634139402897</v>
      </c>
      <c r="CN292" s="86">
        <v>6.6759469505443603</v>
      </c>
      <c r="CO292" s="86">
        <v>0</v>
      </c>
      <c r="CP292" s="86">
        <v>2.9621663311877851</v>
      </c>
      <c r="CQ292" s="64">
        <v>6.6189355872516398</v>
      </c>
    </row>
    <row r="293" spans="1:95" x14ac:dyDescent="0.25">
      <c r="A293" s="97" t="s">
        <v>799</v>
      </c>
      <c r="B293" s="97">
        <v>41</v>
      </c>
      <c r="C293" s="97">
        <v>290</v>
      </c>
      <c r="D293" s="103" t="s">
        <v>102</v>
      </c>
      <c r="E293" s="89">
        <v>0</v>
      </c>
      <c r="F293" s="89">
        <v>5.7131054318287397E-2</v>
      </c>
      <c r="G293" s="89">
        <v>0</v>
      </c>
      <c r="H293" s="89"/>
      <c r="I293" s="89">
        <v>4.6615134335142805E-2</v>
      </c>
      <c r="J293" s="89">
        <v>6.4354985048514432E-2</v>
      </c>
      <c r="K293" s="76">
        <v>4.6707252741954051E-2</v>
      </c>
      <c r="L293" s="10">
        <v>6.4354985048514432E-2</v>
      </c>
      <c r="M293" s="10">
        <v>0</v>
      </c>
      <c r="N293" s="10">
        <v>0.1300170459478307</v>
      </c>
      <c r="O293" s="10">
        <v>0</v>
      </c>
      <c r="P293" s="10">
        <v>0</v>
      </c>
      <c r="Q293" s="10">
        <v>0</v>
      </c>
      <c r="R293" s="76">
        <v>6.1166645002731751E-2</v>
      </c>
      <c r="S293" s="89">
        <v>0</v>
      </c>
      <c r="T293" s="89">
        <v>0</v>
      </c>
      <c r="U293" s="89"/>
      <c r="V293" s="89">
        <v>0</v>
      </c>
      <c r="W293" s="89">
        <v>0</v>
      </c>
      <c r="X293" s="89">
        <v>0.22575215357008177</v>
      </c>
      <c r="Y293" s="76">
        <v>3.3444763491863969E-2</v>
      </c>
      <c r="Z293" s="10">
        <v>8.2917607345431965E-2</v>
      </c>
      <c r="AA293" s="10"/>
      <c r="AB293" s="10">
        <v>0.10166896742098029</v>
      </c>
      <c r="AC293" s="10">
        <v>0.15885422057588366</v>
      </c>
      <c r="AD293" s="10">
        <v>0.16616387105946334</v>
      </c>
      <c r="AE293" s="10">
        <v>0.11510453688477401</v>
      </c>
      <c r="AF293" s="10">
        <v>3.911554562340025E-2</v>
      </c>
      <c r="AG293" s="10">
        <v>5.4938161211939292E-2</v>
      </c>
      <c r="AH293" s="10">
        <v>6.828880416585012E-2</v>
      </c>
      <c r="AI293" s="10">
        <v>7.7577890316989043E-2</v>
      </c>
      <c r="AJ293" s="10">
        <v>9.4508633669207087E-2</v>
      </c>
      <c r="AK293" s="10">
        <v>7.0457582041177039E-2</v>
      </c>
      <c r="AL293" s="10">
        <v>0.19894189225293002</v>
      </c>
      <c r="AM293" s="10">
        <v>0.18990156692510096</v>
      </c>
      <c r="AN293" s="10">
        <v>2.897289417042399E-2</v>
      </c>
      <c r="AO293" s="10">
        <v>0.18907007101293619</v>
      </c>
      <c r="AP293" s="10">
        <v>9.9730408862380396E-2</v>
      </c>
      <c r="AQ293" s="10">
        <v>7.3555293260976679E-2</v>
      </c>
      <c r="AR293" s="10"/>
      <c r="AS293" s="10"/>
      <c r="AT293" s="10">
        <v>0</v>
      </c>
      <c r="AU293" s="10">
        <v>0</v>
      </c>
      <c r="AV293" s="10">
        <v>0</v>
      </c>
      <c r="AW293" s="76">
        <v>7.737444875936221E-2</v>
      </c>
      <c r="AX293" s="89">
        <v>4.7442777649236677E-2</v>
      </c>
      <c r="AY293" s="10">
        <v>7.153901171079742E-2</v>
      </c>
      <c r="AZ293" s="10">
        <v>0</v>
      </c>
      <c r="BA293" s="10">
        <v>0</v>
      </c>
      <c r="BB293" s="10">
        <v>5.3392251803132396E-2</v>
      </c>
      <c r="BC293" s="10">
        <v>0</v>
      </c>
      <c r="BD293" s="10">
        <v>3.6221523529228965E-2</v>
      </c>
      <c r="BE293" s="10">
        <v>0</v>
      </c>
      <c r="BF293" s="76">
        <v>4.6380451862237486E-2</v>
      </c>
      <c r="BG293" s="10">
        <v>0.28490024861837826</v>
      </c>
      <c r="BH293" s="10">
        <v>0.12634594924582718</v>
      </c>
      <c r="BI293" s="10">
        <v>0</v>
      </c>
      <c r="BJ293" s="10">
        <v>9.1498185397162077E-2</v>
      </c>
      <c r="BK293" s="10">
        <v>8.4918208421720959E-2</v>
      </c>
      <c r="BL293" s="76">
        <v>9.3322053884940054E-2</v>
      </c>
      <c r="BM293" s="89">
        <v>7.0921288425236095E-2</v>
      </c>
      <c r="BN293" s="10">
        <v>4.4233970078405661E-2</v>
      </c>
      <c r="BO293" s="10">
        <v>5.625468217687235E-2</v>
      </c>
      <c r="BP293" s="76">
        <v>4.464376708176248E-2</v>
      </c>
      <c r="BQ293" s="89">
        <v>5.8475320133128339E-2</v>
      </c>
      <c r="BR293" s="89">
        <v>0</v>
      </c>
      <c r="BS293" s="89">
        <v>5.5072820455060588E-2</v>
      </c>
      <c r="BT293" s="89">
        <v>1.4596582202498811E-2</v>
      </c>
      <c r="BU293" s="89">
        <v>5.6607811760241281E-2</v>
      </c>
      <c r="BV293" s="76">
        <v>3.3205279418086008E-2</v>
      </c>
      <c r="BW293" s="10">
        <v>0</v>
      </c>
      <c r="BX293" s="10">
        <v>4.3209516403559925E-2</v>
      </c>
      <c r="BY293" s="10">
        <v>0</v>
      </c>
      <c r="BZ293" s="76">
        <v>3.6687325248305591E-2</v>
      </c>
      <c r="CA293" s="89"/>
      <c r="CB293" s="89">
        <v>0</v>
      </c>
      <c r="CC293" s="89">
        <v>7.9623172412135582E-2</v>
      </c>
      <c r="CD293" s="89"/>
      <c r="CE293" s="89">
        <v>2.8488964487321061E-2</v>
      </c>
      <c r="CF293" s="89">
        <v>0</v>
      </c>
      <c r="CG293" s="89"/>
      <c r="CH293" s="76">
        <v>3.1410951838298166E-2</v>
      </c>
      <c r="CI293" s="10">
        <v>0</v>
      </c>
      <c r="CJ293" s="10">
        <v>0.10626219214774971</v>
      </c>
      <c r="CK293" s="76">
        <v>0.10232655540153675</v>
      </c>
      <c r="CL293" s="89">
        <v>0</v>
      </c>
      <c r="CM293" s="89">
        <v>0</v>
      </c>
      <c r="CN293" s="89">
        <v>5.1629075788220923E-2</v>
      </c>
      <c r="CO293" s="89">
        <v>0</v>
      </c>
      <c r="CP293" s="89">
        <v>0</v>
      </c>
      <c r="CQ293" s="65">
        <v>5.0095538883620304E-2</v>
      </c>
    </row>
    <row r="294" spans="1:95" x14ac:dyDescent="0.25">
      <c r="A294" s="97" t="s">
        <v>800</v>
      </c>
      <c r="B294" s="97">
        <v>42</v>
      </c>
      <c r="C294" s="97">
        <v>291</v>
      </c>
      <c r="D294" s="103" t="s">
        <v>103</v>
      </c>
      <c r="E294" s="39">
        <v>0</v>
      </c>
      <c r="F294" s="39">
        <v>8.4378030618122296E-2</v>
      </c>
      <c r="G294" s="39">
        <v>0.21237620988738617</v>
      </c>
      <c r="H294" s="39"/>
      <c r="I294" s="39">
        <v>0</v>
      </c>
      <c r="J294" s="39">
        <v>8.4133677700729131E-2</v>
      </c>
      <c r="K294" s="52">
        <v>6.6052998005683095E-2</v>
      </c>
      <c r="L294" s="3">
        <v>8.4133677700729131E-2</v>
      </c>
      <c r="M294" s="3">
        <v>0</v>
      </c>
      <c r="N294" s="3">
        <v>0.23667011852538244</v>
      </c>
      <c r="O294" s="3">
        <v>0</v>
      </c>
      <c r="P294" s="3">
        <v>2.2153335629666898E-2</v>
      </c>
      <c r="Q294" s="3">
        <v>0</v>
      </c>
      <c r="R294" s="52">
        <v>8.2518339428390139E-2</v>
      </c>
      <c r="S294" s="39">
        <v>0.31213574625422691</v>
      </c>
      <c r="T294" s="39">
        <v>5.6732687368811041E-2</v>
      </c>
      <c r="U294" s="39"/>
      <c r="V294" s="39">
        <v>0</v>
      </c>
      <c r="W294" s="39">
        <v>0</v>
      </c>
      <c r="X294" s="39">
        <v>0.27123196757755247</v>
      </c>
      <c r="Y294" s="52">
        <v>0.14632112379687154</v>
      </c>
      <c r="Z294" s="3">
        <v>9.5782937136938112E-2</v>
      </c>
      <c r="AA294" s="3"/>
      <c r="AB294" s="3">
        <v>7.6839344275788826E-2</v>
      </c>
      <c r="AC294" s="3">
        <v>0.12949738857948603</v>
      </c>
      <c r="AD294" s="3">
        <v>0.15432554418516212</v>
      </c>
      <c r="AE294" s="3">
        <v>7.0865499480092145E-2</v>
      </c>
      <c r="AF294" s="3">
        <v>6.4542440336635087E-2</v>
      </c>
      <c r="AG294" s="3">
        <v>8.619768351746751E-2</v>
      </c>
      <c r="AH294" s="3">
        <v>6.0427696118078245E-2</v>
      </c>
      <c r="AI294" s="3">
        <v>9.6573662129369894E-2</v>
      </c>
      <c r="AJ294" s="3">
        <v>7.8876305702468216E-2</v>
      </c>
      <c r="AK294" s="3">
        <v>6.1173211688604595E-2</v>
      </c>
      <c r="AL294" s="3">
        <v>0.19162771726309313</v>
      </c>
      <c r="AM294" s="3">
        <v>0.170451696554307</v>
      </c>
      <c r="AN294" s="3">
        <v>0.15451518998785138</v>
      </c>
      <c r="AO294" s="3">
        <v>0.17850458499970373</v>
      </c>
      <c r="AP294" s="3">
        <v>9.6083897604672286E-2</v>
      </c>
      <c r="AQ294" s="3">
        <v>0.10252204574117731</v>
      </c>
      <c r="AR294" s="3"/>
      <c r="AS294" s="3"/>
      <c r="AT294" s="3">
        <v>0</v>
      </c>
      <c r="AU294" s="3">
        <v>0</v>
      </c>
      <c r="AV294" s="3">
        <v>0</v>
      </c>
      <c r="AW294" s="52">
        <v>8.8297436017816894E-2</v>
      </c>
      <c r="AX294" s="39">
        <v>0.15825017176121375</v>
      </c>
      <c r="AY294" s="3">
        <v>9.6152949082525918E-2</v>
      </c>
      <c r="AZ294" s="3">
        <v>0</v>
      </c>
      <c r="BA294" s="3">
        <v>0</v>
      </c>
      <c r="BB294" s="3">
        <v>0.24736592866723744</v>
      </c>
      <c r="BC294" s="3">
        <v>0</v>
      </c>
      <c r="BD294" s="3">
        <v>6.8243036301433427E-2</v>
      </c>
      <c r="BE294" s="3">
        <v>0</v>
      </c>
      <c r="BF294" s="52">
        <v>8.2553285863864762E-2</v>
      </c>
      <c r="BG294" s="3">
        <v>0.43053458819495544</v>
      </c>
      <c r="BH294" s="3">
        <v>0.10802258050954411</v>
      </c>
      <c r="BI294" s="3">
        <v>0</v>
      </c>
      <c r="BJ294" s="3">
        <v>0.26805162722755721</v>
      </c>
      <c r="BK294" s="3">
        <v>0.16102495098558098</v>
      </c>
      <c r="BL294" s="52">
        <v>0.15956879276705246</v>
      </c>
      <c r="BM294" s="39">
        <v>2.7958176236667628E-2</v>
      </c>
      <c r="BN294" s="3">
        <v>9.2274266489561219E-2</v>
      </c>
      <c r="BO294" s="3">
        <v>9.641075178146849E-2</v>
      </c>
      <c r="BP294" s="52">
        <v>9.241528303360351E-2</v>
      </c>
      <c r="BQ294" s="39">
        <v>6.4979176499015634E-2</v>
      </c>
      <c r="BR294" s="39">
        <v>0</v>
      </c>
      <c r="BS294" s="39">
        <v>4.2953404061289578E-2</v>
      </c>
      <c r="BT294" s="39">
        <v>8.5144473081433095E-2</v>
      </c>
      <c r="BU294" s="39">
        <v>5.2245261182249036E-2</v>
      </c>
      <c r="BV294" s="52">
        <v>6.0310813518231719E-2</v>
      </c>
      <c r="BW294" s="3">
        <v>0</v>
      </c>
      <c r="BX294" s="3">
        <v>7.8539540093856039E-2</v>
      </c>
      <c r="BY294" s="3">
        <v>0</v>
      </c>
      <c r="BZ294" s="52">
        <v>6.6684515174028708E-2</v>
      </c>
      <c r="CA294" s="39"/>
      <c r="CB294" s="39">
        <v>0</v>
      </c>
      <c r="CC294" s="39">
        <v>8.7276534338174255E-2</v>
      </c>
      <c r="CD294" s="39"/>
      <c r="CE294" s="39">
        <v>3.3352436379591018E-2</v>
      </c>
      <c r="CF294" s="39">
        <v>6.2943588853233784E-2</v>
      </c>
      <c r="CG294" s="39"/>
      <c r="CH294" s="52">
        <v>5.7076552110113171E-2</v>
      </c>
      <c r="CI294" s="3">
        <v>0</v>
      </c>
      <c r="CJ294" s="3">
        <v>0.13785553852409319</v>
      </c>
      <c r="CK294" s="52">
        <v>0.13274977783801567</v>
      </c>
      <c r="CL294" s="39">
        <v>0</v>
      </c>
      <c r="CM294" s="39">
        <v>0</v>
      </c>
      <c r="CN294" s="39">
        <v>7.843391662844186E-2</v>
      </c>
      <c r="CO294" s="39">
        <v>0</v>
      </c>
      <c r="CP294" s="39">
        <v>0</v>
      </c>
      <c r="CQ294" s="58">
        <v>7.6104196332547544E-2</v>
      </c>
    </row>
    <row r="295" spans="1:95" x14ac:dyDescent="0.25">
      <c r="A295" s="97" t="s">
        <v>801</v>
      </c>
      <c r="B295" s="97">
        <v>43</v>
      </c>
      <c r="C295" s="97">
        <v>292</v>
      </c>
      <c r="D295" s="103" t="s">
        <v>108</v>
      </c>
      <c r="E295" s="39">
        <v>0</v>
      </c>
      <c r="F295" s="39">
        <v>1.4785949442417824E-2</v>
      </c>
      <c r="G295" s="39">
        <v>0</v>
      </c>
      <c r="H295" s="39"/>
      <c r="I295" s="39">
        <v>0</v>
      </c>
      <c r="J295" s="39">
        <v>1.6807322382008448E-3</v>
      </c>
      <c r="K295" s="52">
        <v>1.030333128566672E-2</v>
      </c>
      <c r="L295" s="3">
        <v>1.6807322382008448E-3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52">
        <v>1.5210626755717647E-3</v>
      </c>
      <c r="S295" s="39">
        <v>0</v>
      </c>
      <c r="T295" s="39">
        <v>8.1778303663937124E-2</v>
      </c>
      <c r="U295" s="39"/>
      <c r="V295" s="39">
        <v>0</v>
      </c>
      <c r="W295" s="39">
        <v>0</v>
      </c>
      <c r="X295" s="39">
        <v>0</v>
      </c>
      <c r="Y295" s="52">
        <v>3.6345912739527614E-2</v>
      </c>
      <c r="Z295" s="3">
        <v>2.9666585319850381E-2</v>
      </c>
      <c r="AA295" s="3"/>
      <c r="AB295" s="3">
        <v>1.5428271515287148E-2</v>
      </c>
      <c r="AC295" s="3">
        <v>3.1240649365374334E-2</v>
      </c>
      <c r="AD295" s="3">
        <v>0</v>
      </c>
      <c r="AE295" s="3">
        <v>1.6532044593269579E-2</v>
      </c>
      <c r="AF295" s="3">
        <v>2.25414407789685E-2</v>
      </c>
      <c r="AG295" s="3">
        <v>3.4367802871288426E-2</v>
      </c>
      <c r="AH295" s="3">
        <v>2.6757387275048977E-2</v>
      </c>
      <c r="AI295" s="3">
        <v>2.9488106979766383E-2</v>
      </c>
      <c r="AJ295" s="3">
        <v>2.2209178867707739E-2</v>
      </c>
      <c r="AK295" s="3">
        <v>1.7021356413409922E-2</v>
      </c>
      <c r="AL295" s="3">
        <v>0</v>
      </c>
      <c r="AM295" s="3">
        <v>0.15620324682687167</v>
      </c>
      <c r="AN295" s="3">
        <v>6.6023328381759824E-2</v>
      </c>
      <c r="AO295" s="3">
        <v>1.8578333931525814E-2</v>
      </c>
      <c r="AP295" s="3">
        <v>0</v>
      </c>
      <c r="AQ295" s="3">
        <v>2.5138210996156696E-2</v>
      </c>
      <c r="AR295" s="3"/>
      <c r="AS295" s="3"/>
      <c r="AT295" s="3">
        <v>0</v>
      </c>
      <c r="AU295" s="3">
        <v>0</v>
      </c>
      <c r="AV295" s="3">
        <v>0</v>
      </c>
      <c r="AW295" s="52">
        <v>2.7474817665870784E-2</v>
      </c>
      <c r="AX295" s="39">
        <v>0</v>
      </c>
      <c r="AY295" s="3">
        <v>1.2464529037468723E-2</v>
      </c>
      <c r="AZ295" s="3">
        <v>0</v>
      </c>
      <c r="BA295" s="3">
        <v>0</v>
      </c>
      <c r="BB295" s="3">
        <v>8.7268502348976679E-2</v>
      </c>
      <c r="BC295" s="3">
        <v>0</v>
      </c>
      <c r="BD295" s="3">
        <v>1.4308772091342691E-2</v>
      </c>
      <c r="BE295" s="3">
        <v>0</v>
      </c>
      <c r="BF295" s="52">
        <v>1.6612604666817132E-2</v>
      </c>
      <c r="BG295" s="3">
        <v>0</v>
      </c>
      <c r="BH295" s="3">
        <v>0</v>
      </c>
      <c r="BI295" s="3">
        <v>0</v>
      </c>
      <c r="BJ295" s="3">
        <v>0</v>
      </c>
      <c r="BK295" s="3">
        <v>2.8159335318653743E-2</v>
      </c>
      <c r="BL295" s="52">
        <v>1.5550677713286394E-2</v>
      </c>
      <c r="BM295" s="39">
        <v>0</v>
      </c>
      <c r="BN295" s="3">
        <v>1.366193987886509E-2</v>
      </c>
      <c r="BO295" s="3">
        <v>0</v>
      </c>
      <c r="BP295" s="52">
        <v>1.3196191928449235E-2</v>
      </c>
      <c r="BQ295" s="39">
        <v>0</v>
      </c>
      <c r="BR295" s="39">
        <v>0</v>
      </c>
      <c r="BS295" s="39">
        <v>0</v>
      </c>
      <c r="BT295" s="39">
        <v>2.0732098222152263E-2</v>
      </c>
      <c r="BU295" s="39">
        <v>0</v>
      </c>
      <c r="BV295" s="52">
        <v>8.5178388044501539E-3</v>
      </c>
      <c r="BW295" s="3">
        <v>0</v>
      </c>
      <c r="BX295" s="3">
        <v>0</v>
      </c>
      <c r="BY295" s="3">
        <v>0</v>
      </c>
      <c r="BZ295" s="52">
        <v>0</v>
      </c>
      <c r="CA295" s="39"/>
      <c r="CB295" s="39">
        <v>0</v>
      </c>
      <c r="CC295" s="39">
        <v>0</v>
      </c>
      <c r="CD295" s="39"/>
      <c r="CE295" s="39">
        <v>0</v>
      </c>
      <c r="CF295" s="39">
        <v>0</v>
      </c>
      <c r="CG295" s="39"/>
      <c r="CH295" s="52">
        <v>0</v>
      </c>
      <c r="CI295" s="3">
        <v>0</v>
      </c>
      <c r="CJ295" s="3">
        <v>0</v>
      </c>
      <c r="CK295" s="52">
        <v>0</v>
      </c>
      <c r="CL295" s="39">
        <v>0</v>
      </c>
      <c r="CM295" s="39">
        <v>0</v>
      </c>
      <c r="CN295" s="39">
        <v>2.6961763006846513E-2</v>
      </c>
      <c r="CO295" s="39">
        <v>0</v>
      </c>
      <c r="CP295" s="39">
        <v>0</v>
      </c>
      <c r="CQ295" s="58">
        <v>2.6160918561098596E-2</v>
      </c>
    </row>
    <row r="296" spans="1:95" x14ac:dyDescent="0.25">
      <c r="A296" s="97" t="s">
        <v>802</v>
      </c>
      <c r="B296" s="97">
        <v>44</v>
      </c>
      <c r="C296" s="97">
        <v>293</v>
      </c>
      <c r="D296" s="104" t="s">
        <v>111</v>
      </c>
      <c r="E296" s="40">
        <v>0</v>
      </c>
      <c r="F296" s="40">
        <v>2.7647245954285422E-2</v>
      </c>
      <c r="G296" s="40">
        <v>0</v>
      </c>
      <c r="H296" s="40"/>
      <c r="I296" s="40">
        <v>0</v>
      </c>
      <c r="J296" s="40">
        <v>6.059319939868546E-2</v>
      </c>
      <c r="K296" s="53">
        <v>1.9265501705701155E-2</v>
      </c>
      <c r="L296" s="4">
        <v>6.059319939868546E-2</v>
      </c>
      <c r="M296" s="4">
        <v>0</v>
      </c>
      <c r="N296" s="4">
        <v>0</v>
      </c>
      <c r="O296" s="4">
        <v>0</v>
      </c>
      <c r="P296" s="4">
        <v>1.7391459645717641E-2</v>
      </c>
      <c r="Q296" s="4">
        <v>0</v>
      </c>
      <c r="R296" s="53">
        <v>5.566293978898193E-2</v>
      </c>
      <c r="S296" s="40">
        <v>0</v>
      </c>
      <c r="T296" s="40">
        <v>0</v>
      </c>
      <c r="U296" s="40"/>
      <c r="V296" s="40">
        <v>0</v>
      </c>
      <c r="W296" s="40">
        <v>0</v>
      </c>
      <c r="X296" s="40">
        <v>0.13859820323248354</v>
      </c>
      <c r="Y296" s="53">
        <v>2.0533067145553117E-2</v>
      </c>
      <c r="Z296" s="4">
        <v>2.9469923770715018E-2</v>
      </c>
      <c r="AA296" s="4"/>
      <c r="AB296" s="4">
        <v>2.0016484683191279E-2</v>
      </c>
      <c r="AC296" s="4">
        <v>5.4707872616605181E-2</v>
      </c>
      <c r="AD296" s="4">
        <v>0</v>
      </c>
      <c r="AE296" s="4">
        <v>5.4286406139934303E-2</v>
      </c>
      <c r="AF296" s="4">
        <v>1.6156777549603814E-2</v>
      </c>
      <c r="AG296" s="4">
        <v>3.8364463101261348E-2</v>
      </c>
      <c r="AH296" s="4">
        <v>1.4208637552866077E-2</v>
      </c>
      <c r="AI296" s="4">
        <v>3.2000535243033847E-2</v>
      </c>
      <c r="AJ296" s="4">
        <v>3.1860495277032795E-2</v>
      </c>
      <c r="AK296" s="4">
        <v>5.5583168143006435E-2</v>
      </c>
      <c r="AL296" s="4">
        <v>0.14402121283380367</v>
      </c>
      <c r="AM296" s="4">
        <v>0</v>
      </c>
      <c r="AN296" s="4">
        <v>0</v>
      </c>
      <c r="AO296" s="4">
        <v>7.1212269109837315E-2</v>
      </c>
      <c r="AP296" s="4">
        <v>1.0138813955258065E-2</v>
      </c>
      <c r="AQ296" s="4">
        <v>0</v>
      </c>
      <c r="AR296" s="4"/>
      <c r="AS296" s="4"/>
      <c r="AT296" s="4">
        <v>0</v>
      </c>
      <c r="AU296" s="4">
        <v>0</v>
      </c>
      <c r="AV296" s="4">
        <v>0</v>
      </c>
      <c r="AW296" s="53">
        <v>2.8555235889220314E-2</v>
      </c>
      <c r="AX296" s="40">
        <v>0</v>
      </c>
      <c r="AY296" s="4">
        <v>1.7884024583583704E-2</v>
      </c>
      <c r="AZ296" s="4">
        <v>0</v>
      </c>
      <c r="BA296" s="4">
        <v>0</v>
      </c>
      <c r="BB296" s="4">
        <v>2.097245967539825E-2</v>
      </c>
      <c r="BC296" s="4">
        <v>0</v>
      </c>
      <c r="BD296" s="4">
        <v>1.4532922136811465E-2</v>
      </c>
      <c r="BE296" s="4">
        <v>0</v>
      </c>
      <c r="BF296" s="53">
        <v>1.5465054156792285E-2</v>
      </c>
      <c r="BG296" s="4">
        <v>0</v>
      </c>
      <c r="BH296" s="4">
        <v>0.32758111531234707</v>
      </c>
      <c r="BI296" s="4">
        <v>0</v>
      </c>
      <c r="BJ296" s="4">
        <v>0.1360023617932942</v>
      </c>
      <c r="BK296" s="4">
        <v>0</v>
      </c>
      <c r="BL296" s="53">
        <v>5.6182749381655059E-2</v>
      </c>
      <c r="BM296" s="40">
        <v>0.11321314328970238</v>
      </c>
      <c r="BN296" s="4">
        <v>2.0934948001286743E-2</v>
      </c>
      <c r="BO296" s="4">
        <v>0</v>
      </c>
      <c r="BP296" s="53">
        <v>2.0221256592151966E-2</v>
      </c>
      <c r="BQ296" s="40">
        <v>8.7143967748276444E-2</v>
      </c>
      <c r="BR296" s="40">
        <v>0.20736470434259338</v>
      </c>
      <c r="BS296" s="40">
        <v>0</v>
      </c>
      <c r="BT296" s="40">
        <v>4.056305786609455E-2</v>
      </c>
      <c r="BU296" s="40">
        <v>0</v>
      </c>
      <c r="BV296" s="53">
        <v>5.2005297014857128E-2</v>
      </c>
      <c r="BW296" s="4">
        <v>0</v>
      </c>
      <c r="BX296" s="4">
        <v>1.5717723640708964E-2</v>
      </c>
      <c r="BY296" s="4">
        <v>0</v>
      </c>
      <c r="BZ296" s="53">
        <v>1.334523705343214E-2</v>
      </c>
      <c r="CA296" s="40"/>
      <c r="CB296" s="40">
        <v>0</v>
      </c>
      <c r="CC296" s="40">
        <v>0.11501594185457018</v>
      </c>
      <c r="CD296" s="40"/>
      <c r="CE296" s="40">
        <v>4.3077156226084809E-2</v>
      </c>
      <c r="CF296" s="40">
        <v>5.5387320418762348E-2</v>
      </c>
      <c r="CG296" s="40"/>
      <c r="CH296" s="53">
        <v>6.5323063315286839E-2</v>
      </c>
      <c r="CI296" s="4">
        <v>0</v>
      </c>
      <c r="CJ296" s="4">
        <v>2.0642496806776316E-2</v>
      </c>
      <c r="CK296" s="53">
        <v>1.9877959888006821E-2</v>
      </c>
      <c r="CL296" s="40">
        <v>0</v>
      </c>
      <c r="CM296" s="40">
        <v>0</v>
      </c>
      <c r="CN296" s="40">
        <v>3.199729818183171E-2</v>
      </c>
      <c r="CO296" s="40">
        <v>0</v>
      </c>
      <c r="CP296" s="40">
        <v>0</v>
      </c>
      <c r="CQ296" s="59">
        <v>3.1046883384351562E-2</v>
      </c>
    </row>
    <row r="297" spans="1:95" x14ac:dyDescent="0.25">
      <c r="A297" s="97" t="s">
        <v>773</v>
      </c>
      <c r="C297" s="97">
        <v>294</v>
      </c>
      <c r="D297" s="103" t="s">
        <v>112</v>
      </c>
      <c r="E297" s="48"/>
      <c r="F297" s="48"/>
      <c r="G297" s="48"/>
      <c r="H297" s="48"/>
      <c r="I297" s="48"/>
      <c r="J297" s="48"/>
      <c r="K297" s="71"/>
      <c r="L297" s="11"/>
      <c r="M297" s="11"/>
      <c r="N297" s="11"/>
      <c r="O297" s="11"/>
      <c r="P297" s="11"/>
      <c r="Q297" s="12"/>
      <c r="R297" s="71"/>
      <c r="S297" s="48"/>
      <c r="T297" s="48"/>
      <c r="U297" s="48"/>
      <c r="V297" s="48"/>
      <c r="W297" s="48"/>
      <c r="X297" s="96"/>
      <c r="Y297" s="7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71"/>
      <c r="AX297" s="96"/>
      <c r="AY297" s="12"/>
      <c r="AZ297" s="11"/>
      <c r="BA297" s="11"/>
      <c r="BB297" s="11"/>
      <c r="BC297" s="11"/>
      <c r="BD297" s="11"/>
      <c r="BE297" s="11"/>
      <c r="BF297" s="71"/>
      <c r="BG297" s="12"/>
      <c r="BH297" s="11"/>
      <c r="BI297" s="11"/>
      <c r="BJ297" s="11"/>
      <c r="BK297" s="11"/>
      <c r="BL297" s="71"/>
      <c r="BM297" s="48"/>
      <c r="BN297" s="11"/>
      <c r="BO297" s="11"/>
      <c r="BP297" s="71"/>
      <c r="BQ297" s="48"/>
      <c r="BR297" s="48"/>
      <c r="BS297" s="48"/>
      <c r="BT297" s="48"/>
      <c r="BU297" s="48"/>
      <c r="BV297" s="71"/>
      <c r="BW297" s="11"/>
      <c r="BX297" s="11"/>
      <c r="BY297" s="11"/>
      <c r="BZ297" s="71"/>
      <c r="CA297" s="96"/>
      <c r="CB297" s="96"/>
      <c r="CC297" s="48"/>
      <c r="CD297" s="48"/>
      <c r="CE297" s="48"/>
      <c r="CF297" s="48"/>
      <c r="CG297" s="48"/>
      <c r="CH297" s="71"/>
      <c r="CI297" s="11"/>
      <c r="CJ297" s="12"/>
      <c r="CK297" s="71"/>
      <c r="CL297" s="96"/>
      <c r="CM297" s="96"/>
      <c r="CN297" s="96"/>
      <c r="CO297" s="96"/>
      <c r="CP297" s="96"/>
      <c r="CQ297" s="66"/>
    </row>
    <row r="298" spans="1:95" x14ac:dyDescent="0.25">
      <c r="A298" s="97" t="s">
        <v>803</v>
      </c>
      <c r="B298" s="97">
        <v>45</v>
      </c>
      <c r="C298" s="97">
        <v>295</v>
      </c>
      <c r="D298" s="108" t="s">
        <v>110</v>
      </c>
      <c r="E298" s="86">
        <v>1.6648531911443561E-2</v>
      </c>
      <c r="F298" s="86">
        <v>0.19157875856235698</v>
      </c>
      <c r="G298" s="86">
        <v>3.281876315326877E-3</v>
      </c>
      <c r="H298" s="86"/>
      <c r="I298" s="86">
        <v>0.57128636207211581</v>
      </c>
      <c r="J298" s="86">
        <v>0.28694102380238512</v>
      </c>
      <c r="K298" s="72">
        <v>0.21642866169355471</v>
      </c>
      <c r="L298" s="7">
        <v>0.28694102380238512</v>
      </c>
      <c r="M298" s="7">
        <v>0.46747538615991324</v>
      </c>
      <c r="N298" s="7">
        <v>0.13288334661675871</v>
      </c>
      <c r="O298" s="7">
        <v>0</v>
      </c>
      <c r="P298" s="7">
        <v>0.50782990570676301</v>
      </c>
      <c r="Q298" s="7">
        <v>0.9963341687254661</v>
      </c>
      <c r="R298" s="72">
        <v>0.25282940029948986</v>
      </c>
      <c r="S298" s="86">
        <v>0.40930633602018229</v>
      </c>
      <c r="T298" s="86">
        <v>0.32604995372782059</v>
      </c>
      <c r="U298" s="86"/>
      <c r="V298" s="86">
        <v>8.825483959205388E-2</v>
      </c>
      <c r="W298" s="86">
        <v>1.0235024670562131E-2</v>
      </c>
      <c r="X298" s="86">
        <v>2.8178681168651007E-2</v>
      </c>
      <c r="Y298" s="72">
        <v>0.19134497979283505</v>
      </c>
      <c r="Z298" s="7">
        <v>2.7576330739238237</v>
      </c>
      <c r="AA298" s="7"/>
      <c r="AB298" s="7">
        <v>2.7409332864576572</v>
      </c>
      <c r="AC298" s="7">
        <v>1.9597867512102527</v>
      </c>
      <c r="AD298" s="7">
        <v>3.6283997364047424</v>
      </c>
      <c r="AE298" s="7">
        <v>0.73909409411133165</v>
      </c>
      <c r="AF298" s="7">
        <v>1.8037028548723628</v>
      </c>
      <c r="AG298" s="7">
        <v>1.2965273483205337</v>
      </c>
      <c r="AH298" s="7">
        <v>2.3228319770089882</v>
      </c>
      <c r="AI298" s="7">
        <v>1.4624950855938541</v>
      </c>
      <c r="AJ298" s="7">
        <v>1.8947299220997109</v>
      </c>
      <c r="AK298" s="7">
        <v>3.8136675376825275</v>
      </c>
      <c r="AL298" s="7">
        <v>2.4910293528833987</v>
      </c>
      <c r="AM298" s="7">
        <v>1.4920194619517264</v>
      </c>
      <c r="AN298" s="7">
        <v>1.9515396415754964</v>
      </c>
      <c r="AO298" s="7">
        <v>1.7923528773741697</v>
      </c>
      <c r="AP298" s="7">
        <v>1.1844141302874582</v>
      </c>
      <c r="AQ298" s="7">
        <v>4.9039237584418114</v>
      </c>
      <c r="AR298" s="7"/>
      <c r="AS298" s="7"/>
      <c r="AT298" s="7">
        <v>0.8934558164132933</v>
      </c>
      <c r="AU298" s="7">
        <v>1.2246438741794259</v>
      </c>
      <c r="AV298" s="7">
        <v>0</v>
      </c>
      <c r="AW298" s="72">
        <v>1.8466070978240932</v>
      </c>
      <c r="AX298" s="86">
        <v>0.87607519863837147</v>
      </c>
      <c r="AY298" s="7">
        <v>0.87808206708870606</v>
      </c>
      <c r="AZ298" s="7">
        <v>0.18456267959109723</v>
      </c>
      <c r="BA298" s="7">
        <v>0.63819473132874471</v>
      </c>
      <c r="BB298" s="7">
        <v>0.33540734442205405</v>
      </c>
      <c r="BC298" s="7">
        <v>7.6137479855083692E-2</v>
      </c>
      <c r="BD298" s="7">
        <v>1.5738439196672334</v>
      </c>
      <c r="BE298" s="7">
        <v>0</v>
      </c>
      <c r="BF298" s="72">
        <v>0.47729724605938034</v>
      </c>
      <c r="BG298" s="7">
        <v>5.2845124240092682E-2</v>
      </c>
      <c r="BH298" s="7">
        <v>1.2964774711821798</v>
      </c>
      <c r="BI298" s="7">
        <v>0.35147128670076916</v>
      </c>
      <c r="BJ298" s="7">
        <v>0.15871904839622791</v>
      </c>
      <c r="BK298" s="7">
        <v>1.387266433082798</v>
      </c>
      <c r="BL298" s="72">
        <v>0.56187247726409462</v>
      </c>
      <c r="BM298" s="86">
        <v>0.40855201781073863</v>
      </c>
      <c r="BN298" s="7">
        <v>0.30720122898473934</v>
      </c>
      <c r="BO298" s="7">
        <v>2.1290738533964966E-2</v>
      </c>
      <c r="BP298" s="72">
        <v>0.21661868061580269</v>
      </c>
      <c r="BQ298" s="86">
        <v>0.58951470457529331</v>
      </c>
      <c r="BR298" s="86">
        <v>0.54357865982496278</v>
      </c>
      <c r="BS298" s="86">
        <v>1.5130758062288674</v>
      </c>
      <c r="BT298" s="86">
        <v>1.0443556476396136</v>
      </c>
      <c r="BU298" s="86">
        <v>0.58671794230541496</v>
      </c>
      <c r="BV298" s="72">
        <v>0.77190332064337064</v>
      </c>
      <c r="BW298" s="7">
        <v>8.5025504669611562E-2</v>
      </c>
      <c r="BX298" s="7">
        <v>1.3296467429644627</v>
      </c>
      <c r="BY298" s="7">
        <v>4.3464027269257036E-2</v>
      </c>
      <c r="BZ298" s="72">
        <v>0.59226862788344814</v>
      </c>
      <c r="CA298" s="86"/>
      <c r="CB298" s="86">
        <v>0.11785495380462818</v>
      </c>
      <c r="CC298" s="86">
        <v>0.34680526800839317</v>
      </c>
      <c r="CD298" s="86"/>
      <c r="CE298" s="86">
        <v>4.5789590145920198E-2</v>
      </c>
      <c r="CF298" s="86">
        <v>2.9988664868041529E-2</v>
      </c>
      <c r="CG298" s="86"/>
      <c r="CH298" s="72">
        <v>0.11920115493992139</v>
      </c>
      <c r="CI298" s="7">
        <v>0.14482584358559444</v>
      </c>
      <c r="CJ298" s="7">
        <v>0.1097721654316668</v>
      </c>
      <c r="CK298" s="72">
        <v>0.12595580021347369</v>
      </c>
      <c r="CL298" s="86">
        <v>0</v>
      </c>
      <c r="CM298" s="86">
        <v>0.47102035470322717</v>
      </c>
      <c r="CN298" s="86">
        <v>1.9857524519788328</v>
      </c>
      <c r="CO298" s="86">
        <v>0.34588878692694019</v>
      </c>
      <c r="CP298" s="86">
        <v>3.7771926202526271E-2</v>
      </c>
      <c r="CQ298" s="64">
        <v>0.44603980883355676</v>
      </c>
    </row>
    <row r="299" spans="1:95" x14ac:dyDescent="0.25">
      <c r="A299" s="97" t="s">
        <v>804</v>
      </c>
      <c r="B299" s="97">
        <v>46</v>
      </c>
      <c r="C299" s="97">
        <v>296</v>
      </c>
      <c r="D299" s="108" t="s">
        <v>113</v>
      </c>
      <c r="E299" s="39">
        <v>0.12638933429577867</v>
      </c>
      <c r="F299" s="39">
        <v>7.7736798282768027E-2</v>
      </c>
      <c r="G299" s="39">
        <v>0</v>
      </c>
      <c r="H299" s="39"/>
      <c r="I299" s="39">
        <v>0.11607956088417327</v>
      </c>
      <c r="J299" s="39">
        <v>8.9715723871734765E-2</v>
      </c>
      <c r="K299" s="52">
        <v>7.9439936163204355E-2</v>
      </c>
      <c r="L299" s="3">
        <v>8.9715723871734765E-2</v>
      </c>
      <c r="M299" s="3">
        <v>2.5301705300916553E-2</v>
      </c>
      <c r="N299" s="3">
        <v>0.11830240746605848</v>
      </c>
      <c r="O299" s="3">
        <v>0</v>
      </c>
      <c r="P299" s="3">
        <v>8.9941409080278201E-2</v>
      </c>
      <c r="Q299" s="3">
        <v>0</v>
      </c>
      <c r="R299" s="52">
        <v>8.6258185342159635E-2</v>
      </c>
      <c r="S299" s="39">
        <v>0</v>
      </c>
      <c r="T299" s="39">
        <v>0.14191307243443954</v>
      </c>
      <c r="U299" s="39"/>
      <c r="V299" s="39">
        <v>0</v>
      </c>
      <c r="W299" s="39">
        <v>0</v>
      </c>
      <c r="X299" s="39">
        <v>0</v>
      </c>
      <c r="Y299" s="52">
        <v>7.277593458176386E-2</v>
      </c>
      <c r="Z299" s="3">
        <v>8.9896000632000539E-2</v>
      </c>
      <c r="AA299" s="3"/>
      <c r="AB299" s="3">
        <v>8.2213807852811696E-2</v>
      </c>
      <c r="AC299" s="3">
        <v>5.1029538283017449E-2</v>
      </c>
      <c r="AD299" s="3">
        <v>0.14154630935057452</v>
      </c>
      <c r="AE299" s="3">
        <v>0.17090626874713391</v>
      </c>
      <c r="AF299" s="3">
        <v>0.10747886470684381</v>
      </c>
      <c r="AG299" s="3">
        <v>8.2910532086432662E-2</v>
      </c>
      <c r="AH299" s="3">
        <v>0.1329366637260373</v>
      </c>
      <c r="AI299" s="3">
        <v>9.3604818842901644E-2</v>
      </c>
      <c r="AJ299" s="3">
        <v>6.5131719020877998E-2</v>
      </c>
      <c r="AK299" s="3">
        <v>6.7759353914044945E-2</v>
      </c>
      <c r="AL299" s="3">
        <v>0.14969418914862254</v>
      </c>
      <c r="AM299" s="3">
        <v>0</v>
      </c>
      <c r="AN299" s="3">
        <v>0.22654799084549165</v>
      </c>
      <c r="AO299" s="3">
        <v>0.10752001742801146</v>
      </c>
      <c r="AP299" s="3">
        <v>0.13326142952093736</v>
      </c>
      <c r="AQ299" s="3">
        <v>7.3364932044615874E-2</v>
      </c>
      <c r="AR299" s="3"/>
      <c r="AS299" s="3"/>
      <c r="AT299" s="3">
        <v>9.0394823916685796E-2</v>
      </c>
      <c r="AU299" s="3">
        <v>0.14291382502302447</v>
      </c>
      <c r="AV299" s="3">
        <v>0</v>
      </c>
      <c r="AW299" s="52">
        <v>9.9716857142811491E-2</v>
      </c>
      <c r="AX299" s="39">
        <v>6.9617991017063369E-2</v>
      </c>
      <c r="AY299" s="3">
        <v>3.739604864644349E-2</v>
      </c>
      <c r="AZ299" s="3">
        <v>0</v>
      </c>
      <c r="BA299" s="3">
        <v>0.1082488972280843</v>
      </c>
      <c r="BB299" s="3">
        <v>5.8568958872437307E-2</v>
      </c>
      <c r="BC299" s="3">
        <v>0.13424492856322068</v>
      </c>
      <c r="BD299" s="3">
        <v>7.4486947851048008E-2</v>
      </c>
      <c r="BE299" s="3">
        <v>0</v>
      </c>
      <c r="BF299" s="52">
        <v>6.2812992513286078E-2</v>
      </c>
      <c r="BG299" s="3">
        <v>4.2184150191246411E-2</v>
      </c>
      <c r="BH299" s="3">
        <v>0</v>
      </c>
      <c r="BI299" s="3">
        <v>7.2704983717022512E-2</v>
      </c>
      <c r="BJ299" s="3">
        <v>0.16867525739377956</v>
      </c>
      <c r="BK299" s="3">
        <v>0.14385367359807702</v>
      </c>
      <c r="BL299" s="52">
        <v>0.10267917705636678</v>
      </c>
      <c r="BM299" s="39">
        <v>3.9883330363478589E-2</v>
      </c>
      <c r="BN299" s="3">
        <v>5.9427782426120637E-2</v>
      </c>
      <c r="BO299" s="3">
        <v>0.11522129423312349</v>
      </c>
      <c r="BP299" s="52">
        <v>6.3251636817877849E-2</v>
      </c>
      <c r="BQ299" s="39">
        <v>0.15283297022615563</v>
      </c>
      <c r="BR299" s="39">
        <v>0</v>
      </c>
      <c r="BS299" s="39">
        <v>0.23369111237987439</v>
      </c>
      <c r="BT299" s="39">
        <v>2.0690437211329016E-2</v>
      </c>
      <c r="BU299" s="39">
        <v>9.5393639564347169E-2</v>
      </c>
      <c r="BV299" s="52">
        <v>9.6073148181097953E-2</v>
      </c>
      <c r="BW299" s="3">
        <v>0.47495193898734261</v>
      </c>
      <c r="BX299" s="3">
        <v>0.1155081136952127</v>
      </c>
      <c r="BY299" s="3">
        <v>6.7877564571751453E-2</v>
      </c>
      <c r="BZ299" s="52">
        <v>0.15121068156341808</v>
      </c>
      <c r="CA299" s="39"/>
      <c r="CB299" s="39">
        <v>0</v>
      </c>
      <c r="CC299" s="39">
        <v>0.14309045934652076</v>
      </c>
      <c r="CD299" s="39"/>
      <c r="CE299" s="39">
        <v>0.19689214825218135</v>
      </c>
      <c r="CF299" s="39">
        <v>0.14397554089243375</v>
      </c>
      <c r="CG299" s="39"/>
      <c r="CH299" s="52">
        <v>0.14760529726470359</v>
      </c>
      <c r="CI299" s="3">
        <v>2.5528026853461155E-2</v>
      </c>
      <c r="CJ299" s="3">
        <v>0.11197713664845856</v>
      </c>
      <c r="CK299" s="52">
        <v>7.4755992153390238E-2</v>
      </c>
      <c r="CL299" s="39">
        <v>0</v>
      </c>
      <c r="CM299" s="39">
        <v>0.15181204613110127</v>
      </c>
      <c r="CN299" s="39">
        <v>9.5807503052784709E-2</v>
      </c>
      <c r="CO299" s="39">
        <v>0</v>
      </c>
      <c r="CP299" s="39">
        <v>0</v>
      </c>
      <c r="CQ299" s="58">
        <v>7.9450123427152256E-2</v>
      </c>
    </row>
    <row r="300" spans="1:95" x14ac:dyDescent="0.25">
      <c r="A300" s="97" t="s">
        <v>805</v>
      </c>
      <c r="B300" s="97">
        <v>47</v>
      </c>
      <c r="C300" s="97">
        <v>297</v>
      </c>
      <c r="D300" s="108" t="s">
        <v>114</v>
      </c>
      <c r="E300" s="39">
        <v>0.27977878962128366</v>
      </c>
      <c r="F300" s="39">
        <v>0.13390153307331024</v>
      </c>
      <c r="G300" s="39">
        <v>0.40281356157505604</v>
      </c>
      <c r="H300" s="39"/>
      <c r="I300" s="39">
        <v>0.13759086578158758</v>
      </c>
      <c r="J300" s="39">
        <v>0.17723940577461397</v>
      </c>
      <c r="K300" s="52">
        <v>0.1584315640323006</v>
      </c>
      <c r="L300" s="3">
        <v>0.17723940577461397</v>
      </c>
      <c r="M300" s="3">
        <v>0.27232822235417981</v>
      </c>
      <c r="N300" s="3">
        <v>0.26937992784781711</v>
      </c>
      <c r="O300" s="3">
        <v>0</v>
      </c>
      <c r="P300" s="3">
        <v>0.24161821075355877</v>
      </c>
      <c r="Q300" s="3">
        <v>0.5913763799580668</v>
      </c>
      <c r="R300" s="52">
        <v>0.20037084802140626</v>
      </c>
      <c r="S300" s="39">
        <v>0.1035880966889194</v>
      </c>
      <c r="T300" s="39">
        <v>0.24517813903443358</v>
      </c>
      <c r="U300" s="39"/>
      <c r="V300" s="39">
        <v>0</v>
      </c>
      <c r="W300" s="39">
        <v>0</v>
      </c>
      <c r="X300" s="39">
        <v>0.18672258534984251</v>
      </c>
      <c r="Y300" s="52">
        <v>0.17570777093074569</v>
      </c>
      <c r="Z300" s="3">
        <v>0.16522510512133776</v>
      </c>
      <c r="AA300" s="3"/>
      <c r="AB300" s="3">
        <v>0.1722497563126055</v>
      </c>
      <c r="AC300" s="3">
        <v>0.15864774974680934</v>
      </c>
      <c r="AD300" s="3">
        <v>0.32187516304141994</v>
      </c>
      <c r="AE300" s="3">
        <v>0.26064151281652492</v>
      </c>
      <c r="AF300" s="3">
        <v>0.19032413063020306</v>
      </c>
      <c r="AG300" s="3">
        <v>0.15502346787153065</v>
      </c>
      <c r="AH300" s="3">
        <v>0.21444128426982687</v>
      </c>
      <c r="AI300" s="3">
        <v>0.16531233477088</v>
      </c>
      <c r="AJ300" s="3">
        <v>0.1582082609289002</v>
      </c>
      <c r="AK300" s="3">
        <v>0.17832788949204545</v>
      </c>
      <c r="AL300" s="3">
        <v>0.23536082275674014</v>
      </c>
      <c r="AM300" s="3">
        <v>0.30738626926631812</v>
      </c>
      <c r="AN300" s="3">
        <v>0.33279431197104298</v>
      </c>
      <c r="AO300" s="3">
        <v>0.12018264465420538</v>
      </c>
      <c r="AP300" s="3">
        <v>0.21264526829581593</v>
      </c>
      <c r="AQ300" s="3">
        <v>0.19537982080539831</v>
      </c>
      <c r="AR300" s="3"/>
      <c r="AS300" s="3"/>
      <c r="AT300" s="3">
        <v>0.29600878619810028</v>
      </c>
      <c r="AU300" s="3">
        <v>0.31330036858303367</v>
      </c>
      <c r="AV300" s="3">
        <v>0</v>
      </c>
      <c r="AW300" s="52">
        <v>0.18752294819207266</v>
      </c>
      <c r="AX300" s="39">
        <v>0.21103576250313349</v>
      </c>
      <c r="AY300" s="3">
        <v>0.14217361452692115</v>
      </c>
      <c r="AZ300" s="3">
        <v>0.11533831797970119</v>
      </c>
      <c r="BA300" s="3">
        <v>0.21853876167707376</v>
      </c>
      <c r="BB300" s="3">
        <v>0.11594541764499498</v>
      </c>
      <c r="BC300" s="3">
        <v>0.15947217607455033</v>
      </c>
      <c r="BD300" s="3">
        <v>0.16846919256740298</v>
      </c>
      <c r="BE300" s="3">
        <v>0</v>
      </c>
      <c r="BF300" s="52">
        <v>0.14934664362889416</v>
      </c>
      <c r="BG300" s="3">
        <v>0.1643689732289291</v>
      </c>
      <c r="BH300" s="3">
        <v>0.13963198740182428</v>
      </c>
      <c r="BI300" s="3">
        <v>0.40299569700814936</v>
      </c>
      <c r="BJ300" s="3">
        <v>0.10853778815745213</v>
      </c>
      <c r="BK300" s="3">
        <v>0.26424144474627709</v>
      </c>
      <c r="BL300" s="52">
        <v>0.23725401339307772</v>
      </c>
      <c r="BM300" s="39">
        <v>0.26984742523728006</v>
      </c>
      <c r="BN300" s="3">
        <v>0.12944105062010608</v>
      </c>
      <c r="BO300" s="3">
        <v>5.1078614328643558E-2</v>
      </c>
      <c r="BP300" s="52">
        <v>0.12407041635713981</v>
      </c>
      <c r="BQ300" s="39">
        <v>0.1841319167212826</v>
      </c>
      <c r="BR300" s="39">
        <v>0.2418479045993093</v>
      </c>
      <c r="BS300" s="39">
        <v>0.47869583470192961</v>
      </c>
      <c r="BT300" s="39">
        <v>6.8781819912698855E-2</v>
      </c>
      <c r="BU300" s="39">
        <v>0.19051607481143351</v>
      </c>
      <c r="BV300" s="52">
        <v>0.17655953688350903</v>
      </c>
      <c r="BW300" s="3">
        <v>0.53455921637937298</v>
      </c>
      <c r="BX300" s="3">
        <v>0.24448621849171442</v>
      </c>
      <c r="BY300" s="3">
        <v>6.6688917834869757E-2</v>
      </c>
      <c r="BZ300" s="52">
        <v>0.24950533763416269</v>
      </c>
      <c r="CA300" s="39"/>
      <c r="CB300" s="39">
        <v>0.24359846842454055</v>
      </c>
      <c r="CC300" s="39">
        <v>0.25666833176035075</v>
      </c>
      <c r="CD300" s="39"/>
      <c r="CE300" s="39">
        <v>0.16011010596802269</v>
      </c>
      <c r="CF300" s="39">
        <v>0.26070586708434973</v>
      </c>
      <c r="CG300" s="39"/>
      <c r="CH300" s="52">
        <v>0.22542341118881934</v>
      </c>
      <c r="CI300" s="3">
        <v>0.13473150692803415</v>
      </c>
      <c r="CJ300" s="3">
        <v>0.15274901292007753</v>
      </c>
      <c r="CK300" s="52">
        <v>0.14499147561794773</v>
      </c>
      <c r="CL300" s="39">
        <v>0</v>
      </c>
      <c r="CM300" s="39">
        <v>0.17526827903300782</v>
      </c>
      <c r="CN300" s="39">
        <v>0.15593813736863138</v>
      </c>
      <c r="CO300" s="39">
        <v>0</v>
      </c>
      <c r="CP300" s="39">
        <v>9.388758594252504E-2</v>
      </c>
      <c r="CQ300" s="58">
        <v>0.13903647322327647</v>
      </c>
    </row>
    <row r="301" spans="1:95" x14ac:dyDescent="0.25">
      <c r="A301" s="97" t="s">
        <v>773</v>
      </c>
      <c r="C301" s="97">
        <v>298</v>
      </c>
      <c r="D301" s="103" t="s">
        <v>115</v>
      </c>
      <c r="E301" s="48"/>
      <c r="F301" s="48"/>
      <c r="G301" s="48"/>
      <c r="H301" s="48"/>
      <c r="I301" s="48"/>
      <c r="J301" s="48"/>
      <c r="K301" s="73"/>
      <c r="L301" s="11"/>
      <c r="M301" s="11"/>
      <c r="N301" s="11"/>
      <c r="O301" s="11"/>
      <c r="P301" s="11"/>
      <c r="Q301" s="11"/>
      <c r="R301" s="73"/>
      <c r="S301" s="48"/>
      <c r="T301" s="48"/>
      <c r="U301" s="48"/>
      <c r="V301" s="48"/>
      <c r="W301" s="48"/>
      <c r="X301" s="48"/>
      <c r="Y301" s="73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73"/>
      <c r="AX301" s="48"/>
      <c r="AY301" s="11"/>
      <c r="AZ301" s="11"/>
      <c r="BA301" s="11"/>
      <c r="BB301" s="11"/>
      <c r="BC301" s="11"/>
      <c r="BD301" s="11"/>
      <c r="BE301" s="11"/>
      <c r="BF301" s="73"/>
      <c r="BG301" s="11"/>
      <c r="BH301" s="11"/>
      <c r="BI301" s="11"/>
      <c r="BJ301" s="11"/>
      <c r="BK301" s="11"/>
      <c r="BL301" s="73"/>
      <c r="BM301" s="48"/>
      <c r="BN301" s="11"/>
      <c r="BO301" s="11"/>
      <c r="BP301" s="73"/>
      <c r="BQ301" s="48"/>
      <c r="BR301" s="48"/>
      <c r="BS301" s="48"/>
      <c r="BT301" s="48"/>
      <c r="BU301" s="48"/>
      <c r="BV301" s="73"/>
      <c r="BW301" s="11"/>
      <c r="BX301" s="11"/>
      <c r="BY301" s="11"/>
      <c r="BZ301" s="73"/>
      <c r="CA301" s="48"/>
      <c r="CB301" s="48"/>
      <c r="CC301" s="48"/>
      <c r="CD301" s="48"/>
      <c r="CE301" s="48"/>
      <c r="CF301" s="48"/>
      <c r="CG301" s="48"/>
      <c r="CH301" s="73"/>
      <c r="CI301" s="11"/>
      <c r="CJ301" s="11"/>
      <c r="CK301" s="73"/>
      <c r="CL301" s="48"/>
      <c r="CM301" s="48"/>
      <c r="CN301" s="48"/>
      <c r="CO301" s="48"/>
      <c r="CP301" s="48"/>
      <c r="CQ301" s="67"/>
    </row>
    <row r="302" spans="1:95" x14ac:dyDescent="0.25">
      <c r="A302" s="97" t="s">
        <v>806</v>
      </c>
      <c r="B302" s="97">
        <v>48</v>
      </c>
      <c r="C302" s="97">
        <v>299</v>
      </c>
      <c r="D302" s="108" t="s">
        <v>107</v>
      </c>
      <c r="E302" s="86">
        <v>0</v>
      </c>
      <c r="F302" s="86">
        <v>8.3668801659344594E-2</v>
      </c>
      <c r="G302" s="86">
        <v>8.9954172631770135E-2</v>
      </c>
      <c r="H302" s="86"/>
      <c r="I302" s="86">
        <v>0.35340799880236795</v>
      </c>
      <c r="J302" s="86">
        <v>4.4341599689206805E-2</v>
      </c>
      <c r="K302" s="72">
        <v>8.184714662576896E-2</v>
      </c>
      <c r="L302" s="7">
        <v>4.4341599689206805E-2</v>
      </c>
      <c r="M302" s="7">
        <v>0.21181183957039415</v>
      </c>
      <c r="N302" s="7">
        <v>2.3438865088230506E-2</v>
      </c>
      <c r="O302" s="7">
        <v>0</v>
      </c>
      <c r="P302" s="7">
        <v>4.7854130661304319E-2</v>
      </c>
      <c r="Q302" s="7">
        <v>0</v>
      </c>
      <c r="R302" s="72">
        <v>5.183999808358928E-2</v>
      </c>
      <c r="S302" s="86">
        <v>6.4335343600436393E-3</v>
      </c>
      <c r="T302" s="86">
        <v>1.0847779168108819E-2</v>
      </c>
      <c r="U302" s="86"/>
      <c r="V302" s="86">
        <v>1.2055371371475021E-2</v>
      </c>
      <c r="W302" s="86">
        <v>0</v>
      </c>
      <c r="X302" s="86">
        <v>1.2633311736565688E-2</v>
      </c>
      <c r="Y302" s="72">
        <v>1.0186127307739986E-2</v>
      </c>
      <c r="Z302" s="7">
        <v>0.63418175128897891</v>
      </c>
      <c r="AA302" s="7"/>
      <c r="AB302" s="7">
        <v>0.74025967957787653</v>
      </c>
      <c r="AC302" s="7">
        <v>0.69645242115264616</v>
      </c>
      <c r="AD302" s="7">
        <v>0.14577510096876678</v>
      </c>
      <c r="AE302" s="7">
        <v>1.0659874938372191</v>
      </c>
      <c r="AF302" s="7">
        <v>0.77332034079941236</v>
      </c>
      <c r="AG302" s="7">
        <v>0.46786212665250743</v>
      </c>
      <c r="AH302" s="7">
        <v>0.50114177973179108</v>
      </c>
      <c r="AI302" s="7">
        <v>1.0860500899229553</v>
      </c>
      <c r="AJ302" s="7">
        <v>0.60514779868491742</v>
      </c>
      <c r="AK302" s="7">
        <v>0.88793948593971006</v>
      </c>
      <c r="AL302" s="7">
        <v>1.6819236922048411E-2</v>
      </c>
      <c r="AM302" s="7">
        <v>0.19843217233396238</v>
      </c>
      <c r="AN302" s="7">
        <v>7.3601893304436491E-2</v>
      </c>
      <c r="AO302" s="7">
        <v>0.45976279524211972</v>
      </c>
      <c r="AP302" s="7">
        <v>2.0923839675965059</v>
      </c>
      <c r="AQ302" s="7">
        <v>0.94926197579625959</v>
      </c>
      <c r="AR302" s="7"/>
      <c r="AS302" s="7"/>
      <c r="AT302" s="7">
        <v>0.4289334356958453</v>
      </c>
      <c r="AU302" s="7">
        <v>0.46561762313524158</v>
      </c>
      <c r="AV302" s="7">
        <v>0</v>
      </c>
      <c r="AW302" s="72">
        <v>0.73412032160789897</v>
      </c>
      <c r="AX302" s="86">
        <v>2.3870048562171689E-2</v>
      </c>
      <c r="AY302" s="7">
        <v>7.408620227474598E-2</v>
      </c>
      <c r="AZ302" s="7">
        <v>8.7322838000246067E-2</v>
      </c>
      <c r="BA302" s="7">
        <v>3.0374189530409285E-2</v>
      </c>
      <c r="BB302" s="7">
        <v>3.7383641015513433E-2</v>
      </c>
      <c r="BC302" s="7">
        <v>3.1418100574328034E-2</v>
      </c>
      <c r="BD302" s="7">
        <v>0.30493382285810255</v>
      </c>
      <c r="BE302" s="7">
        <v>0</v>
      </c>
      <c r="BF302" s="72">
        <v>6.4735279063099657E-2</v>
      </c>
      <c r="BG302" s="7">
        <v>1.8365674051867818E-2</v>
      </c>
      <c r="BH302" s="7">
        <v>0.12067666703555703</v>
      </c>
      <c r="BI302" s="7">
        <v>0.16072414253498452</v>
      </c>
      <c r="BJ302" s="7">
        <v>3.0932234800515076E-3</v>
      </c>
      <c r="BK302" s="7">
        <v>0.13866184658976216</v>
      </c>
      <c r="BL302" s="72">
        <v>6.5674149145072344E-2</v>
      </c>
      <c r="BM302" s="86">
        <v>3.2721933740313125E-2</v>
      </c>
      <c r="BN302" s="7">
        <v>5.2678996242586658E-2</v>
      </c>
      <c r="BO302" s="7">
        <v>6.4125660529118972E-2</v>
      </c>
      <c r="BP302" s="72">
        <v>5.6305543907077871E-2</v>
      </c>
      <c r="BQ302" s="86">
        <v>1.2651465847067509E-2</v>
      </c>
      <c r="BR302" s="86">
        <v>0</v>
      </c>
      <c r="BS302" s="86">
        <v>6.2642057799963735E-2</v>
      </c>
      <c r="BT302" s="86">
        <v>0.32672349298970604</v>
      </c>
      <c r="BU302" s="86">
        <v>0.56526474755918188</v>
      </c>
      <c r="BV302" s="72">
        <v>0.14775016139625866</v>
      </c>
      <c r="BW302" s="7">
        <v>1.7775428130417216E-3</v>
      </c>
      <c r="BX302" s="7">
        <v>0.26467245128852157</v>
      </c>
      <c r="BY302" s="7">
        <v>0</v>
      </c>
      <c r="BZ302" s="72">
        <v>0.11032580041256777</v>
      </c>
      <c r="CA302" s="86"/>
      <c r="CB302" s="86">
        <v>0.10667230908613737</v>
      </c>
      <c r="CC302" s="86">
        <v>3.7394252555827463E-2</v>
      </c>
      <c r="CD302" s="86"/>
      <c r="CE302" s="86">
        <v>0.22386458426899083</v>
      </c>
      <c r="CF302" s="86">
        <v>7.9485020173392113E-3</v>
      </c>
      <c r="CG302" s="86"/>
      <c r="CH302" s="72">
        <v>6.6012810764017674E-2</v>
      </c>
      <c r="CI302" s="7">
        <v>8.4451653639545377E-3</v>
      </c>
      <c r="CJ302" s="7">
        <v>3.0631463723623392E-2</v>
      </c>
      <c r="CK302" s="72">
        <v>2.03884601724297E-2</v>
      </c>
      <c r="CL302" s="86">
        <v>0</v>
      </c>
      <c r="CM302" s="86">
        <v>5.1544363585123952E-2</v>
      </c>
      <c r="CN302" s="86">
        <v>7.6437444293832188E-2</v>
      </c>
      <c r="CO302" s="86">
        <v>0</v>
      </c>
      <c r="CP302" s="86">
        <v>1.6496951832193959E-2</v>
      </c>
      <c r="CQ302" s="64">
        <v>2.9642729156243691E-2</v>
      </c>
    </row>
    <row r="303" spans="1:95" x14ac:dyDescent="0.25">
      <c r="A303" s="97" t="s">
        <v>807</v>
      </c>
      <c r="B303" s="97">
        <v>49</v>
      </c>
      <c r="C303" s="97">
        <v>300</v>
      </c>
      <c r="D303" s="108" t="s">
        <v>113</v>
      </c>
      <c r="E303" s="39">
        <v>0</v>
      </c>
      <c r="F303" s="39">
        <v>0.16972460746373841</v>
      </c>
      <c r="G303" s="39">
        <v>0</v>
      </c>
      <c r="H303" s="39"/>
      <c r="I303" s="39">
        <v>6.9446943945950856E-2</v>
      </c>
      <c r="J303" s="39">
        <v>9.1344404970600923E-2</v>
      </c>
      <c r="K303" s="52">
        <v>0.12490560031000214</v>
      </c>
      <c r="L303" s="3">
        <v>9.1344404970600923E-2</v>
      </c>
      <c r="M303" s="3">
        <v>0.1975413749306795</v>
      </c>
      <c r="N303" s="3">
        <v>3.4363505690044011E-2</v>
      </c>
      <c r="O303" s="3">
        <v>0</v>
      </c>
      <c r="P303" s="3">
        <v>0.43046777962778665</v>
      </c>
      <c r="Q303" s="3">
        <v>0</v>
      </c>
      <c r="R303" s="52">
        <v>0.11058259663054983</v>
      </c>
      <c r="S303" s="39">
        <v>0</v>
      </c>
      <c r="T303" s="39">
        <v>0</v>
      </c>
      <c r="U303" s="39"/>
      <c r="V303" s="39">
        <v>0</v>
      </c>
      <c r="W303" s="39">
        <v>0</v>
      </c>
      <c r="X303" s="39">
        <v>0</v>
      </c>
      <c r="Y303" s="52">
        <v>0</v>
      </c>
      <c r="Z303" s="3">
        <v>0.11768404321504775</v>
      </c>
      <c r="AA303" s="3"/>
      <c r="AB303" s="3">
        <v>0.14002262547363781</v>
      </c>
      <c r="AC303" s="3">
        <v>0.16039934168078518</v>
      </c>
      <c r="AD303" s="3">
        <v>0</v>
      </c>
      <c r="AE303" s="3">
        <v>0</v>
      </c>
      <c r="AF303" s="3">
        <v>0.15405010516859238</v>
      </c>
      <c r="AG303" s="3">
        <v>0.1360287072113302</v>
      </c>
      <c r="AH303" s="3">
        <v>0.14493387623594689</v>
      </c>
      <c r="AI303" s="3">
        <v>0.1128241342494605</v>
      </c>
      <c r="AJ303" s="3">
        <v>0.20339692466870185</v>
      </c>
      <c r="AK303" s="3">
        <v>0.15747831606329615</v>
      </c>
      <c r="AL303" s="3">
        <v>0.66747465779588999</v>
      </c>
      <c r="AM303" s="3">
        <v>0</v>
      </c>
      <c r="AN303" s="3">
        <v>0.16428024390573628</v>
      </c>
      <c r="AO303" s="3">
        <v>7.4996672209736479E-2</v>
      </c>
      <c r="AP303" s="3">
        <v>0.12775175395760785</v>
      </c>
      <c r="AQ303" s="3">
        <v>0.14471600190964931</v>
      </c>
      <c r="AR303" s="3"/>
      <c r="AS303" s="3"/>
      <c r="AT303" s="3">
        <v>0.11978306526767808</v>
      </c>
      <c r="AU303" s="3">
        <v>0.12604082676726813</v>
      </c>
      <c r="AV303" s="3">
        <v>0</v>
      </c>
      <c r="AW303" s="52">
        <v>0.13151262818292403</v>
      </c>
      <c r="AX303" s="39">
        <v>0</v>
      </c>
      <c r="AY303" s="3">
        <v>8.2026803331274198E-2</v>
      </c>
      <c r="AZ303" s="3">
        <v>7.8581230150743128E-2</v>
      </c>
      <c r="BA303" s="3">
        <v>7.0448892787300404E-2</v>
      </c>
      <c r="BB303" s="3">
        <v>0.1467200122860966</v>
      </c>
      <c r="BC303" s="3">
        <v>0</v>
      </c>
      <c r="BD303" s="3">
        <v>6.5394862987068911E-2</v>
      </c>
      <c r="BE303" s="3">
        <v>0</v>
      </c>
      <c r="BF303" s="52">
        <v>8.5681545773028556E-2</v>
      </c>
      <c r="BG303" s="3">
        <v>0.4014206144091525</v>
      </c>
      <c r="BH303" s="3">
        <v>0</v>
      </c>
      <c r="BI303" s="3">
        <v>0</v>
      </c>
      <c r="BJ303" s="3">
        <v>0</v>
      </c>
      <c r="BK303" s="3">
        <v>0</v>
      </c>
      <c r="BL303" s="52">
        <v>6.4227298305464406E-2</v>
      </c>
      <c r="BM303" s="39">
        <v>5.3494157160680837E-2</v>
      </c>
      <c r="BN303" s="3">
        <v>0.1077063020597407</v>
      </c>
      <c r="BO303" s="3">
        <v>0</v>
      </c>
      <c r="BP303" s="52">
        <v>0.10414576314867489</v>
      </c>
      <c r="BQ303" s="39">
        <v>0.24576949832576439</v>
      </c>
      <c r="BR303" s="39">
        <v>0</v>
      </c>
      <c r="BS303" s="39">
        <v>0</v>
      </c>
      <c r="BT303" s="39">
        <v>0</v>
      </c>
      <c r="BU303" s="39">
        <v>0</v>
      </c>
      <c r="BV303" s="52">
        <v>4.9153899665152878E-2</v>
      </c>
      <c r="BW303" s="3">
        <v>0.2336959817288656</v>
      </c>
      <c r="BX303" s="3">
        <v>0.29942087432748937</v>
      </c>
      <c r="BY303" s="3">
        <v>0</v>
      </c>
      <c r="BZ303" s="52">
        <v>0.29153388721565454</v>
      </c>
      <c r="CA303" s="39"/>
      <c r="CB303" s="39">
        <v>0</v>
      </c>
      <c r="CC303" s="39">
        <v>0</v>
      </c>
      <c r="CD303" s="39"/>
      <c r="CE303" s="39">
        <v>0.12846124715238669</v>
      </c>
      <c r="CF303" s="39">
        <v>0.19618458896120672</v>
      </c>
      <c r="CG303" s="39"/>
      <c r="CH303" s="52">
        <v>0.10651965822735383</v>
      </c>
      <c r="CI303" s="3">
        <v>0.12424477296705574</v>
      </c>
      <c r="CJ303" s="3">
        <v>5.4766466207033938E-2</v>
      </c>
      <c r="CK303" s="52">
        <v>8.4020490105990484E-2</v>
      </c>
      <c r="CL303" s="39">
        <v>0</v>
      </c>
      <c r="CM303" s="39">
        <v>0</v>
      </c>
      <c r="CN303" s="39">
        <v>8.2511211874197535E-2</v>
      </c>
      <c r="CO303" s="39">
        <v>0</v>
      </c>
      <c r="CP303" s="39">
        <v>0.14384066073142959</v>
      </c>
      <c r="CQ303" s="58">
        <v>8.1636014613216748E-2</v>
      </c>
    </row>
    <row r="304" spans="1:95" x14ac:dyDescent="0.25">
      <c r="A304" s="97" t="s">
        <v>808</v>
      </c>
      <c r="B304" s="97">
        <v>50</v>
      </c>
      <c r="C304" s="97">
        <v>301</v>
      </c>
      <c r="D304" s="109" t="s">
        <v>114</v>
      </c>
      <c r="E304" s="40">
        <v>0</v>
      </c>
      <c r="F304" s="40">
        <v>0.12185876594613705</v>
      </c>
      <c r="G304" s="40">
        <v>0.35624644263959182</v>
      </c>
      <c r="H304" s="40"/>
      <c r="I304" s="40">
        <v>0.2987913407579898</v>
      </c>
      <c r="J304" s="40">
        <v>0.16812622513991748</v>
      </c>
      <c r="K304" s="53">
        <v>0.16395054780648041</v>
      </c>
      <c r="L304" s="4">
        <v>0.16812622513991748</v>
      </c>
      <c r="M304" s="4">
        <v>0.12157847699953252</v>
      </c>
      <c r="N304" s="4">
        <v>0.1236393938744396</v>
      </c>
      <c r="O304" s="4">
        <v>0</v>
      </c>
      <c r="P304" s="4">
        <v>0.18543511800677415</v>
      </c>
      <c r="Q304" s="4">
        <v>0</v>
      </c>
      <c r="R304" s="53">
        <v>0.15877451142687449</v>
      </c>
      <c r="S304" s="40">
        <v>0</v>
      </c>
      <c r="T304" s="40">
        <v>0.64273942778508875</v>
      </c>
      <c r="U304" s="40"/>
      <c r="V304" s="40">
        <v>0.30506633121268045</v>
      </c>
      <c r="W304" s="40">
        <v>0</v>
      </c>
      <c r="X304" s="40">
        <v>0</v>
      </c>
      <c r="Y304" s="53">
        <v>0.27508473115102738</v>
      </c>
      <c r="Z304" s="4">
        <v>0.17723645768494589</v>
      </c>
      <c r="AA304" s="4"/>
      <c r="AB304" s="4">
        <v>0.20531234451923333</v>
      </c>
      <c r="AC304" s="4">
        <v>0.24424330158673771</v>
      </c>
      <c r="AD304" s="4">
        <v>0</v>
      </c>
      <c r="AE304" s="4">
        <v>0.13891194802218648</v>
      </c>
      <c r="AF304" s="4">
        <v>0.2153416609522554</v>
      </c>
      <c r="AG304" s="4">
        <v>0.1509445145331807</v>
      </c>
      <c r="AH304" s="4">
        <v>0.20230773762474749</v>
      </c>
      <c r="AI304" s="4">
        <v>0.16904267707428536</v>
      </c>
      <c r="AJ304" s="4">
        <v>0.23909086692575818</v>
      </c>
      <c r="AK304" s="4">
        <v>0.11726750422349237</v>
      </c>
      <c r="AL304" s="4">
        <v>0.86634918840594854</v>
      </c>
      <c r="AM304" s="4">
        <v>0.60539687830799083</v>
      </c>
      <c r="AN304" s="4">
        <v>0.17093223166870616</v>
      </c>
      <c r="AO304" s="4">
        <v>0</v>
      </c>
      <c r="AP304" s="4">
        <v>0.1354654171490593</v>
      </c>
      <c r="AQ304" s="4">
        <v>5.2301396753532216E-2</v>
      </c>
      <c r="AR304" s="4"/>
      <c r="AS304" s="4"/>
      <c r="AT304" s="4">
        <v>0.15827079695573898</v>
      </c>
      <c r="AU304" s="4">
        <v>0.17364596198792456</v>
      </c>
      <c r="AV304" s="4">
        <v>0</v>
      </c>
      <c r="AW304" s="53">
        <v>0.1773206200783389</v>
      </c>
      <c r="AX304" s="40">
        <v>0</v>
      </c>
      <c r="AY304" s="4">
        <v>0.10325164049244706</v>
      </c>
      <c r="AZ304" s="4">
        <v>0.139892574962766</v>
      </c>
      <c r="BA304" s="4">
        <v>0.13501432033490493</v>
      </c>
      <c r="BB304" s="4">
        <v>0.10752502872507899</v>
      </c>
      <c r="BC304" s="4">
        <v>6.8645683000843838E-2</v>
      </c>
      <c r="BD304" s="4">
        <v>0.15093054025806682</v>
      </c>
      <c r="BE304" s="4">
        <v>0</v>
      </c>
      <c r="BF304" s="53">
        <v>0.11538616026176318</v>
      </c>
      <c r="BG304" s="4">
        <v>0.30728165768774623</v>
      </c>
      <c r="BH304" s="4">
        <v>0.10826349711403271</v>
      </c>
      <c r="BI304" s="4">
        <v>0.10458107772937238</v>
      </c>
      <c r="BJ304" s="4">
        <v>0</v>
      </c>
      <c r="BK304" s="4">
        <v>0.13655793164144733</v>
      </c>
      <c r="BL304" s="53">
        <v>0.13430074094288699</v>
      </c>
      <c r="BM304" s="40">
        <v>0.11676577721928472</v>
      </c>
      <c r="BN304" s="4">
        <v>0.14361235773560249</v>
      </c>
      <c r="BO304" s="4">
        <v>0.27508336072689871</v>
      </c>
      <c r="BP304" s="53">
        <v>0.14795850659481891</v>
      </c>
      <c r="BQ304" s="40">
        <v>0.19245438419103067</v>
      </c>
      <c r="BR304" s="40">
        <v>0</v>
      </c>
      <c r="BS304" s="40">
        <v>0</v>
      </c>
      <c r="BT304" s="40">
        <v>0</v>
      </c>
      <c r="BU304" s="40">
        <v>0.29997356701770261</v>
      </c>
      <c r="BV304" s="53">
        <v>0.10705626358510958</v>
      </c>
      <c r="BW304" s="4">
        <v>0.27739761192087736</v>
      </c>
      <c r="BX304" s="4">
        <v>8.6569161405776904E-2</v>
      </c>
      <c r="BY304" s="4">
        <v>0</v>
      </c>
      <c r="BZ304" s="53">
        <v>0.10946857546758895</v>
      </c>
      <c r="CA304" s="40"/>
      <c r="CB304" s="40">
        <v>0.44888466956336265</v>
      </c>
      <c r="CC304" s="40">
        <v>0.41917989296192065</v>
      </c>
      <c r="CD304" s="40"/>
      <c r="CE304" s="40">
        <v>0.21456958870834245</v>
      </c>
      <c r="CF304" s="40">
        <v>0.168331751086261</v>
      </c>
      <c r="CG304" s="40"/>
      <c r="CH304" s="53">
        <v>0.27030903039083809</v>
      </c>
      <c r="CI304" s="4">
        <v>0.38979435656435552</v>
      </c>
      <c r="CJ304" s="4">
        <v>0.20165498714532148</v>
      </c>
      <c r="CK304" s="53">
        <v>0.28087156374280953</v>
      </c>
      <c r="CL304" s="40">
        <v>0</v>
      </c>
      <c r="CM304" s="40">
        <v>9.6382390879486746E-2</v>
      </c>
      <c r="CN304" s="40">
        <v>9.685848320615105E-2</v>
      </c>
      <c r="CO304" s="40">
        <v>0</v>
      </c>
      <c r="CP304" s="40">
        <v>0.11480702081637487</v>
      </c>
      <c r="CQ304" s="59">
        <v>0.10125209947311223</v>
      </c>
    </row>
    <row r="305" spans="1:95" ht="15" customHeight="1" x14ac:dyDescent="0.25">
      <c r="A305" s="97" t="s">
        <v>773</v>
      </c>
      <c r="C305" s="97">
        <v>302</v>
      </c>
      <c r="D305" s="103" t="s">
        <v>116</v>
      </c>
      <c r="E305" s="48"/>
      <c r="F305" s="48"/>
      <c r="G305" s="48"/>
      <c r="H305" s="48"/>
      <c r="I305" s="48"/>
      <c r="J305" s="48"/>
      <c r="K305" s="71"/>
      <c r="L305" s="11"/>
      <c r="M305" s="11"/>
      <c r="N305" s="11"/>
      <c r="O305" s="11"/>
      <c r="P305" s="11"/>
      <c r="Q305" s="12"/>
      <c r="R305" s="71"/>
      <c r="S305" s="48"/>
      <c r="T305" s="48"/>
      <c r="U305" s="48"/>
      <c r="V305" s="48"/>
      <c r="W305" s="48"/>
      <c r="X305" s="96"/>
      <c r="Y305" s="7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71"/>
      <c r="AX305" s="96"/>
      <c r="AY305" s="12"/>
      <c r="AZ305" s="11"/>
      <c r="BA305" s="11"/>
      <c r="BB305" s="11"/>
      <c r="BC305" s="11"/>
      <c r="BD305" s="11"/>
      <c r="BE305" s="11"/>
      <c r="BF305" s="71"/>
      <c r="BG305" s="12"/>
      <c r="BH305" s="11"/>
      <c r="BI305" s="11"/>
      <c r="BJ305" s="11"/>
      <c r="BK305" s="11"/>
      <c r="BL305" s="71"/>
      <c r="BM305" s="48"/>
      <c r="BN305" s="11"/>
      <c r="BO305" s="11"/>
      <c r="BP305" s="71"/>
      <c r="BQ305" s="48"/>
      <c r="BR305" s="48"/>
      <c r="BS305" s="48"/>
      <c r="BT305" s="48"/>
      <c r="BU305" s="48"/>
      <c r="BV305" s="71"/>
      <c r="BW305" s="11"/>
      <c r="BX305" s="11"/>
      <c r="BY305" s="11"/>
      <c r="BZ305" s="71"/>
      <c r="CA305" s="96"/>
      <c r="CB305" s="96"/>
      <c r="CC305" s="48"/>
      <c r="CD305" s="48"/>
      <c r="CE305" s="48"/>
      <c r="CF305" s="48"/>
      <c r="CG305" s="48"/>
      <c r="CH305" s="71"/>
      <c r="CI305" s="11"/>
      <c r="CJ305" s="12"/>
      <c r="CK305" s="71"/>
      <c r="CL305" s="96"/>
      <c r="CM305" s="96"/>
      <c r="CN305" s="96"/>
      <c r="CO305" s="96"/>
      <c r="CP305" s="96"/>
      <c r="CQ305" s="66"/>
    </row>
    <row r="306" spans="1:95" x14ac:dyDescent="0.25">
      <c r="A306" s="97" t="s">
        <v>809</v>
      </c>
      <c r="B306" s="97">
        <v>51</v>
      </c>
      <c r="C306" s="97">
        <v>303</v>
      </c>
      <c r="D306" s="108" t="s">
        <v>117</v>
      </c>
      <c r="E306" s="86">
        <v>1.89075896864608</v>
      </c>
      <c r="F306" s="86">
        <v>19.668009509713762</v>
      </c>
      <c r="G306" s="86">
        <v>13.164910658897046</v>
      </c>
      <c r="H306" s="86"/>
      <c r="I306" s="86">
        <v>28.483944207222475</v>
      </c>
      <c r="J306" s="86">
        <v>13.669778143512103</v>
      </c>
      <c r="K306" s="72">
        <v>16.165521952947056</v>
      </c>
      <c r="L306" s="7">
        <v>13.669778143512103</v>
      </c>
      <c r="M306" s="7">
        <v>15.777880241008042</v>
      </c>
      <c r="N306" s="7">
        <v>9.2072770102183057</v>
      </c>
      <c r="O306" s="7">
        <v>0</v>
      </c>
      <c r="P306" s="7">
        <v>20.401339420040991</v>
      </c>
      <c r="Q306" s="7">
        <v>11.287396430088757</v>
      </c>
      <c r="R306" s="72">
        <v>12.210572028339749</v>
      </c>
      <c r="S306" s="86">
        <v>13.466815828112056</v>
      </c>
      <c r="T306" s="86">
        <v>20.580058051797383</v>
      </c>
      <c r="U306" s="86"/>
      <c r="V306" s="86">
        <v>20.932993197259382</v>
      </c>
      <c r="W306" s="86">
        <v>12.397924821927189</v>
      </c>
      <c r="X306" s="86">
        <v>22.171981550729555</v>
      </c>
      <c r="Y306" s="72">
        <v>19.814729699712895</v>
      </c>
      <c r="Z306" s="7">
        <v>24.041427997306016</v>
      </c>
      <c r="AA306" s="7"/>
      <c r="AB306" s="7">
        <v>19.971440929574392</v>
      </c>
      <c r="AC306" s="7">
        <v>21.839494137063937</v>
      </c>
      <c r="AD306" s="7">
        <v>12.961465080776062</v>
      </c>
      <c r="AE306" s="7">
        <v>17.924775649820944</v>
      </c>
      <c r="AF306" s="7">
        <v>23.549746387996603</v>
      </c>
      <c r="AG306" s="7">
        <v>21.322909787577181</v>
      </c>
      <c r="AH306" s="7">
        <v>18.547139189657635</v>
      </c>
      <c r="AI306" s="7">
        <v>18.272427119233928</v>
      </c>
      <c r="AJ306" s="7">
        <v>22.542951053406046</v>
      </c>
      <c r="AK306" s="7">
        <v>23.867834640994953</v>
      </c>
      <c r="AL306" s="7">
        <v>15.444145513604553</v>
      </c>
      <c r="AM306" s="7">
        <v>15.459373026388478</v>
      </c>
      <c r="AN306" s="7">
        <v>11.080247615028672</v>
      </c>
      <c r="AO306" s="7">
        <v>18.524615788669148</v>
      </c>
      <c r="AP306" s="7">
        <v>15.701865616292801</v>
      </c>
      <c r="AQ306" s="7">
        <v>28.358348657296531</v>
      </c>
      <c r="AR306" s="7"/>
      <c r="AS306" s="7"/>
      <c r="AT306" s="7">
        <v>10.703465283102267</v>
      </c>
      <c r="AU306" s="7">
        <v>15.80131046045924</v>
      </c>
      <c r="AV306" s="7">
        <v>0</v>
      </c>
      <c r="AW306" s="72">
        <v>19.738113817099482</v>
      </c>
      <c r="AX306" s="86">
        <v>13.058268144153587</v>
      </c>
      <c r="AY306" s="7">
        <v>24.135487459609926</v>
      </c>
      <c r="AZ306" s="7">
        <v>29.984046863051191</v>
      </c>
      <c r="BA306" s="7">
        <v>28.811214982912894</v>
      </c>
      <c r="BB306" s="7">
        <v>31.238895252926469</v>
      </c>
      <c r="BC306" s="7">
        <v>27.873360274685286</v>
      </c>
      <c r="BD306" s="7">
        <v>24.268824511180753</v>
      </c>
      <c r="BE306" s="7">
        <v>0</v>
      </c>
      <c r="BF306" s="72">
        <v>26.748739008782785</v>
      </c>
      <c r="BG306" s="7">
        <v>12.144466828712185</v>
      </c>
      <c r="BH306" s="7">
        <v>13.073520176534757</v>
      </c>
      <c r="BI306" s="7">
        <v>17.659254697928766</v>
      </c>
      <c r="BJ306" s="7">
        <v>12.507235284726496</v>
      </c>
      <c r="BK306" s="7">
        <v>25.1415030762337</v>
      </c>
      <c r="BL306" s="72">
        <v>15.474658936145964</v>
      </c>
      <c r="BM306" s="86">
        <v>23.668635457266742</v>
      </c>
      <c r="BN306" s="7">
        <v>16.809757432190455</v>
      </c>
      <c r="BO306" s="7">
        <v>3.460114255129747</v>
      </c>
      <c r="BP306" s="72">
        <v>11.570764932091956</v>
      </c>
      <c r="BQ306" s="86">
        <v>20.635954306410127</v>
      </c>
      <c r="BR306" s="86">
        <v>24.462861985100055</v>
      </c>
      <c r="BS306" s="86">
        <v>7.1429020029478609</v>
      </c>
      <c r="BT306" s="86">
        <v>35.51052930234556</v>
      </c>
      <c r="BU306" s="86">
        <v>29.215130213622633</v>
      </c>
      <c r="BV306" s="72">
        <v>25.132850714767851</v>
      </c>
      <c r="BW306" s="7">
        <v>21.190941347014004</v>
      </c>
      <c r="BX306" s="7">
        <v>31.798540350112521</v>
      </c>
      <c r="BY306" s="7">
        <v>13.904489909987548</v>
      </c>
      <c r="BZ306" s="72">
        <v>23.089263159720915</v>
      </c>
      <c r="CA306" s="86"/>
      <c r="CB306" s="86">
        <v>12.487706516860184</v>
      </c>
      <c r="CC306" s="86">
        <v>35.896624347712816</v>
      </c>
      <c r="CD306" s="86"/>
      <c r="CE306" s="86">
        <v>18.739042878986034</v>
      </c>
      <c r="CF306" s="86">
        <v>21.967068500767226</v>
      </c>
      <c r="CG306" s="86"/>
      <c r="CH306" s="72">
        <v>22.914214975920491</v>
      </c>
      <c r="CI306" s="7">
        <v>10.493153054859905</v>
      </c>
      <c r="CJ306" s="7">
        <v>12.264463776757054</v>
      </c>
      <c r="CK306" s="72">
        <v>11.531272694123722</v>
      </c>
      <c r="CL306" s="86">
        <v>0</v>
      </c>
      <c r="CM306" s="86">
        <v>0</v>
      </c>
      <c r="CN306" s="86">
        <v>12.264673187929763</v>
      </c>
      <c r="CO306" s="86">
        <v>0.80565466288647014</v>
      </c>
      <c r="CP306" s="86">
        <v>0.58090668798509726</v>
      </c>
      <c r="CQ306" s="64">
        <v>1.6225520362219807</v>
      </c>
    </row>
    <row r="307" spans="1:95" x14ac:dyDescent="0.25">
      <c r="A307" s="97" t="s">
        <v>810</v>
      </c>
      <c r="B307" s="97">
        <v>52</v>
      </c>
      <c r="C307" s="97">
        <v>304</v>
      </c>
      <c r="D307" s="108" t="s">
        <v>118</v>
      </c>
      <c r="E307" s="86">
        <v>0.15205884006682915</v>
      </c>
      <c r="F307" s="86">
        <v>1.5021146615323302</v>
      </c>
      <c r="G307" s="86">
        <v>1.6985249799345552</v>
      </c>
      <c r="H307" s="86"/>
      <c r="I307" s="86">
        <v>2.5782468067749997</v>
      </c>
      <c r="J307" s="86">
        <v>1.4303114882329095</v>
      </c>
      <c r="K307" s="72">
        <v>1.6190948315190459</v>
      </c>
      <c r="L307" s="7">
        <v>1.4303114882329095</v>
      </c>
      <c r="M307" s="7">
        <v>0.90621311345437805</v>
      </c>
      <c r="N307" s="7">
        <v>1.1968533934295129</v>
      </c>
      <c r="O307" s="7">
        <v>0</v>
      </c>
      <c r="P307" s="7">
        <v>1.6205047001216737</v>
      </c>
      <c r="Q307" s="7">
        <v>1.0602767929891168</v>
      </c>
      <c r="R307" s="72">
        <v>1.1910532721334275</v>
      </c>
      <c r="S307" s="86">
        <v>0.6804343318615681</v>
      </c>
      <c r="T307" s="86">
        <v>1.8812190739214867</v>
      </c>
      <c r="U307" s="86"/>
      <c r="V307" s="86">
        <v>1.0671279027728713</v>
      </c>
      <c r="W307" s="86">
        <v>1.8622299072027271</v>
      </c>
      <c r="X307" s="86">
        <v>1.3007472136988694</v>
      </c>
      <c r="Y307" s="72">
        <v>1.5235775931342004</v>
      </c>
      <c r="Z307" s="7">
        <v>1.4530442943822075</v>
      </c>
      <c r="AA307" s="7"/>
      <c r="AB307" s="7">
        <v>0.87172207729372564</v>
      </c>
      <c r="AC307" s="7">
        <v>1.5374379105692235</v>
      </c>
      <c r="AD307" s="7">
        <v>0.73662652089115221</v>
      </c>
      <c r="AE307" s="7">
        <v>1.087290835374001</v>
      </c>
      <c r="AF307" s="7">
        <v>1.4688891669354782</v>
      </c>
      <c r="AG307" s="7">
        <v>1.4711620780352817</v>
      </c>
      <c r="AH307" s="7">
        <v>1.0579717153896511</v>
      </c>
      <c r="AI307" s="7">
        <v>1.5631140860842059</v>
      </c>
      <c r="AJ307" s="7">
        <v>1.6430748234733537</v>
      </c>
      <c r="AK307" s="7">
        <v>1.0001934280052471</v>
      </c>
      <c r="AL307" s="7">
        <v>0.18600518898315449</v>
      </c>
      <c r="AM307" s="7">
        <v>0.59607261696917324</v>
      </c>
      <c r="AN307" s="7">
        <v>1.0946191896334272</v>
      </c>
      <c r="AO307" s="7">
        <v>1.4111424207271224</v>
      </c>
      <c r="AP307" s="7">
        <v>0.94785639464092475</v>
      </c>
      <c r="AQ307" s="7">
        <v>1.3932676268543975</v>
      </c>
      <c r="AR307" s="7"/>
      <c r="AS307" s="7"/>
      <c r="AT307" s="7">
        <v>0.92279822601431527</v>
      </c>
      <c r="AU307" s="7">
        <v>1.0764440318448723</v>
      </c>
      <c r="AV307" s="7">
        <v>0</v>
      </c>
      <c r="AW307" s="72">
        <v>1.3121193363247714</v>
      </c>
      <c r="AX307" s="86">
        <v>1.9969968065328432</v>
      </c>
      <c r="AY307" s="7">
        <v>0.53462132883741609</v>
      </c>
      <c r="AZ307" s="7">
        <v>1.2584199743082354</v>
      </c>
      <c r="BA307" s="7">
        <v>0.58749898844718518</v>
      </c>
      <c r="BB307" s="7">
        <v>1.0284124039936193</v>
      </c>
      <c r="BC307" s="7">
        <v>1.2997221655020819</v>
      </c>
      <c r="BD307" s="7">
        <v>0.41480332210790077</v>
      </c>
      <c r="BE307" s="7">
        <v>0</v>
      </c>
      <c r="BF307" s="72">
        <v>0.8580859527428214</v>
      </c>
      <c r="BG307" s="7">
        <v>0.97559487797378364</v>
      </c>
      <c r="BH307" s="7">
        <v>0.48519514907303124</v>
      </c>
      <c r="BI307" s="7">
        <v>2.3218922461849534</v>
      </c>
      <c r="BJ307" s="7">
        <v>2.5588662937909765</v>
      </c>
      <c r="BK307" s="7">
        <v>1.1591372141877763</v>
      </c>
      <c r="BL307" s="72">
        <v>1.7546369125391525</v>
      </c>
      <c r="BM307" s="86">
        <v>22.60496923807397</v>
      </c>
      <c r="BN307" s="7">
        <v>1.7032071707194845</v>
      </c>
      <c r="BO307" s="7">
        <v>0.49093871931230487</v>
      </c>
      <c r="BP307" s="72">
        <v>1.3542274480479104</v>
      </c>
      <c r="BQ307" s="86">
        <v>1.0160725666970318</v>
      </c>
      <c r="BR307" s="86">
        <v>0.7758290764099085</v>
      </c>
      <c r="BS307" s="86">
        <v>0.4441265140035775</v>
      </c>
      <c r="BT307" s="86">
        <v>0.68793616620429854</v>
      </c>
      <c r="BU307" s="86">
        <v>0.12867347798898812</v>
      </c>
      <c r="BV307" s="72">
        <v>0.76166505186776989</v>
      </c>
      <c r="BW307" s="7">
        <v>2.6340811296690623</v>
      </c>
      <c r="BX307" s="7">
        <v>2.0687622936657846</v>
      </c>
      <c r="BY307" s="7">
        <v>2.8781937218732248</v>
      </c>
      <c r="BZ307" s="72">
        <v>2.4350872672135613</v>
      </c>
      <c r="CA307" s="86"/>
      <c r="CB307" s="86">
        <v>0.28487576410394144</v>
      </c>
      <c r="CC307" s="86">
        <v>1.0438696575836444</v>
      </c>
      <c r="CD307" s="86"/>
      <c r="CE307" s="86">
        <v>1.5604044953234115</v>
      </c>
      <c r="CF307" s="86">
        <v>0.83497366214477742</v>
      </c>
      <c r="CG307" s="86"/>
      <c r="CH307" s="72">
        <v>0.8859505963174511</v>
      </c>
      <c r="CI307" s="7">
        <v>1.2174801824744625</v>
      </c>
      <c r="CJ307" s="7">
        <v>2.1192508134661905</v>
      </c>
      <c r="CK307" s="72">
        <v>1.6898369432182256</v>
      </c>
      <c r="CL307" s="86">
        <v>0</v>
      </c>
      <c r="CM307" s="86">
        <v>0</v>
      </c>
      <c r="CN307" s="86">
        <v>1.1428890703695396</v>
      </c>
      <c r="CO307" s="86">
        <v>0</v>
      </c>
      <c r="CP307" s="86">
        <v>0</v>
      </c>
      <c r="CQ307" s="64">
        <v>0.19593991683486653</v>
      </c>
    </row>
    <row r="308" spans="1:95" x14ac:dyDescent="0.25">
      <c r="A308" s="97" t="s">
        <v>773</v>
      </c>
      <c r="C308" s="97">
        <v>305</v>
      </c>
      <c r="D308" s="103" t="s">
        <v>119</v>
      </c>
      <c r="E308" s="48"/>
      <c r="F308" s="48"/>
      <c r="G308" s="48"/>
      <c r="H308" s="48"/>
      <c r="I308" s="48"/>
      <c r="J308" s="48"/>
      <c r="K308" s="73"/>
      <c r="L308" s="11"/>
      <c r="M308" s="11"/>
      <c r="N308" s="11"/>
      <c r="O308" s="11"/>
      <c r="P308" s="11"/>
      <c r="Q308" s="11"/>
      <c r="R308" s="73"/>
      <c r="S308" s="48"/>
      <c r="T308" s="48"/>
      <c r="U308" s="48"/>
      <c r="V308" s="48"/>
      <c r="W308" s="48"/>
      <c r="X308" s="48"/>
      <c r="Y308" s="73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73"/>
      <c r="AX308" s="48"/>
      <c r="AY308" s="11"/>
      <c r="AZ308" s="11"/>
      <c r="BA308" s="11"/>
      <c r="BB308" s="11"/>
      <c r="BC308" s="11"/>
      <c r="BD308" s="11"/>
      <c r="BE308" s="11"/>
      <c r="BF308" s="73"/>
      <c r="BG308" s="11"/>
      <c r="BH308" s="11"/>
      <c r="BI308" s="11"/>
      <c r="BJ308" s="11"/>
      <c r="BK308" s="11"/>
      <c r="BL308" s="73"/>
      <c r="BM308" s="48"/>
      <c r="BN308" s="11"/>
      <c r="BO308" s="11"/>
      <c r="BP308" s="73"/>
      <c r="BQ308" s="48"/>
      <c r="BR308" s="48"/>
      <c r="BS308" s="48"/>
      <c r="BT308" s="48"/>
      <c r="BU308" s="48"/>
      <c r="BV308" s="73"/>
      <c r="BW308" s="11"/>
      <c r="BX308" s="11"/>
      <c r="BY308" s="11"/>
      <c r="BZ308" s="73"/>
      <c r="CA308" s="48"/>
      <c r="CB308" s="48"/>
      <c r="CC308" s="48"/>
      <c r="CD308" s="48"/>
      <c r="CE308" s="48"/>
      <c r="CF308" s="48"/>
      <c r="CG308" s="48"/>
      <c r="CH308" s="73"/>
      <c r="CI308" s="11"/>
      <c r="CJ308" s="11"/>
      <c r="CK308" s="73"/>
      <c r="CL308" s="48"/>
      <c r="CM308" s="48"/>
      <c r="CN308" s="48"/>
      <c r="CO308" s="48"/>
      <c r="CP308" s="48"/>
      <c r="CQ308" s="67"/>
    </row>
    <row r="309" spans="1:95" ht="15.75" thickBot="1" x14ac:dyDescent="0.3">
      <c r="A309" s="97" t="s">
        <v>811</v>
      </c>
      <c r="B309" s="97">
        <v>53</v>
      </c>
      <c r="C309" s="97">
        <v>306</v>
      </c>
      <c r="D309" s="110" t="s">
        <v>107</v>
      </c>
      <c r="E309" s="90">
        <v>1.2846988438805103</v>
      </c>
      <c r="F309" s="90">
        <v>4.3688016245055703</v>
      </c>
      <c r="G309" s="90">
        <v>2.7105829453790982</v>
      </c>
      <c r="H309" s="90"/>
      <c r="I309" s="90">
        <v>5.5893434428563173</v>
      </c>
      <c r="J309" s="90">
        <v>3.2416914856253185</v>
      </c>
      <c r="K309" s="77">
        <v>3.7227244300029128</v>
      </c>
      <c r="L309" s="13">
        <v>3.2416914856253185</v>
      </c>
      <c r="M309" s="13">
        <v>2.1012270697144726</v>
      </c>
      <c r="N309" s="13">
        <v>2.6188031076842671</v>
      </c>
      <c r="O309" s="13">
        <v>0</v>
      </c>
      <c r="P309" s="13">
        <v>3.8025071743637313</v>
      </c>
      <c r="Q309" s="13">
        <v>0.2331216335264141</v>
      </c>
      <c r="R309" s="77">
        <v>2.7080799591804507</v>
      </c>
      <c r="S309" s="90">
        <v>4.017711020863679</v>
      </c>
      <c r="T309" s="90">
        <v>7.4978233200382522</v>
      </c>
      <c r="U309" s="90"/>
      <c r="V309" s="90">
        <v>2.1370013280011779</v>
      </c>
      <c r="W309" s="90">
        <v>5.1916362568991081</v>
      </c>
      <c r="X309" s="90">
        <v>3.5025289301098401</v>
      </c>
      <c r="Y309" s="77">
        <v>5.2571554035824573</v>
      </c>
      <c r="Z309" s="13">
        <v>5.5238482346024762</v>
      </c>
      <c r="AA309" s="13"/>
      <c r="AB309" s="13">
        <v>2.9438460720302633</v>
      </c>
      <c r="AC309" s="13">
        <v>2.5391192199657784</v>
      </c>
      <c r="AD309" s="13">
        <v>1.9520678549990698</v>
      </c>
      <c r="AE309" s="13">
        <v>3.2463932342530808</v>
      </c>
      <c r="AF309" s="13">
        <v>4.3182442061534392</v>
      </c>
      <c r="AG309" s="13">
        <v>3.7037088354073093</v>
      </c>
      <c r="AH309" s="13">
        <v>3.208788548839157</v>
      </c>
      <c r="AI309" s="13">
        <v>4.5492666467841794</v>
      </c>
      <c r="AJ309" s="13">
        <v>4.8335304299020327</v>
      </c>
      <c r="AK309" s="13">
        <v>2.1242562149931659</v>
      </c>
      <c r="AL309" s="13">
        <v>1.1372798290572124</v>
      </c>
      <c r="AM309" s="13">
        <v>1.2801927798047243</v>
      </c>
      <c r="AN309" s="13">
        <v>1.0325343728184129</v>
      </c>
      <c r="AO309" s="13">
        <v>2.7201490287885397</v>
      </c>
      <c r="AP309" s="13">
        <v>2.8317370560780248</v>
      </c>
      <c r="AQ309" s="13">
        <v>6.2035949468233129</v>
      </c>
      <c r="AR309" s="13"/>
      <c r="AS309" s="13"/>
      <c r="AT309" s="13">
        <v>2.8464796916721142</v>
      </c>
      <c r="AU309" s="13">
        <v>3.4391182900956543</v>
      </c>
      <c r="AV309" s="13">
        <v>0</v>
      </c>
      <c r="AW309" s="77">
        <v>4.0068631355711402</v>
      </c>
      <c r="AX309" s="90">
        <v>5.2506579829974038</v>
      </c>
      <c r="AY309" s="13">
        <v>2.7821052876727097</v>
      </c>
      <c r="AZ309" s="13">
        <v>4.2658090736086853</v>
      </c>
      <c r="BA309" s="13">
        <v>4.751588160077425</v>
      </c>
      <c r="BB309" s="13">
        <v>4.0293689002582305</v>
      </c>
      <c r="BC309" s="13">
        <v>4.3793554097577223</v>
      </c>
      <c r="BD309" s="13">
        <v>3.3104188421665737</v>
      </c>
      <c r="BE309" s="13">
        <v>0</v>
      </c>
      <c r="BF309" s="77">
        <v>3.7536466916099092</v>
      </c>
      <c r="BG309" s="13">
        <v>2.8285598487294039</v>
      </c>
      <c r="BH309" s="13">
        <v>2.8514875360104961</v>
      </c>
      <c r="BI309" s="13">
        <v>5.7206364592682437</v>
      </c>
      <c r="BJ309" s="13">
        <v>3.4962704266826909</v>
      </c>
      <c r="BK309" s="13">
        <v>2.2796259477229071</v>
      </c>
      <c r="BL309" s="77">
        <v>3.2866730618828504</v>
      </c>
      <c r="BM309" s="90">
        <v>9.6725541569333</v>
      </c>
      <c r="BN309" s="13">
        <v>3.0917351037242726</v>
      </c>
      <c r="BO309" s="13">
        <v>1.3658026365283078</v>
      </c>
      <c r="BP309" s="77">
        <v>2.5449228445979717</v>
      </c>
      <c r="BQ309" s="90">
        <v>3.5253991970707967</v>
      </c>
      <c r="BR309" s="90">
        <v>3.1481508532226736</v>
      </c>
      <c r="BS309" s="90">
        <v>4.144516237003451</v>
      </c>
      <c r="BT309" s="90">
        <v>3.9749155543035348</v>
      </c>
      <c r="BU309" s="90">
        <v>3.2478827566572326</v>
      </c>
      <c r="BV309" s="77">
        <v>3.6037772939849866</v>
      </c>
      <c r="BW309" s="13">
        <v>2.2804595960287406</v>
      </c>
      <c r="BX309" s="13">
        <v>3.3859213656449385</v>
      </c>
      <c r="BY309" s="13">
        <v>4.0249142598414807</v>
      </c>
      <c r="BZ309" s="77">
        <v>3.0887027050245455</v>
      </c>
      <c r="CA309" s="90"/>
      <c r="CB309" s="90">
        <v>1.3610113219167153</v>
      </c>
      <c r="CC309" s="90">
        <v>4.8937624411096099</v>
      </c>
      <c r="CD309" s="90"/>
      <c r="CE309" s="90">
        <v>2.0278467435431402</v>
      </c>
      <c r="CF309" s="90">
        <v>3.4475461614759388</v>
      </c>
      <c r="CG309" s="90"/>
      <c r="CH309" s="77">
        <v>3.1426964843365419</v>
      </c>
      <c r="CI309" s="13">
        <v>3.6884058431170996</v>
      </c>
      <c r="CJ309" s="13">
        <v>4.113890815052347</v>
      </c>
      <c r="CK309" s="77">
        <v>3.9174522741177822</v>
      </c>
      <c r="CL309" s="90">
        <v>0</v>
      </c>
      <c r="CM309" s="90">
        <v>0</v>
      </c>
      <c r="CN309" s="90">
        <v>4.2110388535971222</v>
      </c>
      <c r="CO309" s="90">
        <v>0.12197551105577027</v>
      </c>
      <c r="CP309" s="90">
        <v>0.40437990090472348</v>
      </c>
      <c r="CQ309" s="68">
        <v>0.92198396884972578</v>
      </c>
    </row>
    <row r="310" spans="1:95" ht="15.75" thickTop="1" x14ac:dyDescent="0.25">
      <c r="A310" s="97" t="s">
        <v>773</v>
      </c>
      <c r="C310" s="97">
        <v>307</v>
      </c>
    </row>
    <row r="311" spans="1:95" ht="15.75" thickBot="1" x14ac:dyDescent="0.3">
      <c r="A311" s="97" t="s">
        <v>773</v>
      </c>
      <c r="C311" s="97">
        <v>308</v>
      </c>
    </row>
    <row r="312" spans="1:95" ht="17.25" thickTop="1" thickBot="1" x14ac:dyDescent="0.3">
      <c r="A312" s="97" t="s">
        <v>773</v>
      </c>
      <c r="C312" s="97">
        <v>309</v>
      </c>
      <c r="D312" s="100" t="s">
        <v>241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56"/>
    </row>
    <row r="313" spans="1:95" ht="24.75" customHeight="1" thickTop="1" x14ac:dyDescent="0.25">
      <c r="A313" s="97" t="s">
        <v>773</v>
      </c>
      <c r="C313" s="97">
        <v>310</v>
      </c>
      <c r="D313" s="101" t="s">
        <v>1</v>
      </c>
      <c r="E313" s="38" t="s">
        <v>8</v>
      </c>
      <c r="F313" s="38" t="s">
        <v>9</v>
      </c>
      <c r="G313" s="38" t="s">
        <v>10</v>
      </c>
      <c r="H313" s="38" t="s">
        <v>385</v>
      </c>
      <c r="I313" s="38" t="s">
        <v>11</v>
      </c>
      <c r="J313" s="38" t="s">
        <v>12</v>
      </c>
      <c r="K313" s="51" t="s">
        <v>13</v>
      </c>
      <c r="L313" s="43" t="s">
        <v>14</v>
      </c>
      <c r="M313" s="43" t="s">
        <v>15</v>
      </c>
      <c r="N313" s="43" t="s">
        <v>16</v>
      </c>
      <c r="O313" s="43" t="s">
        <v>17</v>
      </c>
      <c r="P313" s="43" t="s">
        <v>18</v>
      </c>
      <c r="Q313" s="43" t="s">
        <v>19</v>
      </c>
      <c r="R313" s="51" t="s">
        <v>20</v>
      </c>
      <c r="S313" s="38" t="s">
        <v>69</v>
      </c>
      <c r="T313" s="38" t="s">
        <v>70</v>
      </c>
      <c r="U313" s="38" t="s">
        <v>386</v>
      </c>
      <c r="V313" s="38" t="s">
        <v>71</v>
      </c>
      <c r="W313" s="38" t="s">
        <v>72</v>
      </c>
      <c r="X313" s="38" t="s">
        <v>73</v>
      </c>
      <c r="Y313" s="51" t="s">
        <v>74</v>
      </c>
      <c r="Z313" s="2" t="s">
        <v>21</v>
      </c>
      <c r="AA313" s="2" t="s">
        <v>390</v>
      </c>
      <c r="AB313" s="2" t="s">
        <v>22</v>
      </c>
      <c r="AC313" s="2" t="s">
        <v>23</v>
      </c>
      <c r="AD313" s="2" t="s">
        <v>24</v>
      </c>
      <c r="AE313" s="43" t="s">
        <v>25</v>
      </c>
      <c r="AF313" s="43" t="s">
        <v>26</v>
      </c>
      <c r="AG313" s="43" t="s">
        <v>27</v>
      </c>
      <c r="AH313" s="43" t="s">
        <v>28</v>
      </c>
      <c r="AI313" s="43" t="s">
        <v>29</v>
      </c>
      <c r="AJ313" s="43" t="s">
        <v>30</v>
      </c>
      <c r="AK313" s="43" t="s">
        <v>31</v>
      </c>
      <c r="AL313" s="43" t="s">
        <v>32</v>
      </c>
      <c r="AM313" s="43" t="s">
        <v>33</v>
      </c>
      <c r="AN313" s="43" t="s">
        <v>34</v>
      </c>
      <c r="AO313" s="43" t="s">
        <v>35</v>
      </c>
      <c r="AP313" s="43" t="s">
        <v>36</v>
      </c>
      <c r="AQ313" s="43" t="s">
        <v>37</v>
      </c>
      <c r="AR313" s="43" t="s">
        <v>368</v>
      </c>
      <c r="AS313" s="43" t="s">
        <v>391</v>
      </c>
      <c r="AT313" s="43" t="s">
        <v>38</v>
      </c>
      <c r="AU313" s="43" t="s">
        <v>39</v>
      </c>
      <c r="AV313" s="43" t="s">
        <v>369</v>
      </c>
      <c r="AW313" s="51" t="s">
        <v>40</v>
      </c>
      <c r="AX313" s="38" t="s">
        <v>75</v>
      </c>
      <c r="AY313" s="43" t="s">
        <v>41</v>
      </c>
      <c r="AZ313" s="2" t="s">
        <v>42</v>
      </c>
      <c r="BA313" s="2" t="s">
        <v>43</v>
      </c>
      <c r="BB313" s="2" t="s">
        <v>44</v>
      </c>
      <c r="BC313" s="2" t="s">
        <v>45</v>
      </c>
      <c r="BD313" s="2" t="s">
        <v>47</v>
      </c>
      <c r="BE313" s="2" t="s">
        <v>46</v>
      </c>
      <c r="BF313" s="51" t="s">
        <v>48</v>
      </c>
      <c r="BG313" s="2" t="s">
        <v>2</v>
      </c>
      <c r="BH313" s="43" t="s">
        <v>3</v>
      </c>
      <c r="BI313" s="43" t="s">
        <v>4</v>
      </c>
      <c r="BJ313" s="43" t="s">
        <v>5</v>
      </c>
      <c r="BK313" s="43" t="s">
        <v>6</v>
      </c>
      <c r="BL313" s="51" t="s">
        <v>7</v>
      </c>
      <c r="BM313" s="38" t="s">
        <v>370</v>
      </c>
      <c r="BN313" s="2" t="s">
        <v>49</v>
      </c>
      <c r="BO313" s="43" t="s">
        <v>50</v>
      </c>
      <c r="BP313" s="51" t="s">
        <v>51</v>
      </c>
      <c r="BQ313" s="38" t="s">
        <v>371</v>
      </c>
      <c r="BR313" s="38" t="s">
        <v>372</v>
      </c>
      <c r="BS313" s="38" t="s">
        <v>373</v>
      </c>
      <c r="BT313" s="38" t="s">
        <v>374</v>
      </c>
      <c r="BU313" s="38" t="s">
        <v>375</v>
      </c>
      <c r="BV313" s="51" t="s">
        <v>384</v>
      </c>
      <c r="BW313" s="43" t="s">
        <v>52</v>
      </c>
      <c r="BX313" s="43" t="s">
        <v>53</v>
      </c>
      <c r="BY313" s="43" t="s">
        <v>54</v>
      </c>
      <c r="BZ313" s="51" t="s">
        <v>55</v>
      </c>
      <c r="CA313" s="38" t="s">
        <v>387</v>
      </c>
      <c r="CB313" s="38" t="s">
        <v>56</v>
      </c>
      <c r="CC313" s="38" t="s">
        <v>57</v>
      </c>
      <c r="CD313" s="38" t="s">
        <v>388</v>
      </c>
      <c r="CE313" s="38" t="s">
        <v>58</v>
      </c>
      <c r="CF313" s="38" t="s">
        <v>59</v>
      </c>
      <c r="CG313" s="38" t="s">
        <v>389</v>
      </c>
      <c r="CH313" s="51" t="s">
        <v>60</v>
      </c>
      <c r="CI313" s="43" t="s">
        <v>61</v>
      </c>
      <c r="CJ313" s="43" t="s">
        <v>62</v>
      </c>
      <c r="CK313" s="51" t="s">
        <v>63</v>
      </c>
      <c r="CL313" s="38" t="s">
        <v>376</v>
      </c>
      <c r="CM313" s="38" t="s">
        <v>64</v>
      </c>
      <c r="CN313" s="38" t="s">
        <v>65</v>
      </c>
      <c r="CO313" s="38" t="s">
        <v>66</v>
      </c>
      <c r="CP313" s="38" t="s">
        <v>67</v>
      </c>
      <c r="CQ313" s="57" t="s">
        <v>68</v>
      </c>
    </row>
    <row r="314" spans="1:95" x14ac:dyDescent="0.25">
      <c r="A314" s="97" t="s">
        <v>812</v>
      </c>
      <c r="B314" s="97">
        <v>54</v>
      </c>
      <c r="C314" s="97">
        <v>311</v>
      </c>
      <c r="D314" s="105" t="s">
        <v>242</v>
      </c>
      <c r="E314" s="91">
        <v>64.596133252482844</v>
      </c>
      <c r="F314" s="91">
        <v>50.606466687283095</v>
      </c>
      <c r="G314" s="91">
        <v>64.775337726301615</v>
      </c>
      <c r="H314" s="91"/>
      <c r="I314" s="91">
        <v>21.136645107789882</v>
      </c>
      <c r="J314" s="91">
        <v>33.584205423796334</v>
      </c>
      <c r="K314" s="70">
        <v>53.472822578231678</v>
      </c>
      <c r="L314" s="14">
        <v>33.584205423796334</v>
      </c>
      <c r="M314" s="14">
        <v>61.580638251247272</v>
      </c>
      <c r="N314" s="14">
        <v>45.793660038305845</v>
      </c>
      <c r="O314" s="14">
        <v>0</v>
      </c>
      <c r="P314" s="14">
        <v>27.324848533691299</v>
      </c>
      <c r="Q314" s="14">
        <v>51.318602993768067</v>
      </c>
      <c r="R314" s="70">
        <v>37.277988223469954</v>
      </c>
      <c r="S314" s="91">
        <v>56.249999999680391</v>
      </c>
      <c r="T314" s="91">
        <v>66.809312426148878</v>
      </c>
      <c r="U314" s="91"/>
      <c r="V314" s="91">
        <v>39.075864058538976</v>
      </c>
      <c r="W314" s="91">
        <v>45.581159787287923</v>
      </c>
      <c r="X314" s="91">
        <v>41.855175028857374</v>
      </c>
      <c r="Y314" s="70">
        <v>53.13053736856196</v>
      </c>
      <c r="Z314" s="14">
        <v>29.185406837670541</v>
      </c>
      <c r="AA314" s="14"/>
      <c r="AB314" s="14">
        <v>34.829819035984308</v>
      </c>
      <c r="AC314" s="14">
        <v>22.228555144096639</v>
      </c>
      <c r="AD314" s="14">
        <v>30.903228507760119</v>
      </c>
      <c r="AE314" s="14">
        <v>45.980249363197487</v>
      </c>
      <c r="AF314" s="14">
        <v>54.238956464221047</v>
      </c>
      <c r="AG314" s="14">
        <v>56.027367519027713</v>
      </c>
      <c r="AH314" s="14">
        <v>31.76656802697681</v>
      </c>
      <c r="AI314" s="14">
        <v>41.799245609697309</v>
      </c>
      <c r="AJ314" s="14">
        <v>25.743823714493153</v>
      </c>
      <c r="AK314" s="14">
        <v>36.48697955279161</v>
      </c>
      <c r="AL314" s="14">
        <v>30.411826821413253</v>
      </c>
      <c r="AM314" s="14">
        <v>26.552259982254224</v>
      </c>
      <c r="AN314" s="14">
        <v>39.43969228889604</v>
      </c>
      <c r="AO314" s="14">
        <v>46.423347075190946</v>
      </c>
      <c r="AP314" s="14">
        <v>44.92407783357671</v>
      </c>
      <c r="AQ314" s="14">
        <v>25.827889589450482</v>
      </c>
      <c r="AR314" s="14"/>
      <c r="AS314" s="14"/>
      <c r="AT314" s="14">
        <v>25.725329897479565</v>
      </c>
      <c r="AU314" s="14">
        <v>50.546812985068449</v>
      </c>
      <c r="AV314" s="14">
        <v>0</v>
      </c>
      <c r="AW314" s="70">
        <v>42.824690762631512</v>
      </c>
      <c r="AX314" s="91">
        <v>35.390019219767908</v>
      </c>
      <c r="AY314" s="14">
        <v>9.7594300492851218</v>
      </c>
      <c r="AZ314" s="14">
        <v>49.348100378522361</v>
      </c>
      <c r="BA314" s="14">
        <v>51.773864515675193</v>
      </c>
      <c r="BB314" s="14">
        <v>36.235311238039799</v>
      </c>
      <c r="BC314" s="14">
        <v>35.753101225499378</v>
      </c>
      <c r="BD314" s="14">
        <v>4.5920710239615481</v>
      </c>
      <c r="BE314" s="14">
        <v>0</v>
      </c>
      <c r="BF314" s="70">
        <v>33.926231996964582</v>
      </c>
      <c r="BG314" s="14">
        <v>31.391376604191674</v>
      </c>
      <c r="BH314" s="14">
        <v>20.592347781350139</v>
      </c>
      <c r="BI314" s="14">
        <v>22.252292888287474</v>
      </c>
      <c r="BJ314" s="14">
        <v>64.182424916573964</v>
      </c>
      <c r="BK314" s="14">
        <v>28.60939576353169</v>
      </c>
      <c r="BL314" s="70">
        <v>44.782425010561894</v>
      </c>
      <c r="BM314" s="91">
        <v>43.499585637695134</v>
      </c>
      <c r="BN314" s="14">
        <v>37.817107226385573</v>
      </c>
      <c r="BO314" s="14">
        <v>49.252929886875293</v>
      </c>
      <c r="BP314" s="70">
        <v>40.931202223055394</v>
      </c>
      <c r="BQ314" s="91">
        <v>18.431781549185807</v>
      </c>
      <c r="BR314" s="91">
        <v>48.554492302482792</v>
      </c>
      <c r="BS314" s="91">
        <v>11.125533098502228</v>
      </c>
      <c r="BT314" s="91">
        <v>28.184281842818429</v>
      </c>
      <c r="BU314" s="91">
        <v>46.990782577263694</v>
      </c>
      <c r="BV314" s="70">
        <v>28.612326299541401</v>
      </c>
      <c r="BW314" s="14">
        <v>45.882110105269369</v>
      </c>
      <c r="BX314" s="14">
        <v>23.576381592672508</v>
      </c>
      <c r="BY314" s="14">
        <v>25.137674117265956</v>
      </c>
      <c r="BZ314" s="70">
        <v>33.203960135458338</v>
      </c>
      <c r="CA314" s="91"/>
      <c r="CB314" s="91">
        <v>23.121846569281143</v>
      </c>
      <c r="CC314" s="91">
        <v>18.406601834637584</v>
      </c>
      <c r="CD314" s="91"/>
      <c r="CE314" s="91">
        <v>11.062643342077955</v>
      </c>
      <c r="CF314" s="91">
        <v>27.07911390263234</v>
      </c>
      <c r="CG314" s="91"/>
      <c r="CH314" s="70">
        <v>22.19997819671401</v>
      </c>
      <c r="CI314" s="14">
        <v>13.831671967384576</v>
      </c>
      <c r="CJ314" s="14">
        <v>26.807126666450731</v>
      </c>
      <c r="CK314" s="70">
        <v>21.164348593173127</v>
      </c>
      <c r="CL314" s="91">
        <v>0</v>
      </c>
      <c r="CM314" s="91">
        <v>0</v>
      </c>
      <c r="CN314" s="91">
        <v>24.130181314480676</v>
      </c>
      <c r="CO314" s="91">
        <v>4.1860160899993462</v>
      </c>
      <c r="CP314" s="91">
        <v>39.920063563913033</v>
      </c>
      <c r="CQ314" s="69">
        <v>32.250600098728512</v>
      </c>
    </row>
    <row r="315" spans="1:95" x14ac:dyDescent="0.25">
      <c r="A315" s="97" t="s">
        <v>773</v>
      </c>
      <c r="C315" s="97">
        <v>312</v>
      </c>
      <c r="D315" s="103"/>
      <c r="E315" s="48"/>
      <c r="F315" s="48"/>
      <c r="G315" s="48"/>
      <c r="H315" s="48"/>
      <c r="I315" s="48"/>
      <c r="J315" s="48"/>
      <c r="K315" s="71"/>
      <c r="L315" s="11"/>
      <c r="M315" s="11"/>
      <c r="N315" s="11"/>
      <c r="O315" s="11"/>
      <c r="P315" s="11"/>
      <c r="Q315" s="12"/>
      <c r="R315" s="71"/>
      <c r="S315" s="48"/>
      <c r="T315" s="48"/>
      <c r="U315" s="48"/>
      <c r="V315" s="48"/>
      <c r="W315" s="48"/>
      <c r="X315" s="96"/>
      <c r="Y315" s="7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71"/>
      <c r="AX315" s="96"/>
      <c r="AY315" s="12"/>
      <c r="AZ315" s="11"/>
      <c r="BA315" s="11"/>
      <c r="BB315" s="11"/>
      <c r="BC315" s="11"/>
      <c r="BD315" s="11"/>
      <c r="BE315" s="11"/>
      <c r="BF315" s="71"/>
      <c r="BG315" s="12"/>
      <c r="BH315" s="11"/>
      <c r="BI315" s="11"/>
      <c r="BJ315" s="11"/>
      <c r="BK315" s="11"/>
      <c r="BL315" s="71"/>
      <c r="BM315" s="48"/>
      <c r="BN315" s="11"/>
      <c r="BO315" s="11"/>
      <c r="BP315" s="71"/>
      <c r="BQ315" s="48"/>
      <c r="BR315" s="48"/>
      <c r="BS315" s="48"/>
      <c r="BT315" s="48"/>
      <c r="BU315" s="48"/>
      <c r="BV315" s="71"/>
      <c r="BW315" s="11"/>
      <c r="BX315" s="11"/>
      <c r="BY315" s="11"/>
      <c r="BZ315" s="71"/>
      <c r="CA315" s="96"/>
      <c r="CB315" s="96"/>
      <c r="CC315" s="48"/>
      <c r="CD315" s="48"/>
      <c r="CE315" s="48"/>
      <c r="CF315" s="48"/>
      <c r="CG315" s="48"/>
      <c r="CH315" s="71"/>
      <c r="CI315" s="11"/>
      <c r="CJ315" s="12"/>
      <c r="CK315" s="71"/>
      <c r="CL315" s="96"/>
      <c r="CM315" s="96"/>
      <c r="CN315" s="96"/>
      <c r="CO315" s="96"/>
      <c r="CP315" s="96"/>
      <c r="CQ315" s="66"/>
    </row>
    <row r="316" spans="1:95" x14ac:dyDescent="0.25">
      <c r="A316" s="97" t="s">
        <v>813</v>
      </c>
      <c r="B316" s="97">
        <v>55</v>
      </c>
      <c r="C316" s="97">
        <v>313</v>
      </c>
      <c r="D316" s="103" t="s">
        <v>120</v>
      </c>
      <c r="E316" s="86">
        <v>23.927625275461576</v>
      </c>
      <c r="F316" s="86">
        <v>14.074150431227022</v>
      </c>
      <c r="G316" s="86">
        <v>20.646429888243247</v>
      </c>
      <c r="H316" s="86"/>
      <c r="I316" s="86">
        <v>2.9723407182829522</v>
      </c>
      <c r="J316" s="86">
        <v>10.145990890558659</v>
      </c>
      <c r="K316" s="72">
        <v>16.139022335129354</v>
      </c>
      <c r="L316" s="7">
        <v>10.145990890558659</v>
      </c>
      <c r="M316" s="7">
        <v>17.168558577559757</v>
      </c>
      <c r="N316" s="7">
        <v>14.735466396185325</v>
      </c>
      <c r="O316" s="7">
        <v>0</v>
      </c>
      <c r="P316" s="7">
        <v>5.8553246857909924</v>
      </c>
      <c r="Q316" s="7">
        <v>10.691375623701679</v>
      </c>
      <c r="R316" s="72">
        <v>11.26538172487702</v>
      </c>
      <c r="S316" s="86">
        <v>10.227272727214617</v>
      </c>
      <c r="T316" s="86">
        <v>16.478778781975539</v>
      </c>
      <c r="U316" s="86"/>
      <c r="V316" s="86">
        <v>12.613095360667645</v>
      </c>
      <c r="W316" s="86">
        <v>12.661433274246646</v>
      </c>
      <c r="X316" s="86">
        <v>8.1890559839068775</v>
      </c>
      <c r="Y316" s="72">
        <v>13.423638952991238</v>
      </c>
      <c r="Z316" s="7">
        <v>5.4576573313967049</v>
      </c>
      <c r="AA316" s="7"/>
      <c r="AB316" s="7">
        <v>8.076479776460129</v>
      </c>
      <c r="AC316" s="7">
        <v>3.6640475512247206</v>
      </c>
      <c r="AD316" s="7">
        <v>8.0398643272221442</v>
      </c>
      <c r="AE316" s="7">
        <v>11.331807487170641</v>
      </c>
      <c r="AF316" s="7">
        <v>10.737971133524077</v>
      </c>
      <c r="AG316" s="7">
        <v>13.727437274919295</v>
      </c>
      <c r="AH316" s="7">
        <v>8.8638084096070475</v>
      </c>
      <c r="AI316" s="7">
        <v>11.473854851332211</v>
      </c>
      <c r="AJ316" s="7">
        <v>4.8924913846548073</v>
      </c>
      <c r="AK316" s="7">
        <v>9.2433681533738739</v>
      </c>
      <c r="AL316" s="7">
        <v>8.8701161562455315</v>
      </c>
      <c r="AM316" s="7">
        <v>10.742517397400563</v>
      </c>
      <c r="AN316" s="7">
        <v>12.141914001603368</v>
      </c>
      <c r="AO316" s="7">
        <v>12.186128607237622</v>
      </c>
      <c r="AP316" s="7">
        <v>12.60818463511059</v>
      </c>
      <c r="AQ316" s="7">
        <v>6.0038515273722615</v>
      </c>
      <c r="AR316" s="7"/>
      <c r="AS316" s="7"/>
      <c r="AT316" s="7">
        <v>9.0638468032570483</v>
      </c>
      <c r="AU316" s="7">
        <v>17.929898086248603</v>
      </c>
      <c r="AV316" s="7">
        <v>0</v>
      </c>
      <c r="AW316" s="72">
        <v>11.204168333999885</v>
      </c>
      <c r="AX316" s="86">
        <v>9.1457353039849654</v>
      </c>
      <c r="AY316" s="7">
        <v>2.7326404137998339</v>
      </c>
      <c r="AZ316" s="7">
        <v>12.430487405953549</v>
      </c>
      <c r="BA316" s="7">
        <v>12.380706732009285</v>
      </c>
      <c r="BB316" s="7">
        <v>7.6035944264561426</v>
      </c>
      <c r="BC316" s="7">
        <v>10.193756324251396</v>
      </c>
      <c r="BD316" s="7">
        <v>0.91841420479230962</v>
      </c>
      <c r="BE316" s="7">
        <v>0</v>
      </c>
      <c r="BF316" s="72">
        <v>8.1535067510542003</v>
      </c>
      <c r="BG316" s="7">
        <v>12.556550641676669</v>
      </c>
      <c r="BH316" s="7">
        <v>3.05071818982965</v>
      </c>
      <c r="BI316" s="7">
        <v>5.4127198917456019</v>
      </c>
      <c r="BJ316" s="7">
        <v>19.466073414905452</v>
      </c>
      <c r="BK316" s="7">
        <v>5.6280778551209885</v>
      </c>
      <c r="BL316" s="72">
        <v>12.991128010139416</v>
      </c>
      <c r="BM316" s="86">
        <v>12.041875961912494</v>
      </c>
      <c r="BN316" s="7">
        <v>11.443813171620887</v>
      </c>
      <c r="BO316" s="7">
        <v>19.224805102649078</v>
      </c>
      <c r="BP316" s="72">
        <v>13.562659253876024</v>
      </c>
      <c r="BQ316" s="86">
        <v>4.3235043140065477</v>
      </c>
      <c r="BR316" s="86">
        <v>11.653078152595869</v>
      </c>
      <c r="BS316" s="86">
        <v>4.4502132394008909</v>
      </c>
      <c r="BT316" s="86">
        <v>5.239385727190605</v>
      </c>
      <c r="BU316" s="86">
        <v>3.6146755828664379</v>
      </c>
      <c r="BV316" s="72">
        <v>5.9830159547101749</v>
      </c>
      <c r="BW316" s="7">
        <v>12.738477869843424</v>
      </c>
      <c r="BX316" s="7">
        <v>4.7909224626821141</v>
      </c>
      <c r="BY316" s="7">
        <v>6.2196307094266281</v>
      </c>
      <c r="BZ316" s="72">
        <v>8.3873301976640668</v>
      </c>
      <c r="CA316" s="86"/>
      <c r="CB316" s="86">
        <v>7.3894561200795401</v>
      </c>
      <c r="CC316" s="86">
        <v>2.2087922201565102</v>
      </c>
      <c r="CD316" s="86"/>
      <c r="CE316" s="86">
        <v>1.0792822772758981</v>
      </c>
      <c r="CF316" s="86">
        <v>6.3072470270106376</v>
      </c>
      <c r="CG316" s="86"/>
      <c r="CH316" s="72">
        <v>4.8364238214269806</v>
      </c>
      <c r="CI316" s="7">
        <v>3.927511793207966</v>
      </c>
      <c r="CJ316" s="7">
        <v>7.4902265685671159</v>
      </c>
      <c r="CK316" s="72">
        <v>5.940869780539825</v>
      </c>
      <c r="CL316" s="86">
        <v>0</v>
      </c>
      <c r="CM316" s="86">
        <v>0</v>
      </c>
      <c r="CN316" s="86">
        <v>4.6638165565802989</v>
      </c>
      <c r="CO316" s="86">
        <v>1.3081300281247956</v>
      </c>
      <c r="CP316" s="86">
        <v>13.483254279729373</v>
      </c>
      <c r="CQ316" s="64">
        <v>10.304133641502471</v>
      </c>
    </row>
    <row r="317" spans="1:95" x14ac:dyDescent="0.25">
      <c r="A317" s="97" t="s">
        <v>814</v>
      </c>
      <c r="B317" s="97">
        <v>56</v>
      </c>
      <c r="C317" s="97">
        <v>314</v>
      </c>
      <c r="D317" s="103" t="s">
        <v>121</v>
      </c>
      <c r="E317" s="86">
        <v>2.1556095928156083</v>
      </c>
      <c r="F317" s="86">
        <v>2.3222549247642235</v>
      </c>
      <c r="G317" s="86">
        <v>2.2989014696422436</v>
      </c>
      <c r="H317" s="86"/>
      <c r="I317" s="86">
        <v>2.5661460865598666</v>
      </c>
      <c r="J317" s="86">
        <v>2.0843308459087928</v>
      </c>
      <c r="K317" s="72">
        <v>2.2584661250888058</v>
      </c>
      <c r="L317" s="7">
        <v>2.0843308459087928</v>
      </c>
      <c r="M317" s="7">
        <v>2.1118746397459489</v>
      </c>
      <c r="N317" s="7">
        <v>2.0799258311669155</v>
      </c>
      <c r="O317" s="7">
        <v>0</v>
      </c>
      <c r="P317" s="7">
        <v>2.0033159715558262</v>
      </c>
      <c r="Q317" s="7">
        <v>2.5278734393204965</v>
      </c>
      <c r="R317" s="72">
        <v>2.0887885976671234</v>
      </c>
      <c r="S317" s="86">
        <v>1.744766476780941</v>
      </c>
      <c r="T317" s="86">
        <v>2.2783364723814175</v>
      </c>
      <c r="U317" s="86"/>
      <c r="V317" s="86">
        <v>1.8137044441050465</v>
      </c>
      <c r="W317" s="86">
        <v>2.3269511153840656</v>
      </c>
      <c r="X317" s="86">
        <v>2.1566160529895266</v>
      </c>
      <c r="Y317" s="72">
        <v>2.1566190830359862</v>
      </c>
      <c r="Z317" s="7">
        <v>2.9186169058731402</v>
      </c>
      <c r="AA317" s="7"/>
      <c r="AB317" s="7">
        <v>2.8791945466340243</v>
      </c>
      <c r="AC317" s="7">
        <v>2.7014232834272658</v>
      </c>
      <c r="AD317" s="7">
        <v>2.8601150976311343</v>
      </c>
      <c r="AE317" s="7">
        <v>2.8684881866181415</v>
      </c>
      <c r="AF317" s="7">
        <v>2.9756654904877808</v>
      </c>
      <c r="AG317" s="7">
        <v>2.8595812054504832</v>
      </c>
      <c r="AH317" s="7">
        <v>2.8693397860662122</v>
      </c>
      <c r="AI317" s="7">
        <v>2.831421722080095</v>
      </c>
      <c r="AJ317" s="7">
        <v>3.0361505953587828</v>
      </c>
      <c r="AK317" s="7">
        <v>2.8794418053050079</v>
      </c>
      <c r="AL317" s="7">
        <v>3.4421751365874953</v>
      </c>
      <c r="AM317" s="7">
        <v>2.8371386631861291</v>
      </c>
      <c r="AN317" s="7">
        <v>2.9443460815071729</v>
      </c>
      <c r="AO317" s="7">
        <v>2.8216642375468086</v>
      </c>
      <c r="AP317" s="7">
        <v>2.7848639484737654</v>
      </c>
      <c r="AQ317" s="7">
        <v>4.0844626184542534</v>
      </c>
      <c r="AR317" s="7"/>
      <c r="AS317" s="7"/>
      <c r="AT317" s="7">
        <v>2.8132057732928502</v>
      </c>
      <c r="AU317" s="7">
        <v>2.7001312417601615</v>
      </c>
      <c r="AV317" s="7">
        <v>0</v>
      </c>
      <c r="AW317" s="72">
        <v>2.8372823649813506</v>
      </c>
      <c r="AX317" s="86">
        <v>2.6090935293703654</v>
      </c>
      <c r="AY317" s="7">
        <v>2.4915817583775017</v>
      </c>
      <c r="AZ317" s="7">
        <v>1.9147558342802493</v>
      </c>
      <c r="BA317" s="7">
        <v>2.293012868009018</v>
      </c>
      <c r="BB317" s="7">
        <v>2.2597292994467302</v>
      </c>
      <c r="BC317" s="7">
        <v>2.1146929831736649</v>
      </c>
      <c r="BD317" s="7">
        <v>2.0735637155077433</v>
      </c>
      <c r="BE317" s="7">
        <v>0</v>
      </c>
      <c r="BF317" s="72">
        <v>2.1736457976531778</v>
      </c>
      <c r="BG317" s="7">
        <v>2.1818925264663314</v>
      </c>
      <c r="BH317" s="7">
        <v>2.5981590160144408</v>
      </c>
      <c r="BI317" s="7">
        <v>2.7683138906479301</v>
      </c>
      <c r="BJ317" s="7">
        <v>2.2256844952444936</v>
      </c>
      <c r="BK317" s="7">
        <v>2.3006979704713064</v>
      </c>
      <c r="BL317" s="72">
        <v>2.2528591257676513</v>
      </c>
      <c r="BM317" s="86">
        <v>8.2599727392744988</v>
      </c>
      <c r="BN317" s="7">
        <v>2.2174486102873407</v>
      </c>
      <c r="BO317" s="7">
        <v>1.9865141634894206</v>
      </c>
      <c r="BP317" s="72">
        <v>2.128309097091218</v>
      </c>
      <c r="BQ317" s="86">
        <v>0.63291608993865678</v>
      </c>
      <c r="BR317" s="86">
        <v>0.36807795763294626</v>
      </c>
      <c r="BS317" s="86">
        <v>0.26017513102636991</v>
      </c>
      <c r="BT317" s="86">
        <v>0.42968544560458233</v>
      </c>
      <c r="BU317" s="86">
        <v>1.2459667935063443</v>
      </c>
      <c r="BV317" s="72">
        <v>0.49556424030822965</v>
      </c>
      <c r="BW317" s="7">
        <v>2.6379162255762307</v>
      </c>
      <c r="BX317" s="7">
        <v>2.6237663412140004</v>
      </c>
      <c r="BY317" s="7">
        <v>2.4378069852305546</v>
      </c>
      <c r="BZ317" s="72">
        <v>2.6065025939641071</v>
      </c>
      <c r="CA317" s="86"/>
      <c r="CB317" s="86">
        <v>1.0789182771994936</v>
      </c>
      <c r="CC317" s="86">
        <v>2.0757456763772724</v>
      </c>
      <c r="CD317" s="86"/>
      <c r="CE317" s="86">
        <v>0.7920239636192874</v>
      </c>
      <c r="CF317" s="86">
        <v>1.3859827789121957</v>
      </c>
      <c r="CG317" s="86"/>
      <c r="CH317" s="72">
        <v>1.3563296637918312</v>
      </c>
      <c r="CI317" s="7">
        <v>2.5668492041786641</v>
      </c>
      <c r="CJ317" s="7">
        <v>2.1321427337687244</v>
      </c>
      <c r="CK317" s="72">
        <v>2.257120844011582</v>
      </c>
      <c r="CL317" s="86">
        <v>0</v>
      </c>
      <c r="CM317" s="86">
        <v>0</v>
      </c>
      <c r="CN317" s="86">
        <v>2.6643267609872883</v>
      </c>
      <c r="CO317" s="86">
        <v>2.1089173596418904</v>
      </c>
      <c r="CP317" s="86">
        <v>2.1195939710964096</v>
      </c>
      <c r="CQ317" s="64">
        <v>2.1600987474282851</v>
      </c>
    </row>
    <row r="318" spans="1:95" x14ac:dyDescent="0.25">
      <c r="A318" s="97" t="s">
        <v>773</v>
      </c>
      <c r="C318" s="97">
        <v>315</v>
      </c>
      <c r="D318" s="103"/>
      <c r="E318" s="48"/>
      <c r="F318" s="48"/>
      <c r="G318" s="48"/>
      <c r="H318" s="48"/>
      <c r="I318" s="48"/>
      <c r="J318" s="48"/>
      <c r="K318" s="73"/>
      <c r="L318" s="11"/>
      <c r="M318" s="11"/>
      <c r="N318" s="11"/>
      <c r="O318" s="11"/>
      <c r="P318" s="11"/>
      <c r="Q318" s="11"/>
      <c r="R318" s="73"/>
      <c r="S318" s="48"/>
      <c r="T318" s="48"/>
      <c r="U318" s="48"/>
      <c r="V318" s="48"/>
      <c r="W318" s="48"/>
      <c r="X318" s="48"/>
      <c r="Y318" s="73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73"/>
      <c r="AX318" s="48"/>
      <c r="AY318" s="11"/>
      <c r="AZ318" s="11"/>
      <c r="BA318" s="11"/>
      <c r="BB318" s="11"/>
      <c r="BC318" s="11"/>
      <c r="BD318" s="11"/>
      <c r="BE318" s="11"/>
      <c r="BF318" s="73"/>
      <c r="BG318" s="11"/>
      <c r="BH318" s="11"/>
      <c r="BI318" s="11"/>
      <c r="BJ318" s="11"/>
      <c r="BK318" s="11"/>
      <c r="BL318" s="73"/>
      <c r="BM318" s="48"/>
      <c r="BN318" s="11"/>
      <c r="BO318" s="11"/>
      <c r="BP318" s="73"/>
      <c r="BQ318" s="48"/>
      <c r="BR318" s="48"/>
      <c r="BS318" s="48"/>
      <c r="BT318" s="48"/>
      <c r="BU318" s="48"/>
      <c r="BV318" s="73"/>
      <c r="BW318" s="11"/>
      <c r="BX318" s="11"/>
      <c r="BY318" s="11"/>
      <c r="BZ318" s="73"/>
      <c r="CA318" s="48"/>
      <c r="CB318" s="48"/>
      <c r="CC318" s="48"/>
      <c r="CD318" s="48"/>
      <c r="CE318" s="48"/>
      <c r="CF318" s="48"/>
      <c r="CG318" s="48"/>
      <c r="CH318" s="73"/>
      <c r="CI318" s="11"/>
      <c r="CJ318" s="11"/>
      <c r="CK318" s="73"/>
      <c r="CL318" s="48"/>
      <c r="CM318" s="48"/>
      <c r="CN318" s="48"/>
      <c r="CO318" s="48"/>
      <c r="CP318" s="48"/>
      <c r="CQ318" s="67"/>
    </row>
    <row r="319" spans="1:95" x14ac:dyDescent="0.25">
      <c r="A319" s="97" t="s">
        <v>815</v>
      </c>
      <c r="B319" s="97">
        <v>57</v>
      </c>
      <c r="C319" s="97">
        <v>316</v>
      </c>
      <c r="D319" s="103" t="s">
        <v>122</v>
      </c>
      <c r="E319" s="86">
        <v>41.175807452826099</v>
      </c>
      <c r="F319" s="86">
        <v>37.439439233068754</v>
      </c>
      <c r="G319" s="86">
        <v>44.923001295298491</v>
      </c>
      <c r="H319" s="86"/>
      <c r="I319" s="86">
        <v>18.494564469316146</v>
      </c>
      <c r="J319" s="86">
        <v>23.820315151712236</v>
      </c>
      <c r="K319" s="72">
        <v>38.095446537193048</v>
      </c>
      <c r="L319" s="7">
        <v>23.820315151712236</v>
      </c>
      <c r="M319" s="7">
        <v>45.285928463563316</v>
      </c>
      <c r="N319" s="7">
        <v>31.318788707004824</v>
      </c>
      <c r="O319" s="7">
        <v>0</v>
      </c>
      <c r="P319" s="7">
        <v>21.469523847900305</v>
      </c>
      <c r="Q319" s="7">
        <v>40.627227370066386</v>
      </c>
      <c r="R319" s="72">
        <v>26.392167877463457</v>
      </c>
      <c r="S319" s="86">
        <v>46.022727272465779</v>
      </c>
      <c r="T319" s="86">
        <v>51.735700827132504</v>
      </c>
      <c r="U319" s="86"/>
      <c r="V319" s="86">
        <v>27.452031079100166</v>
      </c>
      <c r="W319" s="86">
        <v>33.932641174981008</v>
      </c>
      <c r="X319" s="86">
        <v>34.272715784499155</v>
      </c>
      <c r="Y319" s="72">
        <v>40.778533458036414</v>
      </c>
      <c r="Z319" s="7">
        <v>24.119546065328763</v>
      </c>
      <c r="AA319" s="7"/>
      <c r="AB319" s="7">
        <v>27.1235112492786</v>
      </c>
      <c r="AC319" s="7">
        <v>18.564507592871916</v>
      </c>
      <c r="AD319" s="7">
        <v>23.365855700989357</v>
      </c>
      <c r="AE319" s="7">
        <v>34.994158036652387</v>
      </c>
      <c r="AF319" s="7">
        <v>44.135501806768843</v>
      </c>
      <c r="AG319" s="7">
        <v>42.978209008955638</v>
      </c>
      <c r="AH319" s="7">
        <v>23.141330030050696</v>
      </c>
      <c r="AI319" s="7">
        <v>30.569029348439834</v>
      </c>
      <c r="AJ319" s="7">
        <v>21.084308110060004</v>
      </c>
      <c r="AK319" s="7">
        <v>27.73010446012162</v>
      </c>
      <c r="AL319" s="7">
        <v>22.808870116059939</v>
      </c>
      <c r="AM319" s="7">
        <v>16.215120599849907</v>
      </c>
      <c r="AN319" s="7">
        <v>27.642229748331069</v>
      </c>
      <c r="AO319" s="7">
        <v>35.107656225613148</v>
      </c>
      <c r="AP319" s="7">
        <v>32.624568151868075</v>
      </c>
      <c r="AQ319" s="7">
        <v>20.050598497073402</v>
      </c>
      <c r="AR319" s="7"/>
      <c r="AS319" s="7"/>
      <c r="AT319" s="7">
        <v>17.194650553237636</v>
      </c>
      <c r="AU319" s="7">
        <v>33.324179028113747</v>
      </c>
      <c r="AV319" s="7">
        <v>0</v>
      </c>
      <c r="AW319" s="72">
        <v>32.090052793597572</v>
      </c>
      <c r="AX319" s="86">
        <v>26.641924581173594</v>
      </c>
      <c r="AY319" s="7">
        <v>7.0267896354852875</v>
      </c>
      <c r="AZ319" s="7">
        <v>37.384924529183607</v>
      </c>
      <c r="BA319" s="7">
        <v>40.424883344666682</v>
      </c>
      <c r="BB319" s="7">
        <v>28.959144322770765</v>
      </c>
      <c r="BC319" s="7">
        <v>26.084023535584453</v>
      </c>
      <c r="BD319" s="7">
        <v>3.6736568191692385</v>
      </c>
      <c r="BE319" s="7">
        <v>0</v>
      </c>
      <c r="BF319" s="72">
        <v>26.180400583463094</v>
      </c>
      <c r="BG319" s="7">
        <v>19.204136275505494</v>
      </c>
      <c r="BH319" s="7">
        <v>18.304309138977899</v>
      </c>
      <c r="BI319" s="7">
        <v>18.042399639152006</v>
      </c>
      <c r="BJ319" s="7">
        <v>45.49499443826474</v>
      </c>
      <c r="BK319" s="7">
        <v>23.450324396337454</v>
      </c>
      <c r="BL319" s="72">
        <v>32.477820025348542</v>
      </c>
      <c r="BM319" s="86">
        <v>32.066568572733267</v>
      </c>
      <c r="BN319" s="7">
        <v>26.731410600469093</v>
      </c>
      <c r="BO319" s="7">
        <v>30.325854066789365</v>
      </c>
      <c r="BP319" s="72">
        <v>27.710215426898706</v>
      </c>
      <c r="BQ319" s="86">
        <v>14.10827723517926</v>
      </c>
      <c r="BR319" s="86">
        <v>37.872503995936576</v>
      </c>
      <c r="BS319" s="86">
        <v>6.6753198591013367</v>
      </c>
      <c r="BT319" s="86">
        <v>23.848238482384822</v>
      </c>
      <c r="BU319" s="86">
        <v>43.376106994397254</v>
      </c>
      <c r="BV319" s="72">
        <v>23.063561502834386</v>
      </c>
      <c r="BW319" s="7">
        <v>33.96927431958246</v>
      </c>
      <c r="BX319" s="7">
        <v>19.03761294381577</v>
      </c>
      <c r="BY319" s="7">
        <v>18.918043407839328</v>
      </c>
      <c r="BZ319" s="72">
        <v>25.260665065905897</v>
      </c>
      <c r="CA319" s="86"/>
      <c r="CB319" s="86">
        <v>15.732390449201603</v>
      </c>
      <c r="CC319" s="86">
        <v>16.197809614481073</v>
      </c>
      <c r="CD319" s="86"/>
      <c r="CE319" s="86">
        <v>9.9833610648020557</v>
      </c>
      <c r="CF319" s="86">
        <v>20.771866875621701</v>
      </c>
      <c r="CG319" s="86"/>
      <c r="CH319" s="72">
        <v>17.363554375287027</v>
      </c>
      <c r="CI319" s="7">
        <v>10.160302247646694</v>
      </c>
      <c r="CJ319" s="7">
        <v>19.645418807031295</v>
      </c>
      <c r="CK319" s="72">
        <v>15.520522301660293</v>
      </c>
      <c r="CL319" s="86">
        <v>0</v>
      </c>
      <c r="CM319" s="86">
        <v>0</v>
      </c>
      <c r="CN319" s="86">
        <v>19.669139390795173</v>
      </c>
      <c r="CO319" s="86">
        <v>2.8778860618745505</v>
      </c>
      <c r="CP319" s="86">
        <v>27.014663039029205</v>
      </c>
      <c r="CQ319" s="64">
        <v>22.3813811888479</v>
      </c>
    </row>
    <row r="320" spans="1:95" x14ac:dyDescent="0.25">
      <c r="A320" s="97" t="s">
        <v>816</v>
      </c>
      <c r="B320" s="97">
        <v>58</v>
      </c>
      <c r="C320" s="97">
        <v>317</v>
      </c>
      <c r="D320" s="103" t="s">
        <v>121</v>
      </c>
      <c r="E320" s="86">
        <v>3.5041007206366537</v>
      </c>
      <c r="F320" s="86">
        <v>3.3386204716022587</v>
      </c>
      <c r="G320" s="86">
        <v>3.4740336047878131</v>
      </c>
      <c r="H320" s="86"/>
      <c r="I320" s="86">
        <v>4.8523663271472302</v>
      </c>
      <c r="J320" s="86">
        <v>3.4419366655849557</v>
      </c>
      <c r="K320" s="72">
        <v>3.4635289217555365</v>
      </c>
      <c r="L320" s="7">
        <v>3.4419366655849557</v>
      </c>
      <c r="M320" s="7">
        <v>3.3658810697864534</v>
      </c>
      <c r="N320" s="7">
        <v>3.3113641791900048</v>
      </c>
      <c r="O320" s="7">
        <v>0</v>
      </c>
      <c r="P320" s="7">
        <v>3.2288020093097427</v>
      </c>
      <c r="Q320" s="7">
        <v>3.309655470359357</v>
      </c>
      <c r="R320" s="72">
        <v>3.3932259432058012</v>
      </c>
      <c r="S320" s="86">
        <v>3.2593711407175854</v>
      </c>
      <c r="T320" s="86">
        <v>3.472561937092129</v>
      </c>
      <c r="U320" s="86"/>
      <c r="V320" s="86">
        <v>2.9685831951807362</v>
      </c>
      <c r="W320" s="86">
        <v>3.3816744079948418</v>
      </c>
      <c r="X320" s="86">
        <v>3.1382748925326389</v>
      </c>
      <c r="Y320" s="72">
        <v>3.326556830122533</v>
      </c>
      <c r="Z320" s="7">
        <v>3.9428457948845916</v>
      </c>
      <c r="AA320" s="7"/>
      <c r="AB320" s="7">
        <v>3.9264482275700505</v>
      </c>
      <c r="AC320" s="7">
        <v>3.8234740302595762</v>
      </c>
      <c r="AD320" s="7">
        <v>4.0303064996686038</v>
      </c>
      <c r="AE320" s="7">
        <v>3.9866079016152423</v>
      </c>
      <c r="AF320" s="7">
        <v>3.9078297202618635</v>
      </c>
      <c r="AG320" s="7">
        <v>3.8887761942768293</v>
      </c>
      <c r="AH320" s="7">
        <v>3.9812826203090061</v>
      </c>
      <c r="AI320" s="7">
        <v>3.9421642737059561</v>
      </c>
      <c r="AJ320" s="7">
        <v>3.8338662929029197</v>
      </c>
      <c r="AK320" s="7">
        <v>3.8649126834465064</v>
      </c>
      <c r="AL320" s="7">
        <v>4.1516487004881881</v>
      </c>
      <c r="AM320" s="7">
        <v>3.8342736670110091</v>
      </c>
      <c r="AN320" s="7">
        <v>3.9312237119664335</v>
      </c>
      <c r="AO320" s="7">
        <v>3.8394927468421249</v>
      </c>
      <c r="AP320" s="7">
        <v>3.8133903311853081</v>
      </c>
      <c r="AQ320" s="7">
        <v>5.5895537480644668</v>
      </c>
      <c r="AR320" s="7"/>
      <c r="AS320" s="7"/>
      <c r="AT320" s="7">
        <v>3.6759074677787567</v>
      </c>
      <c r="AU320" s="7">
        <v>3.8106983133130088</v>
      </c>
      <c r="AV320" s="7">
        <v>0</v>
      </c>
      <c r="AW320" s="72">
        <v>3.9076349469202123</v>
      </c>
      <c r="AX320" s="86">
        <v>3.6335818113250884</v>
      </c>
      <c r="AY320" s="7">
        <v>3.6628678320774162</v>
      </c>
      <c r="AZ320" s="7">
        <v>3.1209879481672438</v>
      </c>
      <c r="BA320" s="7">
        <v>3.2236981306354395</v>
      </c>
      <c r="BB320" s="7">
        <v>3.5187768432336668</v>
      </c>
      <c r="BC320" s="7">
        <v>3.330578864109611</v>
      </c>
      <c r="BD320" s="7">
        <v>4.0897834960285859</v>
      </c>
      <c r="BE320" s="7">
        <v>0</v>
      </c>
      <c r="BF320" s="72">
        <v>3.354862110643658</v>
      </c>
      <c r="BG320" s="7">
        <v>3.503499858643917</v>
      </c>
      <c r="BH320" s="7">
        <v>3.1015891043934007</v>
      </c>
      <c r="BI320" s="7">
        <v>4.5179467189594735</v>
      </c>
      <c r="BJ320" s="7">
        <v>3.4897009870512607</v>
      </c>
      <c r="BK320" s="7">
        <v>3.0885636715683096</v>
      </c>
      <c r="BL320" s="72">
        <v>3.4606546399748064</v>
      </c>
      <c r="BM320" s="86">
        <v>12.182209216969952</v>
      </c>
      <c r="BN320" s="7">
        <v>3.4590497834931861</v>
      </c>
      <c r="BO320" s="7">
        <v>3.1900838402974845</v>
      </c>
      <c r="BP320" s="72">
        <v>3.3788939977048749</v>
      </c>
      <c r="BQ320" s="86">
        <v>0.40914413848712228</v>
      </c>
      <c r="BR320" s="86">
        <v>0.44301535077321091</v>
      </c>
      <c r="BS320" s="86">
        <v>1.363333986824409</v>
      </c>
      <c r="BT320" s="86">
        <v>0.4513803617586663</v>
      </c>
      <c r="BU320" s="86">
        <v>0.77087532674397274</v>
      </c>
      <c r="BV320" s="72">
        <v>0.48924476813965029</v>
      </c>
      <c r="BW320" s="7">
        <v>3.6413998049964209</v>
      </c>
      <c r="BX320" s="7">
        <v>3.8145638696876545</v>
      </c>
      <c r="BY320" s="7">
        <v>4.6178668469354118</v>
      </c>
      <c r="BZ320" s="72">
        <v>3.8316925156017385</v>
      </c>
      <c r="CA320" s="86"/>
      <c r="CB320" s="86">
        <v>1.9154469455691092</v>
      </c>
      <c r="CC320" s="86">
        <v>1.8816472223718912</v>
      </c>
      <c r="CD320" s="86"/>
      <c r="CE320" s="86">
        <v>1.6235407421336772</v>
      </c>
      <c r="CF320" s="86">
        <v>2.3012861191270804</v>
      </c>
      <c r="CG320" s="86"/>
      <c r="CH320" s="72">
        <v>2.1015824951132935</v>
      </c>
      <c r="CI320" s="7">
        <v>3.2584008598377006</v>
      </c>
      <c r="CJ320" s="7">
        <v>3.521175246891556</v>
      </c>
      <c r="CK320" s="72">
        <v>3.4463662706728746</v>
      </c>
      <c r="CL320" s="86">
        <v>0</v>
      </c>
      <c r="CM320" s="86">
        <v>0</v>
      </c>
      <c r="CN320" s="86">
        <v>3.3979436061291595</v>
      </c>
      <c r="CO320" s="86">
        <v>3.7929038533392601</v>
      </c>
      <c r="CP320" s="86">
        <v>3.2849397982875832</v>
      </c>
      <c r="CQ320" s="64">
        <v>3.3096766801503654</v>
      </c>
    </row>
    <row r="321" spans="1:95" x14ac:dyDescent="0.25">
      <c r="A321" s="97" t="s">
        <v>817</v>
      </c>
      <c r="B321" s="97">
        <v>59</v>
      </c>
      <c r="C321" s="97">
        <v>318</v>
      </c>
      <c r="D321" s="104" t="s">
        <v>246</v>
      </c>
      <c r="E321" s="40">
        <v>0.63246753246753251</v>
      </c>
      <c r="F321" s="40">
        <v>0.72678762006403408</v>
      </c>
      <c r="G321" s="40">
        <v>0.68512110726643594</v>
      </c>
      <c r="H321" s="40"/>
      <c r="I321" s="40">
        <v>0.86153846153846159</v>
      </c>
      <c r="J321" s="40">
        <v>0.70129248444231695</v>
      </c>
      <c r="K321" s="53">
        <v>0.70242130750605325</v>
      </c>
      <c r="L321" s="4">
        <v>0.70129248444231695</v>
      </c>
      <c r="M321" s="4">
        <v>0.7251028806584362</v>
      </c>
      <c r="N321" s="4">
        <v>0.68004115226337447</v>
      </c>
      <c r="O321" s="4">
        <v>0</v>
      </c>
      <c r="P321" s="4">
        <v>0.7857142857142857</v>
      </c>
      <c r="Q321" s="4">
        <v>0.79166666666666663</v>
      </c>
      <c r="R321" s="53">
        <v>0.70084666039510812</v>
      </c>
      <c r="S321" s="40">
        <v>0.81818181818181812</v>
      </c>
      <c r="T321" s="40">
        <v>0.75842696629213491</v>
      </c>
      <c r="U321" s="40"/>
      <c r="V321" s="40">
        <v>0.68518518518518523</v>
      </c>
      <c r="W321" s="40">
        <v>0.72826086956521729</v>
      </c>
      <c r="X321" s="40">
        <v>0.80714285714285716</v>
      </c>
      <c r="Y321" s="53">
        <v>0.75234131113423519</v>
      </c>
      <c r="Z321" s="4">
        <v>0.81547757378573094</v>
      </c>
      <c r="AA321" s="4"/>
      <c r="AB321" s="4">
        <v>0.77055449330783943</v>
      </c>
      <c r="AC321" s="4">
        <v>0.8351648351648352</v>
      </c>
      <c r="AD321" s="4">
        <v>0.74399999999999999</v>
      </c>
      <c r="AE321" s="4">
        <v>0.75538971807628519</v>
      </c>
      <c r="AF321" s="4">
        <v>0.80431398710251278</v>
      </c>
      <c r="AG321" s="4">
        <v>0.75791762946853336</v>
      </c>
      <c r="AH321" s="4">
        <v>0.72305045871559637</v>
      </c>
      <c r="AI321" s="4">
        <v>0.72709163346613548</v>
      </c>
      <c r="AJ321" s="4">
        <v>0.81165919282511212</v>
      </c>
      <c r="AK321" s="4">
        <v>0.75</v>
      </c>
      <c r="AL321" s="4">
        <v>0.72</v>
      </c>
      <c r="AM321" s="4">
        <v>0.60150375939849621</v>
      </c>
      <c r="AN321" s="4">
        <v>0.69480519480519476</v>
      </c>
      <c r="AO321" s="4">
        <v>0.74233128834355833</v>
      </c>
      <c r="AP321" s="4">
        <v>0.721259842519685</v>
      </c>
      <c r="AQ321" s="4">
        <v>0.76956521739130435</v>
      </c>
      <c r="AR321" s="4"/>
      <c r="AS321" s="4"/>
      <c r="AT321" s="4">
        <v>0.65482233502538068</v>
      </c>
      <c r="AU321" s="4">
        <v>0.65017615971814446</v>
      </c>
      <c r="AV321" s="4">
        <v>0</v>
      </c>
      <c r="AW321" s="53">
        <v>0.74120868692893749</v>
      </c>
      <c r="AX321" s="40">
        <v>0.74444444444444435</v>
      </c>
      <c r="AY321" s="4">
        <v>0.72</v>
      </c>
      <c r="AZ321" s="4">
        <v>0.75046904315196994</v>
      </c>
      <c r="BA321" s="4">
        <v>0.76554174067495562</v>
      </c>
      <c r="BB321" s="4">
        <v>0.7920398009950248</v>
      </c>
      <c r="BC321" s="4">
        <v>0.71900826446280997</v>
      </c>
      <c r="BD321" s="4">
        <v>0.8</v>
      </c>
      <c r="BE321" s="4">
        <v>0</v>
      </c>
      <c r="BF321" s="53">
        <v>0.76252319109461963</v>
      </c>
      <c r="BG321" s="4">
        <v>0.60465116279069764</v>
      </c>
      <c r="BH321" s="4">
        <v>0.85714285714285721</v>
      </c>
      <c r="BI321" s="4">
        <v>0.76923076923076916</v>
      </c>
      <c r="BJ321" s="4">
        <v>0.70034246575342463</v>
      </c>
      <c r="BK321" s="4">
        <v>0.80645161290322587</v>
      </c>
      <c r="BL321" s="53">
        <v>0.7142857142857143</v>
      </c>
      <c r="BM321" s="40">
        <v>0.72699386503067476</v>
      </c>
      <c r="BN321" s="4">
        <v>0.70022930998540756</v>
      </c>
      <c r="BO321" s="4">
        <v>0.6120171673819742</v>
      </c>
      <c r="BP321" s="53">
        <v>0.67139048688087544</v>
      </c>
      <c r="BQ321" s="40">
        <v>0.76543209876543217</v>
      </c>
      <c r="BR321" s="40">
        <v>0.76470588235294124</v>
      </c>
      <c r="BS321" s="40">
        <v>0.6</v>
      </c>
      <c r="BT321" s="40">
        <v>0.81987577639751552</v>
      </c>
      <c r="BU321" s="40">
        <v>0.92307692307692302</v>
      </c>
      <c r="BV321" s="53">
        <v>0.79401993355481726</v>
      </c>
      <c r="BW321" s="4">
        <v>0.72727272727272729</v>
      </c>
      <c r="BX321" s="4">
        <v>0.79894179894179895</v>
      </c>
      <c r="BY321" s="4">
        <v>0.75257731958762886</v>
      </c>
      <c r="BZ321" s="53">
        <v>0.75073313782991191</v>
      </c>
      <c r="CA321" s="40"/>
      <c r="CB321" s="40">
        <v>0.68041237113402064</v>
      </c>
      <c r="CC321" s="40">
        <v>0.88</v>
      </c>
      <c r="CD321" s="40"/>
      <c r="CE321" s="40">
        <v>0.90243902439024393</v>
      </c>
      <c r="CF321" s="40">
        <v>0.76708074534161497</v>
      </c>
      <c r="CG321" s="40"/>
      <c r="CH321" s="53">
        <v>0.78214285714285714</v>
      </c>
      <c r="CI321" s="4">
        <v>0.72121212121212119</v>
      </c>
      <c r="CJ321" s="4">
        <v>0.72397094430992737</v>
      </c>
      <c r="CK321" s="53">
        <v>0.72318339100346019</v>
      </c>
      <c r="CL321" s="40">
        <v>0</v>
      </c>
      <c r="CM321" s="40">
        <v>0</v>
      </c>
      <c r="CN321" s="40">
        <v>0.80833333333333324</v>
      </c>
      <c r="CO321" s="40">
        <v>0.6875</v>
      </c>
      <c r="CP321" s="40">
        <v>0.66706302021403086</v>
      </c>
      <c r="CQ321" s="59">
        <v>0.68474923234390994</v>
      </c>
    </row>
    <row r="322" spans="1:95" ht="15" customHeight="1" x14ac:dyDescent="0.25">
      <c r="A322" s="97" t="s">
        <v>818</v>
      </c>
      <c r="B322" s="97">
        <v>60</v>
      </c>
      <c r="C322" s="97">
        <v>319</v>
      </c>
      <c r="D322" s="103" t="s">
        <v>248</v>
      </c>
      <c r="E322" s="39">
        <v>5.235602094240838E-3</v>
      </c>
      <c r="F322" s="39">
        <v>7.0613796849538293E-3</v>
      </c>
      <c r="G322" s="39">
        <v>7.0052539404553416E-3</v>
      </c>
      <c r="H322" s="39"/>
      <c r="I322" s="39">
        <v>0</v>
      </c>
      <c r="J322" s="39">
        <v>6.778019849915275E-3</v>
      </c>
      <c r="K322" s="52">
        <v>6.6306483300589388E-3</v>
      </c>
      <c r="L322" s="3">
        <v>6.778019849915275E-3</v>
      </c>
      <c r="M322" s="3">
        <v>3.3388981636060101E-3</v>
      </c>
      <c r="N322" s="3">
        <v>3.1039834454216243E-3</v>
      </c>
      <c r="O322" s="3">
        <v>0</v>
      </c>
      <c r="P322" s="3">
        <v>1.7857142857142856E-2</v>
      </c>
      <c r="Q322" s="3">
        <v>0</v>
      </c>
      <c r="R322" s="52">
        <v>5.2945967960901438E-3</v>
      </c>
      <c r="S322" s="39">
        <v>0</v>
      </c>
      <c r="T322" s="39">
        <v>1.1472275334608031E-2</v>
      </c>
      <c r="U322" s="39"/>
      <c r="V322" s="39">
        <v>6.3291139240506328E-3</v>
      </c>
      <c r="W322" s="39">
        <v>0</v>
      </c>
      <c r="X322" s="39">
        <v>1.4492753623188406E-2</v>
      </c>
      <c r="Y322" s="52">
        <v>9.5541401273885346E-3</v>
      </c>
      <c r="Z322" s="3">
        <v>2.5906735751295338E-3</v>
      </c>
      <c r="AA322" s="3"/>
      <c r="AB322" s="3">
        <v>2.8985507246376812E-3</v>
      </c>
      <c r="AC322" s="3">
        <v>0</v>
      </c>
      <c r="AD322" s="3">
        <v>0</v>
      </c>
      <c r="AE322" s="3">
        <v>8.3542188805346695E-4</v>
      </c>
      <c r="AF322" s="3">
        <v>2.9246344206974128E-3</v>
      </c>
      <c r="AG322" s="3">
        <v>2.0635575732562937E-3</v>
      </c>
      <c r="AH322" s="3">
        <v>4.0439052570768342E-3</v>
      </c>
      <c r="AI322" s="3">
        <v>4.3715846994535519E-3</v>
      </c>
      <c r="AJ322" s="3">
        <v>2.2624434389140274E-3</v>
      </c>
      <c r="AK322" s="3">
        <v>0</v>
      </c>
      <c r="AL322" s="3">
        <v>0</v>
      </c>
      <c r="AM322" s="3">
        <v>0</v>
      </c>
      <c r="AN322" s="3">
        <v>2.1834061135371178E-3</v>
      </c>
      <c r="AO322" s="3">
        <v>3.1250000000000002E-3</v>
      </c>
      <c r="AP322" s="3">
        <v>2.6427061310782241E-3</v>
      </c>
      <c r="AQ322" s="3">
        <v>2.1929824561403508E-2</v>
      </c>
      <c r="AR322" s="3"/>
      <c r="AS322" s="3"/>
      <c r="AT322" s="3">
        <v>0</v>
      </c>
      <c r="AU322" s="3">
        <v>2.0839535576064306E-3</v>
      </c>
      <c r="AV322" s="3">
        <v>0</v>
      </c>
      <c r="AW322" s="52">
        <v>2.768412685360305E-3</v>
      </c>
      <c r="AX322" s="39">
        <v>2.247191011235955E-2</v>
      </c>
      <c r="AY322" s="3">
        <v>0.02</v>
      </c>
      <c r="AZ322" s="3">
        <v>1.1363636363636364E-2</v>
      </c>
      <c r="BA322" s="3">
        <v>0</v>
      </c>
      <c r="BB322" s="3">
        <v>3.0120481927710845E-3</v>
      </c>
      <c r="BC322" s="3">
        <v>8.385744234800839E-3</v>
      </c>
      <c r="BD322" s="3">
        <v>0</v>
      </c>
      <c r="BE322" s="3">
        <v>0</v>
      </c>
      <c r="BF322" s="52">
        <v>5.6327450244085617E-3</v>
      </c>
      <c r="BG322" s="3">
        <v>0</v>
      </c>
      <c r="BH322" s="3">
        <v>0</v>
      </c>
      <c r="BI322" s="3">
        <v>0</v>
      </c>
      <c r="BJ322" s="3">
        <v>1.3864818024263431E-2</v>
      </c>
      <c r="BK322" s="3">
        <v>0</v>
      </c>
      <c r="BL322" s="52">
        <v>9.433962264150943E-3</v>
      </c>
      <c r="BM322" s="39">
        <v>1.3996889580093312E-2</v>
      </c>
      <c r="BN322" s="3">
        <v>4.8400673400673397E-3</v>
      </c>
      <c r="BO322" s="3">
        <v>3.8860103626943004E-3</v>
      </c>
      <c r="BP322" s="52">
        <v>4.5274476513865311E-3</v>
      </c>
      <c r="BQ322" s="39">
        <v>6.1728395061728392E-3</v>
      </c>
      <c r="BR322" s="39">
        <v>0.01</v>
      </c>
      <c r="BS322" s="39">
        <v>0</v>
      </c>
      <c r="BT322" s="39">
        <v>1.282051282051282E-2</v>
      </c>
      <c r="BU322" s="39">
        <v>1.5384615384615385E-2</v>
      </c>
      <c r="BV322" s="52">
        <v>1.0118043844856661E-2</v>
      </c>
      <c r="BW322" s="3">
        <v>7.7120822622107968E-3</v>
      </c>
      <c r="BX322" s="3">
        <v>5.3475935828877002E-3</v>
      </c>
      <c r="BY322" s="3">
        <v>0</v>
      </c>
      <c r="BZ322" s="52">
        <v>5.9435364041604752E-3</v>
      </c>
      <c r="CA322" s="39"/>
      <c r="CB322" s="39">
        <v>0</v>
      </c>
      <c r="CC322" s="39">
        <v>0.01</v>
      </c>
      <c r="CD322" s="39"/>
      <c r="CE322" s="39">
        <v>0</v>
      </c>
      <c r="CF322" s="39">
        <v>6.2111801242236021E-3</v>
      </c>
      <c r="CG322" s="39"/>
      <c r="CH322" s="52">
        <v>5.3571428571428572E-3</v>
      </c>
      <c r="CI322" s="3">
        <v>6.1728395061728392E-3</v>
      </c>
      <c r="CJ322" s="3">
        <v>7.3529411764705881E-3</v>
      </c>
      <c r="CK322" s="52">
        <v>7.0175438596491229E-3</v>
      </c>
      <c r="CL322" s="39">
        <v>0</v>
      </c>
      <c r="CM322" s="39">
        <v>0</v>
      </c>
      <c r="CN322" s="39">
        <v>0</v>
      </c>
      <c r="CO322" s="39">
        <v>0</v>
      </c>
      <c r="CP322" s="39">
        <v>2.4125452352231603E-3</v>
      </c>
      <c r="CQ322" s="58">
        <v>2.0746887966804979E-3</v>
      </c>
    </row>
    <row r="323" spans="1:95" x14ac:dyDescent="0.25">
      <c r="A323" s="97" t="s">
        <v>773</v>
      </c>
      <c r="C323" s="97">
        <v>320</v>
      </c>
      <c r="D323" s="103"/>
      <c r="E323" s="39"/>
      <c r="F323" s="39"/>
      <c r="G323" s="39"/>
      <c r="H323" s="39"/>
      <c r="I323" s="39"/>
      <c r="J323" s="39"/>
      <c r="K323" s="52"/>
      <c r="L323" s="3"/>
      <c r="M323" s="3"/>
      <c r="N323" s="3"/>
      <c r="O323" s="3"/>
      <c r="P323" s="3"/>
      <c r="Q323" s="3"/>
      <c r="R323" s="52"/>
      <c r="S323" s="39"/>
      <c r="T323" s="39"/>
      <c r="U323" s="39"/>
      <c r="V323" s="39"/>
      <c r="W323" s="39"/>
      <c r="X323" s="39"/>
      <c r="Y323" s="52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52"/>
      <c r="AX323" s="39"/>
      <c r="AY323" s="3"/>
      <c r="AZ323" s="3"/>
      <c r="BA323" s="3"/>
      <c r="BB323" s="3"/>
      <c r="BC323" s="3"/>
      <c r="BD323" s="3"/>
      <c r="BE323" s="3"/>
      <c r="BF323" s="52"/>
      <c r="BG323" s="3"/>
      <c r="BH323" s="3"/>
      <c r="BI323" s="3"/>
      <c r="BJ323" s="3"/>
      <c r="BK323" s="3"/>
      <c r="BL323" s="52"/>
      <c r="BM323" s="39"/>
      <c r="BN323" s="3"/>
      <c r="BO323" s="3"/>
      <c r="BP323" s="52"/>
      <c r="BQ323" s="39"/>
      <c r="BR323" s="39"/>
      <c r="BS323" s="39"/>
      <c r="BT323" s="39"/>
      <c r="BU323" s="39"/>
      <c r="BV323" s="52"/>
      <c r="BW323" s="3"/>
      <c r="BX323" s="3"/>
      <c r="BY323" s="3"/>
      <c r="BZ323" s="52"/>
      <c r="CA323" s="39"/>
      <c r="CB323" s="39"/>
      <c r="CC323" s="39"/>
      <c r="CD323" s="39"/>
      <c r="CE323" s="39"/>
      <c r="CF323" s="39"/>
      <c r="CG323" s="39"/>
      <c r="CH323" s="52"/>
      <c r="CI323" s="3"/>
      <c r="CJ323" s="3"/>
      <c r="CK323" s="52"/>
      <c r="CL323" s="39"/>
      <c r="CM323" s="39"/>
      <c r="CN323" s="39"/>
      <c r="CO323" s="39"/>
      <c r="CP323" s="39"/>
      <c r="CQ323" s="58"/>
    </row>
    <row r="324" spans="1:95" x14ac:dyDescent="0.25">
      <c r="A324" s="97" t="s">
        <v>819</v>
      </c>
      <c r="B324" s="97">
        <v>61</v>
      </c>
      <c r="C324" s="97">
        <v>321</v>
      </c>
      <c r="D324" s="104" t="s">
        <v>123</v>
      </c>
      <c r="E324" s="87">
        <v>3.2253729336587726</v>
      </c>
      <c r="F324" s="87">
        <v>4.3979588960243463</v>
      </c>
      <c r="G324" s="87">
        <v>6.5619873447386921</v>
      </c>
      <c r="H324" s="87"/>
      <c r="I324" s="87">
        <v>3.0546009927453226</v>
      </c>
      <c r="J324" s="87">
        <v>10.499409820794671</v>
      </c>
      <c r="K324" s="74">
        <v>4.6089962388851449</v>
      </c>
      <c r="L324" s="8">
        <v>10.499409820794671</v>
      </c>
      <c r="M324" s="8">
        <v>7.0783096995769217</v>
      </c>
      <c r="N324" s="8">
        <v>10.190167467884148</v>
      </c>
      <c r="O324" s="8">
        <v>0</v>
      </c>
      <c r="P324" s="8">
        <v>8.8430361091292777</v>
      </c>
      <c r="Q324" s="8">
        <v>6.4446831362740129</v>
      </c>
      <c r="R324" s="74">
        <v>9.8441881356359442</v>
      </c>
      <c r="S324" s="87">
        <v>0</v>
      </c>
      <c r="T324" s="87">
        <v>0.94876660341555974</v>
      </c>
      <c r="U324" s="87"/>
      <c r="V324" s="87">
        <v>10.260795211453427</v>
      </c>
      <c r="W324" s="87">
        <v>0</v>
      </c>
      <c r="X324" s="87">
        <v>2.3219814241306347</v>
      </c>
      <c r="Y324" s="74">
        <v>2.02480384711706</v>
      </c>
      <c r="Z324" s="8">
        <v>3.2021632391985659</v>
      </c>
      <c r="AA324" s="8"/>
      <c r="AB324" s="8">
        <v>1.9995334421834936</v>
      </c>
      <c r="AC324" s="8">
        <v>1.0423905489959777</v>
      </c>
      <c r="AD324" s="8">
        <v>0</v>
      </c>
      <c r="AE324" s="8">
        <v>7.4558970375461584</v>
      </c>
      <c r="AF324" s="8">
        <v>5.06420690902514</v>
      </c>
      <c r="AG324" s="8">
        <v>6.1078628041610097</v>
      </c>
      <c r="AH324" s="8">
        <v>1.5112534408056826</v>
      </c>
      <c r="AI324" s="8">
        <v>5.2566381213981792</v>
      </c>
      <c r="AJ324" s="8">
        <v>6.562397462597068</v>
      </c>
      <c r="AK324" s="8">
        <v>3.0434782608695654</v>
      </c>
      <c r="AL324" s="8">
        <v>6.1951471346165166</v>
      </c>
      <c r="AM324" s="8">
        <v>3.020007550018875</v>
      </c>
      <c r="AN324" s="8">
        <v>2.4794669146133583</v>
      </c>
      <c r="AO324" s="8">
        <v>5.1594410604038856</v>
      </c>
      <c r="AP324" s="8">
        <v>5.2699269111327203</v>
      </c>
      <c r="AQ324" s="8">
        <v>3.8309589369088952</v>
      </c>
      <c r="AR324" s="8"/>
      <c r="AS324" s="8"/>
      <c r="AT324" s="8">
        <v>2.6373626373626373</v>
      </c>
      <c r="AU324" s="8">
        <v>10.34762041012274</v>
      </c>
      <c r="AV324" s="8">
        <v>0</v>
      </c>
      <c r="AW324" s="74">
        <v>5.1941195945255121</v>
      </c>
      <c r="AX324" s="87">
        <v>13.368611613906872</v>
      </c>
      <c r="AY324" s="8">
        <v>1.1319686822211483</v>
      </c>
      <c r="AZ324" s="8">
        <v>2.1906804800841462</v>
      </c>
      <c r="BA324" s="8">
        <v>2.7741816164744622</v>
      </c>
      <c r="BB324" s="8">
        <v>3.5765266905923134</v>
      </c>
      <c r="BC324" s="8">
        <v>0.67525744188452519</v>
      </c>
      <c r="BD324" s="8">
        <v>0</v>
      </c>
      <c r="BE324" s="8">
        <v>0</v>
      </c>
      <c r="BF324" s="74">
        <v>2.2620307198365501</v>
      </c>
      <c r="BG324" s="8">
        <v>5.084745762754955</v>
      </c>
      <c r="BH324" s="8">
        <v>0</v>
      </c>
      <c r="BI324" s="8">
        <v>0</v>
      </c>
      <c r="BJ324" s="8">
        <v>3.7839968467886163</v>
      </c>
      <c r="BK324" s="8">
        <v>5.8066389238587313</v>
      </c>
      <c r="BL324" s="74">
        <v>3.7568306011442196</v>
      </c>
      <c r="BM324" s="87">
        <v>8.6292504195956479</v>
      </c>
      <c r="BN324" s="8">
        <v>6.6007585754931855</v>
      </c>
      <c r="BO324" s="8">
        <v>5.2646622837396473</v>
      </c>
      <c r="BP324" s="74">
        <v>6.2762924673994229</v>
      </c>
      <c r="BQ324" s="87">
        <v>0</v>
      </c>
      <c r="BR324" s="87">
        <v>0</v>
      </c>
      <c r="BS324" s="87">
        <v>0</v>
      </c>
      <c r="BT324" s="87">
        <v>0</v>
      </c>
      <c r="BU324" s="87">
        <v>0</v>
      </c>
      <c r="BV324" s="74">
        <v>0</v>
      </c>
      <c r="BW324" s="8">
        <v>5.5027841468851042</v>
      </c>
      <c r="BX324" s="8">
        <v>5.3076795488472381</v>
      </c>
      <c r="BY324" s="8">
        <v>10.360457586832029</v>
      </c>
      <c r="BZ324" s="74">
        <v>6.4761368436419211</v>
      </c>
      <c r="CA324" s="87"/>
      <c r="CB324" s="87">
        <v>5.1179982939714641</v>
      </c>
      <c r="CC324" s="87">
        <v>0</v>
      </c>
      <c r="CD324" s="87"/>
      <c r="CE324" s="87">
        <v>3.3790125774483912</v>
      </c>
      <c r="CF324" s="87">
        <v>3.5471475022169674</v>
      </c>
      <c r="CG324" s="87"/>
      <c r="CH324" s="74">
        <v>2.9131398792853949</v>
      </c>
      <c r="CI324" s="8">
        <v>4.5267004597857046</v>
      </c>
      <c r="CJ324" s="8">
        <v>5.5941788109889599</v>
      </c>
      <c r="CK324" s="74">
        <v>5.1007062516348416</v>
      </c>
      <c r="CL324" s="87">
        <v>0</v>
      </c>
      <c r="CM324" s="87">
        <v>0</v>
      </c>
      <c r="CN324" s="87">
        <v>13.994169096275192</v>
      </c>
      <c r="CO324" s="87">
        <v>2.0811654526534857</v>
      </c>
      <c r="CP324" s="87">
        <v>4.5612771576041293</v>
      </c>
      <c r="CQ324" s="63">
        <v>5.2768202902278105</v>
      </c>
    </row>
    <row r="325" spans="1:95" x14ac:dyDescent="0.25">
      <c r="A325" s="97" t="s">
        <v>773</v>
      </c>
      <c r="C325" s="97">
        <v>322</v>
      </c>
      <c r="D325" s="103"/>
      <c r="E325" s="48"/>
      <c r="F325" s="48"/>
      <c r="G325" s="48"/>
      <c r="H325" s="48"/>
      <c r="I325" s="48"/>
      <c r="J325" s="48"/>
      <c r="K325" s="71"/>
      <c r="L325" s="11"/>
      <c r="M325" s="11"/>
      <c r="N325" s="11"/>
      <c r="O325" s="11"/>
      <c r="P325" s="11"/>
      <c r="Q325" s="12"/>
      <c r="R325" s="71"/>
      <c r="S325" s="48"/>
      <c r="T325" s="48"/>
      <c r="U325" s="48"/>
      <c r="V325" s="48"/>
      <c r="W325" s="48"/>
      <c r="X325" s="96"/>
      <c r="Y325" s="7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71"/>
      <c r="AX325" s="96"/>
      <c r="AY325" s="12"/>
      <c r="AZ325" s="11"/>
      <c r="BA325" s="11"/>
      <c r="BB325" s="11"/>
      <c r="BC325" s="11"/>
      <c r="BD325" s="11"/>
      <c r="BE325" s="11"/>
      <c r="BF325" s="71"/>
      <c r="BG325" s="12"/>
      <c r="BH325" s="11"/>
      <c r="BI325" s="11"/>
      <c r="BJ325" s="11"/>
      <c r="BK325" s="11"/>
      <c r="BL325" s="71"/>
      <c r="BM325" s="48"/>
      <c r="BN325" s="11"/>
      <c r="BO325" s="11"/>
      <c r="BP325" s="71"/>
      <c r="BQ325" s="48"/>
      <c r="BR325" s="48"/>
      <c r="BS325" s="48"/>
      <c r="BT325" s="48"/>
      <c r="BU325" s="48"/>
      <c r="BV325" s="71"/>
      <c r="BW325" s="11"/>
      <c r="BX325" s="11"/>
      <c r="BY325" s="11"/>
      <c r="BZ325" s="71"/>
      <c r="CA325" s="96"/>
      <c r="CB325" s="96"/>
      <c r="CC325" s="48"/>
      <c r="CD325" s="48"/>
      <c r="CE325" s="48"/>
      <c r="CF325" s="48"/>
      <c r="CG325" s="48"/>
      <c r="CH325" s="71"/>
      <c r="CI325" s="11"/>
      <c r="CJ325" s="12"/>
      <c r="CK325" s="71"/>
      <c r="CL325" s="96"/>
      <c r="CM325" s="96"/>
      <c r="CN325" s="96"/>
      <c r="CO325" s="96"/>
      <c r="CP325" s="96"/>
      <c r="CQ325" s="66"/>
    </row>
    <row r="326" spans="1:95" x14ac:dyDescent="0.25">
      <c r="A326" s="97" t="s">
        <v>820</v>
      </c>
      <c r="B326" s="97">
        <v>62</v>
      </c>
      <c r="C326" s="97">
        <v>323</v>
      </c>
      <c r="D326" s="103" t="s">
        <v>124</v>
      </c>
      <c r="E326" s="39">
        <v>3.0104712041884817E-2</v>
      </c>
      <c r="F326" s="39">
        <v>3.9109179793590437E-2</v>
      </c>
      <c r="G326" s="39">
        <v>3.1523642732049037E-2</v>
      </c>
      <c r="H326" s="39"/>
      <c r="I326" s="39">
        <v>0.140625</v>
      </c>
      <c r="J326" s="39">
        <v>3.5584604212055192E-2</v>
      </c>
      <c r="K326" s="52">
        <v>3.7819253438113952E-2</v>
      </c>
      <c r="L326" s="3">
        <v>3.5584604212055192E-2</v>
      </c>
      <c r="M326" s="3">
        <v>3.7562604340567615E-2</v>
      </c>
      <c r="N326" s="3">
        <v>3.6730470770822553E-2</v>
      </c>
      <c r="O326" s="3">
        <v>0</v>
      </c>
      <c r="P326" s="3">
        <v>5.3571428571428568E-2</v>
      </c>
      <c r="Q326" s="3">
        <v>6.25E-2</v>
      </c>
      <c r="R326" s="52">
        <v>3.6519142003801248E-2</v>
      </c>
      <c r="S326" s="39">
        <v>3.0303030303030304E-2</v>
      </c>
      <c r="T326" s="39">
        <v>4.0152963671128104E-2</v>
      </c>
      <c r="U326" s="39"/>
      <c r="V326" s="39">
        <v>6.3291139240506333E-2</v>
      </c>
      <c r="W326" s="39">
        <v>5.5555555555555552E-2</v>
      </c>
      <c r="X326" s="39">
        <v>3.6231884057971016E-2</v>
      </c>
      <c r="Y326" s="52">
        <v>4.4585987261146494E-2</v>
      </c>
      <c r="Z326" s="3">
        <v>4.380593499764484E-2</v>
      </c>
      <c r="AA326" s="3"/>
      <c r="AB326" s="3">
        <v>3.864734299516908E-2</v>
      </c>
      <c r="AC326" s="3">
        <v>4.3956043956043959E-2</v>
      </c>
      <c r="AD326" s="3">
        <v>2.4390243902439025E-2</v>
      </c>
      <c r="AE326" s="3">
        <v>2.3391812865497075E-2</v>
      </c>
      <c r="AF326" s="3">
        <v>3.734533183352081E-2</v>
      </c>
      <c r="AG326" s="3">
        <v>3.618104278442702E-2</v>
      </c>
      <c r="AH326" s="3">
        <v>4.1016753321779321E-2</v>
      </c>
      <c r="AI326" s="3">
        <v>4.3351548269581056E-2</v>
      </c>
      <c r="AJ326" s="3">
        <v>4.5248868778280542E-2</v>
      </c>
      <c r="AK326" s="3">
        <v>0.04</v>
      </c>
      <c r="AL326" s="3">
        <v>0</v>
      </c>
      <c r="AM326" s="3">
        <v>4.5801526717557252E-2</v>
      </c>
      <c r="AN326" s="3">
        <v>1.7467248908296942E-2</v>
      </c>
      <c r="AO326" s="3">
        <v>3.7499999999999999E-2</v>
      </c>
      <c r="AP326" s="3">
        <v>3.4883720930232558E-2</v>
      </c>
      <c r="AQ326" s="3">
        <v>2.6315789473684209E-2</v>
      </c>
      <c r="AR326" s="3"/>
      <c r="AS326" s="3"/>
      <c r="AT326" s="3">
        <v>4.145077720207254E-2</v>
      </c>
      <c r="AU326" s="3">
        <v>3.7064602560285799E-2</v>
      </c>
      <c r="AV326" s="3">
        <v>0</v>
      </c>
      <c r="AW326" s="52">
        <v>3.8154757010114303E-2</v>
      </c>
      <c r="AX326" s="39">
        <v>6.741573033707865E-2</v>
      </c>
      <c r="AY326" s="3">
        <v>0.1</v>
      </c>
      <c r="AZ326" s="3">
        <v>3.5984848484848488E-2</v>
      </c>
      <c r="BA326" s="3">
        <v>5.434782608695652E-2</v>
      </c>
      <c r="BB326" s="3">
        <v>4.5180722891566265E-2</v>
      </c>
      <c r="BC326" s="3">
        <v>4.40251572327044E-2</v>
      </c>
      <c r="BD326" s="3">
        <v>0.1</v>
      </c>
      <c r="BE326" s="3">
        <v>0</v>
      </c>
      <c r="BF326" s="52">
        <v>4.7315058205031922E-2</v>
      </c>
      <c r="BG326" s="3">
        <v>0</v>
      </c>
      <c r="BH326" s="3">
        <v>0</v>
      </c>
      <c r="BI326" s="3">
        <v>0.16216216216216217</v>
      </c>
      <c r="BJ326" s="3">
        <v>3.292894280762565E-2</v>
      </c>
      <c r="BK326" s="3">
        <v>1.6393442622950821E-2</v>
      </c>
      <c r="BL326" s="52">
        <v>3.1839622641509434E-2</v>
      </c>
      <c r="BM326" s="39">
        <v>4.821150855365474E-2</v>
      </c>
      <c r="BN326" s="3">
        <v>3.7037037037037035E-2</v>
      </c>
      <c r="BO326" s="3">
        <v>2.7202072538860103E-2</v>
      </c>
      <c r="BP326" s="52">
        <v>3.3814374646293152E-2</v>
      </c>
      <c r="BQ326" s="39">
        <v>4.9382716049382713E-2</v>
      </c>
      <c r="BR326" s="39">
        <v>7.0000000000000007E-2</v>
      </c>
      <c r="BS326" s="39">
        <v>0.1</v>
      </c>
      <c r="BT326" s="39">
        <v>5.7692307692307696E-2</v>
      </c>
      <c r="BU326" s="39">
        <v>0.1076923076923077</v>
      </c>
      <c r="BV326" s="52">
        <v>6.5767284991568295E-2</v>
      </c>
      <c r="BW326" s="3">
        <v>3.8560411311053984E-2</v>
      </c>
      <c r="BX326" s="3">
        <v>5.3475935828877004E-2</v>
      </c>
      <c r="BY326" s="3">
        <v>2.0618556701030927E-2</v>
      </c>
      <c r="BZ326" s="52">
        <v>4.0118870728083213E-2</v>
      </c>
      <c r="CA326" s="39"/>
      <c r="CB326" s="39">
        <v>6.1855670103092786E-2</v>
      </c>
      <c r="CC326" s="39">
        <v>0.04</v>
      </c>
      <c r="CD326" s="39"/>
      <c r="CE326" s="39">
        <v>7.3170731707317069E-2</v>
      </c>
      <c r="CF326" s="39">
        <v>4.0372670807453416E-2</v>
      </c>
      <c r="CG326" s="39"/>
      <c r="CH326" s="52">
        <v>4.642857142857143E-2</v>
      </c>
      <c r="CI326" s="3">
        <v>5.5555555555555552E-2</v>
      </c>
      <c r="CJ326" s="3">
        <v>3.9215686274509803E-2</v>
      </c>
      <c r="CK326" s="52">
        <v>4.3859649122807015E-2</v>
      </c>
      <c r="CL326" s="39">
        <v>0</v>
      </c>
      <c r="CM326" s="39">
        <v>0</v>
      </c>
      <c r="CN326" s="39">
        <v>1.680672268907563E-2</v>
      </c>
      <c r="CO326" s="39">
        <v>6.25E-2</v>
      </c>
      <c r="CP326" s="39">
        <v>3.2569360675512665E-2</v>
      </c>
      <c r="CQ326" s="58">
        <v>3.1120331950207469E-2</v>
      </c>
    </row>
    <row r="327" spans="1:95" x14ac:dyDescent="0.25">
      <c r="A327" s="97" t="s">
        <v>773</v>
      </c>
      <c r="C327" s="97">
        <v>324</v>
      </c>
      <c r="D327" s="103"/>
      <c r="E327" s="48"/>
      <c r="F327" s="48"/>
      <c r="G327" s="48"/>
      <c r="H327" s="48"/>
      <c r="I327" s="48"/>
      <c r="J327" s="48"/>
      <c r="K327" s="73"/>
      <c r="L327" s="11"/>
      <c r="M327" s="11"/>
      <c r="N327" s="11"/>
      <c r="O327" s="11"/>
      <c r="P327" s="11"/>
      <c r="Q327" s="11"/>
      <c r="R327" s="73"/>
      <c r="S327" s="48"/>
      <c r="T327" s="48"/>
      <c r="U327" s="48"/>
      <c r="V327" s="48"/>
      <c r="W327" s="48"/>
      <c r="X327" s="48"/>
      <c r="Y327" s="73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73"/>
      <c r="AX327" s="48"/>
      <c r="AY327" s="11"/>
      <c r="AZ327" s="11"/>
      <c r="BA327" s="11"/>
      <c r="BB327" s="11"/>
      <c r="BC327" s="11"/>
      <c r="BD327" s="11"/>
      <c r="BE327" s="11"/>
      <c r="BF327" s="73"/>
      <c r="BG327" s="11"/>
      <c r="BH327" s="11"/>
      <c r="BI327" s="11"/>
      <c r="BJ327" s="11"/>
      <c r="BK327" s="11"/>
      <c r="BL327" s="73"/>
      <c r="BM327" s="48"/>
      <c r="BN327" s="11"/>
      <c r="BO327" s="11"/>
      <c r="BP327" s="73"/>
      <c r="BQ327" s="48"/>
      <c r="BR327" s="48"/>
      <c r="BS327" s="48"/>
      <c r="BT327" s="48"/>
      <c r="BU327" s="48"/>
      <c r="BV327" s="73"/>
      <c r="BW327" s="11"/>
      <c r="BX327" s="11"/>
      <c r="BY327" s="11"/>
      <c r="BZ327" s="73"/>
      <c r="CA327" s="48"/>
      <c r="CB327" s="48"/>
      <c r="CC327" s="48"/>
      <c r="CD327" s="48"/>
      <c r="CE327" s="48"/>
      <c r="CF327" s="48"/>
      <c r="CG327" s="48"/>
      <c r="CH327" s="73"/>
      <c r="CI327" s="11"/>
      <c r="CJ327" s="11"/>
      <c r="CK327" s="73"/>
      <c r="CL327" s="48"/>
      <c r="CM327" s="48"/>
      <c r="CN327" s="48"/>
      <c r="CO327" s="48"/>
      <c r="CP327" s="48"/>
      <c r="CQ327" s="67"/>
    </row>
    <row r="328" spans="1:95" x14ac:dyDescent="0.25">
      <c r="A328" s="97" t="s">
        <v>821</v>
      </c>
      <c r="B328" s="97">
        <v>63</v>
      </c>
      <c r="C328" s="97">
        <v>325</v>
      </c>
      <c r="D328" s="103" t="s">
        <v>125</v>
      </c>
      <c r="E328" s="39">
        <v>0.11649214659685864</v>
      </c>
      <c r="F328" s="39">
        <v>0.14937533948940793</v>
      </c>
      <c r="G328" s="39">
        <v>0.10157618213660245</v>
      </c>
      <c r="H328" s="39"/>
      <c r="I328" s="39">
        <v>0.3125</v>
      </c>
      <c r="J328" s="39">
        <v>0.12902444928588719</v>
      </c>
      <c r="K328" s="52">
        <v>0.13850687622789784</v>
      </c>
      <c r="L328" s="3">
        <v>0.12902444928588719</v>
      </c>
      <c r="M328" s="3">
        <v>0.14774624373956594</v>
      </c>
      <c r="N328" s="3">
        <v>0.1288153129849974</v>
      </c>
      <c r="O328" s="3">
        <v>0</v>
      </c>
      <c r="P328" s="3">
        <v>0.21428571428571427</v>
      </c>
      <c r="Q328" s="3">
        <v>0.16666666666666666</v>
      </c>
      <c r="R328" s="52">
        <v>0.13290795547108336</v>
      </c>
      <c r="S328" s="39">
        <v>0.21212121212121213</v>
      </c>
      <c r="T328" s="39">
        <v>0.13193116634799235</v>
      </c>
      <c r="U328" s="39"/>
      <c r="V328" s="39">
        <v>0.19620253164556961</v>
      </c>
      <c r="W328" s="39">
        <v>0.1111111111111111</v>
      </c>
      <c r="X328" s="39">
        <v>0.13043478260869565</v>
      </c>
      <c r="Y328" s="52">
        <v>0.14331210191082802</v>
      </c>
      <c r="Z328" s="3">
        <v>0.16132830899670278</v>
      </c>
      <c r="AA328" s="3"/>
      <c r="AB328" s="3">
        <v>0.12077294685990338</v>
      </c>
      <c r="AC328" s="3">
        <v>0.17582417582417584</v>
      </c>
      <c r="AD328" s="3">
        <v>0.10569105691056911</v>
      </c>
      <c r="AE328" s="3">
        <v>0.14619883040935672</v>
      </c>
      <c r="AF328" s="3">
        <v>0.13025871766029246</v>
      </c>
      <c r="AG328" s="3">
        <v>0.13275553721282157</v>
      </c>
      <c r="AH328" s="3">
        <v>0.1265164644714038</v>
      </c>
      <c r="AI328" s="3">
        <v>0.12896174863387977</v>
      </c>
      <c r="AJ328" s="3">
        <v>0.15837104072398189</v>
      </c>
      <c r="AK328" s="3">
        <v>0.12888888888888889</v>
      </c>
      <c r="AL328" s="3">
        <v>0</v>
      </c>
      <c r="AM328" s="3">
        <v>0.15267175572519084</v>
      </c>
      <c r="AN328" s="3">
        <v>0.14192139737991266</v>
      </c>
      <c r="AO328" s="3">
        <v>0.14374999999999999</v>
      </c>
      <c r="AP328" s="3">
        <v>0.15644820295983086</v>
      </c>
      <c r="AQ328" s="3">
        <v>0.16228070175438597</v>
      </c>
      <c r="AR328" s="3"/>
      <c r="AS328" s="3"/>
      <c r="AT328" s="3">
        <v>0.12953367875647667</v>
      </c>
      <c r="AU328" s="3">
        <v>0.15049121762429293</v>
      </c>
      <c r="AV328" s="3">
        <v>0</v>
      </c>
      <c r="AW328" s="52">
        <v>0.14014746594304198</v>
      </c>
      <c r="AX328" s="39">
        <v>0.19101123595505617</v>
      </c>
      <c r="AY328" s="3">
        <v>0.28999999999999998</v>
      </c>
      <c r="AZ328" s="3">
        <v>0.11363636363636363</v>
      </c>
      <c r="BA328" s="3">
        <v>0.14855072463768115</v>
      </c>
      <c r="BB328" s="3">
        <v>0.14859437751004015</v>
      </c>
      <c r="BC328" s="3">
        <v>0.1488469601677149</v>
      </c>
      <c r="BD328" s="3">
        <v>0.4</v>
      </c>
      <c r="BE328" s="3">
        <v>0</v>
      </c>
      <c r="BF328" s="52">
        <v>0.14795343597446489</v>
      </c>
      <c r="BG328" s="3">
        <v>0.10588235294117647</v>
      </c>
      <c r="BH328" s="3">
        <v>0.25925925925925924</v>
      </c>
      <c r="BI328" s="3">
        <v>0.24324324324324326</v>
      </c>
      <c r="BJ328" s="3">
        <v>0.12824956672443674</v>
      </c>
      <c r="BK328" s="3">
        <v>7.3770491803278687E-2</v>
      </c>
      <c r="BL328" s="52">
        <v>0.12735849056603774</v>
      </c>
      <c r="BM328" s="39">
        <v>0.13685847589424571</v>
      </c>
      <c r="BN328" s="3">
        <v>0.12436868686868686</v>
      </c>
      <c r="BO328" s="3">
        <v>0.10880829015544041</v>
      </c>
      <c r="BP328" s="52">
        <v>0.11926994906621392</v>
      </c>
      <c r="BQ328" s="39">
        <v>0.16049382716049382</v>
      </c>
      <c r="BR328" s="39">
        <v>0.14499999999999999</v>
      </c>
      <c r="BS328" s="39">
        <v>0.1</v>
      </c>
      <c r="BT328" s="39">
        <v>0.17948717948717949</v>
      </c>
      <c r="BU328" s="39">
        <v>0.2</v>
      </c>
      <c r="BV328" s="52">
        <v>0.16357504215851601</v>
      </c>
      <c r="BW328" s="3">
        <v>0.14395886889460155</v>
      </c>
      <c r="BX328" s="3">
        <v>0.19251336898395721</v>
      </c>
      <c r="BY328" s="3">
        <v>0.12371134020618557</v>
      </c>
      <c r="BZ328" s="52">
        <v>0.15453194650817237</v>
      </c>
      <c r="CA328" s="39"/>
      <c r="CB328" s="39">
        <v>0.10309278350515463</v>
      </c>
      <c r="CC328" s="39">
        <v>7.0000000000000007E-2</v>
      </c>
      <c r="CD328" s="39"/>
      <c r="CE328" s="39">
        <v>0.14634146341463414</v>
      </c>
      <c r="CF328" s="39">
        <v>0.13043478260869565</v>
      </c>
      <c r="CG328" s="39"/>
      <c r="CH328" s="52">
        <v>0.11607142857142858</v>
      </c>
      <c r="CI328" s="3">
        <v>0.1111111111111111</v>
      </c>
      <c r="CJ328" s="3">
        <v>0.12745098039215685</v>
      </c>
      <c r="CK328" s="52">
        <v>0.12280701754385964</v>
      </c>
      <c r="CL328" s="39">
        <v>0</v>
      </c>
      <c r="CM328" s="39">
        <v>0</v>
      </c>
      <c r="CN328" s="39">
        <v>9.2436974789915971E-2</v>
      </c>
      <c r="CO328" s="39">
        <v>0.125</v>
      </c>
      <c r="CP328" s="39">
        <v>9.7708082026537996E-2</v>
      </c>
      <c r="CQ328" s="58">
        <v>9.7510373443983403E-2</v>
      </c>
    </row>
    <row r="329" spans="1:95" x14ac:dyDescent="0.25">
      <c r="A329" s="97" t="s">
        <v>822</v>
      </c>
      <c r="B329" s="97">
        <v>64</v>
      </c>
      <c r="C329" s="97">
        <v>326</v>
      </c>
      <c r="D329" s="104" t="s">
        <v>383</v>
      </c>
      <c r="E329" s="40">
        <v>7.7667140825477488E-2</v>
      </c>
      <c r="F329" s="40">
        <v>0.73389112798869671</v>
      </c>
      <c r="G329" s="40">
        <v>0.64575150875902143</v>
      </c>
      <c r="H329" s="40"/>
      <c r="I329" s="40">
        <v>0.79561316051685815</v>
      </c>
      <c r="J329" s="40">
        <v>0.18735604362912611</v>
      </c>
      <c r="K329" s="53">
        <v>0.6038208200601175</v>
      </c>
      <c r="L329" s="4">
        <v>0.18735604362912611</v>
      </c>
      <c r="M329" s="4">
        <v>0.23211045510014727</v>
      </c>
      <c r="N329" s="4">
        <v>0.17836553271975888</v>
      </c>
      <c r="O329" s="4">
        <v>0</v>
      </c>
      <c r="P329" s="4">
        <v>0.20415030846429277</v>
      </c>
      <c r="Q329" s="4">
        <v>0.27993334921323243</v>
      </c>
      <c r="R329" s="53">
        <v>0.18229469039682711</v>
      </c>
      <c r="S329" s="40">
        <v>0.54901960783667814</v>
      </c>
      <c r="T329" s="40">
        <v>0.58375451263432543</v>
      </c>
      <c r="U329" s="40"/>
      <c r="V329" s="40">
        <v>0.49513473053150991</v>
      </c>
      <c r="W329" s="40">
        <v>0.62705285159824076</v>
      </c>
      <c r="X329" s="40">
        <v>0.58215010140806989</v>
      </c>
      <c r="Y329" s="53">
        <v>0.57353977910270038</v>
      </c>
      <c r="Z329" s="4">
        <v>0.15053012000109925</v>
      </c>
      <c r="AA329" s="4"/>
      <c r="AB329" s="4">
        <v>3.891181672571678E-2</v>
      </c>
      <c r="AC329" s="4">
        <v>0.22733423545639153</v>
      </c>
      <c r="AD329" s="4">
        <v>4.3069560758697417E-2</v>
      </c>
      <c r="AE329" s="4">
        <v>0.12034812323006729</v>
      </c>
      <c r="AF329" s="4">
        <v>0.15154563334320609</v>
      </c>
      <c r="AG329" s="4">
        <v>0.13201038486533814</v>
      </c>
      <c r="AH329" s="4">
        <v>3.23178047893194E-2</v>
      </c>
      <c r="AI329" s="4">
        <v>0.10828735622796432</v>
      </c>
      <c r="AJ329" s="4">
        <v>0.10445682451180741</v>
      </c>
      <c r="AK329" s="4">
        <v>4.4303797468354431E-2</v>
      </c>
      <c r="AL329" s="4">
        <v>0</v>
      </c>
      <c r="AM329" s="4">
        <v>5.1177904142141704E-2</v>
      </c>
      <c r="AN329" s="4">
        <v>9.2527317589165534E-2</v>
      </c>
      <c r="AO329" s="4">
        <v>0.11820740419953148</v>
      </c>
      <c r="AP329" s="4">
        <v>9.9456063023995497E-2</v>
      </c>
      <c r="AQ329" s="4">
        <v>0.14358974359129381</v>
      </c>
      <c r="AR329" s="4"/>
      <c r="AS329" s="4"/>
      <c r="AT329" s="4">
        <v>1.458164564273041E-2</v>
      </c>
      <c r="AU329" s="4">
        <v>3.5738339373046726E-2</v>
      </c>
      <c r="AV329" s="4">
        <v>0</v>
      </c>
      <c r="AW329" s="53">
        <v>0.10308283366809094</v>
      </c>
      <c r="AX329" s="40">
        <v>0.69086783891408221</v>
      </c>
      <c r="AY329" s="4">
        <v>0.61841776890287392</v>
      </c>
      <c r="AZ329" s="4">
        <v>0.52624392594759439</v>
      </c>
      <c r="BA329" s="4">
        <v>0.56489139676677402</v>
      </c>
      <c r="BB329" s="4">
        <v>0.54505475552847604</v>
      </c>
      <c r="BC329" s="4">
        <v>0.64249712618723143</v>
      </c>
      <c r="BD329" s="4">
        <v>0.57534246575184833</v>
      </c>
      <c r="BE329" s="4">
        <v>0</v>
      </c>
      <c r="BF329" s="53">
        <v>0.53873831022558982</v>
      </c>
      <c r="BG329" s="4">
        <v>0.57411362665625654</v>
      </c>
      <c r="BH329" s="4">
        <v>0.31034482758620691</v>
      </c>
      <c r="BI329" s="4">
        <v>0.59036144577779792</v>
      </c>
      <c r="BJ329" s="4">
        <v>0.46913118661713848</v>
      </c>
      <c r="BK329" s="4">
        <v>0.47217102838360553</v>
      </c>
      <c r="BL329" s="53">
        <v>0.47871748934486763</v>
      </c>
      <c r="BM329" s="40">
        <v>0.67348912167878117</v>
      </c>
      <c r="BN329" s="4">
        <v>0.48867833942924993</v>
      </c>
      <c r="BO329" s="4">
        <v>0.3029523275067369</v>
      </c>
      <c r="BP329" s="53">
        <v>0.41119333950257581</v>
      </c>
      <c r="BQ329" s="40">
        <v>0.62695231514169403</v>
      </c>
      <c r="BR329" s="40">
        <v>0.65604900460623672</v>
      </c>
      <c r="BS329" s="40">
        <v>0.38650306748489965</v>
      </c>
      <c r="BT329" s="40">
        <v>0.69469331494754294</v>
      </c>
      <c r="BU329" s="40">
        <v>0.62061855669847166</v>
      </c>
      <c r="BV329" s="53">
        <v>0.65164783256820624</v>
      </c>
      <c r="BW329" s="4">
        <v>8.9515297352919201E-2</v>
      </c>
      <c r="BX329" s="4">
        <v>0.13850415512465375</v>
      </c>
      <c r="BY329" s="4">
        <v>5.427525306796737E-2</v>
      </c>
      <c r="BZ329" s="53">
        <v>9.7276700660776538E-2</v>
      </c>
      <c r="CA329" s="40"/>
      <c r="CB329" s="40">
        <v>0.21547669944604941</v>
      </c>
      <c r="CC329" s="40">
        <v>0.40677966100709972</v>
      </c>
      <c r="CD329" s="40"/>
      <c r="CE329" s="40">
        <v>0.27779527559142614</v>
      </c>
      <c r="CF329" s="40">
        <v>0.39429380604903302</v>
      </c>
      <c r="CG329" s="40"/>
      <c r="CH329" s="53">
        <v>0.34157303370594622</v>
      </c>
      <c r="CI329" s="4">
        <v>0.35651968875685597</v>
      </c>
      <c r="CJ329" s="4">
        <v>0.3706067102012004</v>
      </c>
      <c r="CK329" s="53">
        <v>0.3664202375517101</v>
      </c>
      <c r="CL329" s="40">
        <v>0</v>
      </c>
      <c r="CM329" s="40">
        <v>0</v>
      </c>
      <c r="CN329" s="40">
        <v>0.63000000000209999</v>
      </c>
      <c r="CO329" s="40">
        <v>2.6819923371441991E-2</v>
      </c>
      <c r="CP329" s="40">
        <v>0.5746144721260954</v>
      </c>
      <c r="CQ329" s="59">
        <v>0.55299448384772654</v>
      </c>
    </row>
    <row r="330" spans="1:95" x14ac:dyDescent="0.25">
      <c r="A330" s="97" t="s">
        <v>823</v>
      </c>
      <c r="B330" s="97">
        <v>65</v>
      </c>
      <c r="C330" s="97">
        <v>327</v>
      </c>
      <c r="D330" s="103" t="s">
        <v>254</v>
      </c>
      <c r="E330" s="39">
        <v>0.24607329842931938</v>
      </c>
      <c r="F330" s="39">
        <v>0.28843020097772948</v>
      </c>
      <c r="G330" s="39">
        <v>0.35901926444833626</v>
      </c>
      <c r="H330" s="39"/>
      <c r="I330" s="39">
        <v>0.34375</v>
      </c>
      <c r="J330" s="39">
        <v>0.32389251997095136</v>
      </c>
      <c r="K330" s="52">
        <v>0.29469548133595286</v>
      </c>
      <c r="L330" s="3">
        <v>0.32389251997095136</v>
      </c>
      <c r="M330" s="3">
        <v>0.27629382303839733</v>
      </c>
      <c r="N330" s="3">
        <v>0.32333160889808588</v>
      </c>
      <c r="O330" s="3">
        <v>0</v>
      </c>
      <c r="P330" s="3">
        <v>0.375</v>
      </c>
      <c r="Q330" s="3">
        <v>0.125</v>
      </c>
      <c r="R330" s="52">
        <v>0.3150963888134673</v>
      </c>
      <c r="S330" s="39">
        <v>0.48484848484848486</v>
      </c>
      <c r="T330" s="39">
        <v>0.35946462715105165</v>
      </c>
      <c r="U330" s="39"/>
      <c r="V330" s="39">
        <v>0.31645569620253167</v>
      </c>
      <c r="W330" s="39">
        <v>0.35555555555555557</v>
      </c>
      <c r="X330" s="39">
        <v>0.27536231884057971</v>
      </c>
      <c r="Y330" s="52">
        <v>0.34394904458598724</v>
      </c>
      <c r="Z330" s="3">
        <v>0.24587847385774847</v>
      </c>
      <c r="AA330" s="3"/>
      <c r="AB330" s="3">
        <v>4.9275362318840582E-2</v>
      </c>
      <c r="AC330" s="3">
        <v>0.12087912087912088</v>
      </c>
      <c r="AD330" s="3">
        <v>5.6910569105691054E-2</v>
      </c>
      <c r="AE330" s="3">
        <v>0.29741019214703424</v>
      </c>
      <c r="AF330" s="3">
        <v>0.22722159730033745</v>
      </c>
      <c r="AG330" s="3">
        <v>0.23579584537075252</v>
      </c>
      <c r="AH330" s="3">
        <v>2.1952628538417101E-2</v>
      </c>
      <c r="AI330" s="3">
        <v>0.24316939890710382</v>
      </c>
      <c r="AJ330" s="3">
        <v>0.2239819004524887</v>
      </c>
      <c r="AK330" s="3">
        <v>1.1111111111111112E-2</v>
      </c>
      <c r="AL330" s="3">
        <v>0.375</v>
      </c>
      <c r="AM330" s="3">
        <v>3.0534351145038167E-2</v>
      </c>
      <c r="AN330" s="3">
        <v>0.18777292576419213</v>
      </c>
      <c r="AO330" s="3">
        <v>0.20937500000000001</v>
      </c>
      <c r="AP330" s="3">
        <v>0.20665961945031713</v>
      </c>
      <c r="AQ330" s="3">
        <v>0.29385964912280704</v>
      </c>
      <c r="AR330" s="3"/>
      <c r="AS330" s="3"/>
      <c r="AT330" s="3">
        <v>0.11398963730569948</v>
      </c>
      <c r="AU330" s="3">
        <v>0.26079190235189043</v>
      </c>
      <c r="AV330" s="3">
        <v>0</v>
      </c>
      <c r="AW330" s="52">
        <v>0.22114409450977168</v>
      </c>
      <c r="AX330" s="39">
        <v>0.24719101123595505</v>
      </c>
      <c r="AY330" s="3">
        <v>0.19</v>
      </c>
      <c r="AZ330" s="3">
        <v>3.0303030303030304E-2</v>
      </c>
      <c r="BA330" s="3">
        <v>0.19927536231884058</v>
      </c>
      <c r="BB330" s="3">
        <v>0.20281124497991967</v>
      </c>
      <c r="BC330" s="3">
        <v>0.20125786163522014</v>
      </c>
      <c r="BD330" s="3">
        <v>0.5</v>
      </c>
      <c r="BE330" s="3">
        <v>0</v>
      </c>
      <c r="BF330" s="52">
        <v>0.16823131806233571</v>
      </c>
      <c r="BG330" s="3">
        <v>8.2352941176470587E-2</v>
      </c>
      <c r="BH330" s="3">
        <v>0.37037037037037035</v>
      </c>
      <c r="BI330" s="3">
        <v>0.27027027027027029</v>
      </c>
      <c r="BJ330" s="3">
        <v>0.37088388214904677</v>
      </c>
      <c r="BK330" s="3">
        <v>0.23770491803278687</v>
      </c>
      <c r="BL330" s="52">
        <v>0.31839622641509435</v>
      </c>
      <c r="BM330" s="39">
        <v>0.34681181959564539</v>
      </c>
      <c r="BN330" s="3">
        <v>0.32996632996632996</v>
      </c>
      <c r="BO330" s="3">
        <v>0.36787564766839376</v>
      </c>
      <c r="BP330" s="52">
        <v>0.34238822863610641</v>
      </c>
      <c r="BQ330" s="39">
        <v>6.7901234567901231E-2</v>
      </c>
      <c r="BR330" s="39">
        <v>0.08</v>
      </c>
      <c r="BS330" s="39">
        <v>0.3</v>
      </c>
      <c r="BT330" s="39">
        <v>0.27564102564102566</v>
      </c>
      <c r="BU330" s="39">
        <v>0.33846153846153848</v>
      </c>
      <c r="BV330" s="52">
        <v>0.16020236087689713</v>
      </c>
      <c r="BW330" s="3">
        <v>0.40102827763496146</v>
      </c>
      <c r="BX330" s="3">
        <v>0.28342245989304815</v>
      </c>
      <c r="BY330" s="3">
        <v>0.26804123711340205</v>
      </c>
      <c r="BZ330" s="52">
        <v>0.34918276374442792</v>
      </c>
      <c r="CA330" s="39"/>
      <c r="CB330" s="39">
        <v>0.30927835051546393</v>
      </c>
      <c r="CC330" s="39">
        <v>0.09</v>
      </c>
      <c r="CD330" s="39"/>
      <c r="CE330" s="39">
        <v>0.17073170731707318</v>
      </c>
      <c r="CF330" s="39">
        <v>0.27639751552795033</v>
      </c>
      <c r="CG330" s="39"/>
      <c r="CH330" s="52">
        <v>0.24107142857142858</v>
      </c>
      <c r="CI330" s="3">
        <v>0.40740740740740738</v>
      </c>
      <c r="CJ330" s="3">
        <v>0.40931372549019607</v>
      </c>
      <c r="CK330" s="52">
        <v>0.4087719298245614</v>
      </c>
      <c r="CL330" s="39">
        <v>0</v>
      </c>
      <c r="CM330" s="39">
        <v>0</v>
      </c>
      <c r="CN330" s="39">
        <v>0.27731092436974791</v>
      </c>
      <c r="CO330" s="39">
        <v>0</v>
      </c>
      <c r="CP330" s="39">
        <v>0.34137515078407721</v>
      </c>
      <c r="CQ330" s="58">
        <v>0.32780082987551867</v>
      </c>
    </row>
    <row r="331" spans="1:95" ht="15.75" thickBot="1" x14ac:dyDescent="0.3">
      <c r="A331" s="97" t="s">
        <v>824</v>
      </c>
      <c r="B331" s="97">
        <v>66</v>
      </c>
      <c r="C331" s="97">
        <v>328</v>
      </c>
      <c r="D331" s="106" t="s">
        <v>255</v>
      </c>
      <c r="E331" s="42">
        <v>0.46465968586387435</v>
      </c>
      <c r="F331" s="42">
        <v>0.37914177077675176</v>
      </c>
      <c r="G331" s="42">
        <v>0.51138353765323996</v>
      </c>
      <c r="H331" s="42"/>
      <c r="I331" s="42">
        <v>0.359375</v>
      </c>
      <c r="J331" s="42">
        <v>0.45509561849431129</v>
      </c>
      <c r="K331" s="55">
        <v>0.41748526522593321</v>
      </c>
      <c r="L331" s="6">
        <v>0.45509561849431129</v>
      </c>
      <c r="M331" s="6">
        <v>0.36811352253756263</v>
      </c>
      <c r="N331" s="6">
        <v>0.43662700465597515</v>
      </c>
      <c r="O331" s="6">
        <v>0</v>
      </c>
      <c r="P331" s="6">
        <v>0.42857142857142855</v>
      </c>
      <c r="Q331" s="6">
        <v>0.1875</v>
      </c>
      <c r="R331" s="55">
        <v>0.43415693727939181</v>
      </c>
      <c r="S331" s="42">
        <v>0.45454545454545453</v>
      </c>
      <c r="T331" s="42">
        <v>0.36902485659655831</v>
      </c>
      <c r="U331" s="42"/>
      <c r="V331" s="42">
        <v>0.37341772151898733</v>
      </c>
      <c r="W331" s="42">
        <v>0.48888888888888887</v>
      </c>
      <c r="X331" s="42">
        <v>0.26811594202898553</v>
      </c>
      <c r="Y331" s="55">
        <v>0.36942675159235666</v>
      </c>
      <c r="Z331" s="6">
        <v>0.28120584079133304</v>
      </c>
      <c r="AA331" s="6"/>
      <c r="AB331" s="6">
        <v>9.6618357487922704E-2</v>
      </c>
      <c r="AC331" s="6">
        <v>0.21978021978021978</v>
      </c>
      <c r="AD331" s="6">
        <v>0.16260162601626016</v>
      </c>
      <c r="AE331" s="6">
        <v>0.39097744360902253</v>
      </c>
      <c r="AF331" s="6">
        <v>0.27176602924634419</v>
      </c>
      <c r="AG331" s="6">
        <v>0.31393589214472417</v>
      </c>
      <c r="AH331" s="6">
        <v>8.3188908145580595E-2</v>
      </c>
      <c r="AI331" s="6">
        <v>0.3052823315118397</v>
      </c>
      <c r="AJ331" s="6">
        <v>0.30995475113122173</v>
      </c>
      <c r="AK331" s="6">
        <v>9.3333333333333338E-2</v>
      </c>
      <c r="AL331" s="6">
        <v>0.41666666666666669</v>
      </c>
      <c r="AM331" s="6">
        <v>0.16793893129770993</v>
      </c>
      <c r="AN331" s="6">
        <v>0.40174672489082969</v>
      </c>
      <c r="AO331" s="6">
        <v>0.36249999999999999</v>
      </c>
      <c r="AP331" s="6">
        <v>0.35887949260042284</v>
      </c>
      <c r="AQ331" s="6">
        <v>0.34210526315789475</v>
      </c>
      <c r="AR331" s="6"/>
      <c r="AS331" s="6"/>
      <c r="AT331" s="6">
        <v>0.26943005181347152</v>
      </c>
      <c r="AU331" s="6">
        <v>0.43286692467996429</v>
      </c>
      <c r="AV331" s="6">
        <v>0</v>
      </c>
      <c r="AW331" s="55">
        <v>0.31082970150481048</v>
      </c>
      <c r="AX331" s="42">
        <v>0.33707865168539325</v>
      </c>
      <c r="AY331" s="6">
        <v>0.28999999999999998</v>
      </c>
      <c r="AZ331" s="6">
        <v>2.462121212121212E-2</v>
      </c>
      <c r="BA331" s="6">
        <v>0.24637681159420291</v>
      </c>
      <c r="BB331" s="6">
        <v>0.2429718875502008</v>
      </c>
      <c r="BC331" s="6">
        <v>0.25995807127882598</v>
      </c>
      <c r="BD331" s="6">
        <v>0.6</v>
      </c>
      <c r="BE331" s="6">
        <v>0</v>
      </c>
      <c r="BF331" s="55">
        <v>0.20653398422831393</v>
      </c>
      <c r="BG331" s="6">
        <v>0.17647058823529413</v>
      </c>
      <c r="BH331" s="6">
        <v>0.44444444444444442</v>
      </c>
      <c r="BI331" s="6">
        <v>0.29729729729729731</v>
      </c>
      <c r="BJ331" s="6">
        <v>0.49740034662045063</v>
      </c>
      <c r="BK331" s="6">
        <v>0.31967213114754101</v>
      </c>
      <c r="BL331" s="55">
        <v>0.42924528301886794</v>
      </c>
      <c r="BM331" s="42">
        <v>0.42146189735614309</v>
      </c>
      <c r="BN331" s="6">
        <v>0.46654040404040403</v>
      </c>
      <c r="BO331" s="6">
        <v>0.53324697754749573</v>
      </c>
      <c r="BP331" s="55">
        <v>0.48839841539332202</v>
      </c>
      <c r="BQ331" s="42">
        <v>4.3209876543209874E-2</v>
      </c>
      <c r="BR331" s="42">
        <v>0.04</v>
      </c>
      <c r="BS331" s="42">
        <v>0.3</v>
      </c>
      <c r="BT331" s="42">
        <v>0.25</v>
      </c>
      <c r="BU331" s="42">
        <v>0.29230769230769232</v>
      </c>
      <c r="BV331" s="55">
        <v>0.12816188870151771</v>
      </c>
      <c r="BW331" s="6">
        <v>0.47557840616966579</v>
      </c>
      <c r="BX331" s="6">
        <v>0.31016042780748665</v>
      </c>
      <c r="BY331" s="6">
        <v>0.28865979381443296</v>
      </c>
      <c r="BZ331" s="55">
        <v>0.40267459138187223</v>
      </c>
      <c r="CA331" s="42"/>
      <c r="CB331" s="42">
        <v>0.35051546391752575</v>
      </c>
      <c r="CC331" s="42">
        <v>0.08</v>
      </c>
      <c r="CD331" s="42"/>
      <c r="CE331" s="42">
        <v>0.24390243902439024</v>
      </c>
      <c r="CF331" s="42">
        <v>0.34472049689440992</v>
      </c>
      <c r="CG331" s="42"/>
      <c r="CH331" s="55">
        <v>0.29107142857142859</v>
      </c>
      <c r="CI331" s="6">
        <v>0.51234567901234573</v>
      </c>
      <c r="CJ331" s="6">
        <v>0.50735294117647056</v>
      </c>
      <c r="CK331" s="55">
        <v>0.50877192982456143</v>
      </c>
      <c r="CL331" s="42">
        <v>0</v>
      </c>
      <c r="CM331" s="42">
        <v>0</v>
      </c>
      <c r="CN331" s="42">
        <v>0.36134453781512604</v>
      </c>
      <c r="CO331" s="42">
        <v>0</v>
      </c>
      <c r="CP331" s="42">
        <v>0.46803377563329313</v>
      </c>
      <c r="CQ331" s="61">
        <v>0.44709543568464732</v>
      </c>
    </row>
    <row r="332" spans="1:95" ht="15.75" thickTop="1" x14ac:dyDescent="0.25">
      <c r="A332" s="97" t="s">
        <v>773</v>
      </c>
      <c r="C332" s="97">
        <v>329</v>
      </c>
    </row>
    <row r="333" spans="1:95" ht="15.75" thickBot="1" x14ac:dyDescent="0.3">
      <c r="A333" s="97" t="s">
        <v>773</v>
      </c>
      <c r="C333" s="97">
        <v>330</v>
      </c>
    </row>
    <row r="334" spans="1:95" ht="17.25" thickTop="1" thickBot="1" x14ac:dyDescent="0.3">
      <c r="A334" s="97" t="s">
        <v>773</v>
      </c>
      <c r="C334" s="97">
        <v>331</v>
      </c>
      <c r="D334" s="100" t="s">
        <v>256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56"/>
    </row>
    <row r="335" spans="1:95" ht="24.75" customHeight="1" thickTop="1" x14ac:dyDescent="0.25">
      <c r="A335" s="97" t="s">
        <v>773</v>
      </c>
      <c r="C335" s="97">
        <v>332</v>
      </c>
      <c r="D335" s="101" t="s">
        <v>1</v>
      </c>
      <c r="E335" s="38" t="s">
        <v>8</v>
      </c>
      <c r="F335" s="38" t="s">
        <v>9</v>
      </c>
      <c r="G335" s="38" t="s">
        <v>10</v>
      </c>
      <c r="H335" s="38" t="s">
        <v>385</v>
      </c>
      <c r="I335" s="38" t="s">
        <v>11</v>
      </c>
      <c r="J335" s="38" t="s">
        <v>12</v>
      </c>
      <c r="K335" s="51" t="s">
        <v>13</v>
      </c>
      <c r="L335" s="43" t="s">
        <v>14</v>
      </c>
      <c r="M335" s="43" t="s">
        <v>15</v>
      </c>
      <c r="N335" s="43" t="s">
        <v>16</v>
      </c>
      <c r="O335" s="43" t="s">
        <v>17</v>
      </c>
      <c r="P335" s="43" t="s">
        <v>18</v>
      </c>
      <c r="Q335" s="43" t="s">
        <v>19</v>
      </c>
      <c r="R335" s="51" t="s">
        <v>20</v>
      </c>
      <c r="S335" s="38" t="s">
        <v>69</v>
      </c>
      <c r="T335" s="38" t="s">
        <v>70</v>
      </c>
      <c r="U335" s="38" t="s">
        <v>386</v>
      </c>
      <c r="V335" s="38" t="s">
        <v>71</v>
      </c>
      <c r="W335" s="38" t="s">
        <v>72</v>
      </c>
      <c r="X335" s="38" t="s">
        <v>73</v>
      </c>
      <c r="Y335" s="51" t="s">
        <v>74</v>
      </c>
      <c r="Z335" s="2" t="s">
        <v>21</v>
      </c>
      <c r="AA335" s="2" t="s">
        <v>390</v>
      </c>
      <c r="AB335" s="2" t="s">
        <v>22</v>
      </c>
      <c r="AC335" s="2" t="s">
        <v>23</v>
      </c>
      <c r="AD335" s="2" t="s">
        <v>24</v>
      </c>
      <c r="AE335" s="43" t="s">
        <v>25</v>
      </c>
      <c r="AF335" s="43" t="s">
        <v>26</v>
      </c>
      <c r="AG335" s="43" t="s">
        <v>27</v>
      </c>
      <c r="AH335" s="43" t="s">
        <v>28</v>
      </c>
      <c r="AI335" s="43" t="s">
        <v>29</v>
      </c>
      <c r="AJ335" s="43" t="s">
        <v>30</v>
      </c>
      <c r="AK335" s="43" t="s">
        <v>31</v>
      </c>
      <c r="AL335" s="43" t="s">
        <v>32</v>
      </c>
      <c r="AM335" s="43" t="s">
        <v>33</v>
      </c>
      <c r="AN335" s="43" t="s">
        <v>34</v>
      </c>
      <c r="AO335" s="43" t="s">
        <v>35</v>
      </c>
      <c r="AP335" s="43" t="s">
        <v>36</v>
      </c>
      <c r="AQ335" s="43" t="s">
        <v>37</v>
      </c>
      <c r="AR335" s="43" t="s">
        <v>368</v>
      </c>
      <c r="AS335" s="43" t="s">
        <v>391</v>
      </c>
      <c r="AT335" s="43" t="s">
        <v>38</v>
      </c>
      <c r="AU335" s="43" t="s">
        <v>39</v>
      </c>
      <c r="AV335" s="43" t="s">
        <v>369</v>
      </c>
      <c r="AW335" s="51" t="s">
        <v>40</v>
      </c>
      <c r="AX335" s="38" t="s">
        <v>75</v>
      </c>
      <c r="AY335" s="43" t="s">
        <v>41</v>
      </c>
      <c r="AZ335" s="2" t="s">
        <v>42</v>
      </c>
      <c r="BA335" s="2" t="s">
        <v>43</v>
      </c>
      <c r="BB335" s="2" t="s">
        <v>44</v>
      </c>
      <c r="BC335" s="2" t="s">
        <v>45</v>
      </c>
      <c r="BD335" s="2" t="s">
        <v>47</v>
      </c>
      <c r="BE335" s="2" t="s">
        <v>46</v>
      </c>
      <c r="BF335" s="51" t="s">
        <v>48</v>
      </c>
      <c r="BG335" s="2" t="s">
        <v>2</v>
      </c>
      <c r="BH335" s="43" t="s">
        <v>3</v>
      </c>
      <c r="BI335" s="43" t="s">
        <v>4</v>
      </c>
      <c r="BJ335" s="43" t="s">
        <v>5</v>
      </c>
      <c r="BK335" s="43" t="s">
        <v>6</v>
      </c>
      <c r="BL335" s="51" t="s">
        <v>7</v>
      </c>
      <c r="BM335" s="38" t="s">
        <v>370</v>
      </c>
      <c r="BN335" s="2" t="s">
        <v>49</v>
      </c>
      <c r="BO335" s="43" t="s">
        <v>50</v>
      </c>
      <c r="BP335" s="51" t="s">
        <v>51</v>
      </c>
      <c r="BQ335" s="38" t="s">
        <v>371</v>
      </c>
      <c r="BR335" s="38" t="s">
        <v>372</v>
      </c>
      <c r="BS335" s="38" t="s">
        <v>373</v>
      </c>
      <c r="BT335" s="38" t="s">
        <v>374</v>
      </c>
      <c r="BU335" s="38" t="s">
        <v>375</v>
      </c>
      <c r="BV335" s="51" t="s">
        <v>384</v>
      </c>
      <c r="BW335" s="43" t="s">
        <v>52</v>
      </c>
      <c r="BX335" s="43" t="s">
        <v>53</v>
      </c>
      <c r="BY335" s="43" t="s">
        <v>54</v>
      </c>
      <c r="BZ335" s="51" t="s">
        <v>55</v>
      </c>
      <c r="CA335" s="38" t="s">
        <v>387</v>
      </c>
      <c r="CB335" s="38" t="s">
        <v>56</v>
      </c>
      <c r="CC335" s="38" t="s">
        <v>57</v>
      </c>
      <c r="CD335" s="38" t="s">
        <v>388</v>
      </c>
      <c r="CE335" s="38" t="s">
        <v>58</v>
      </c>
      <c r="CF335" s="38" t="s">
        <v>59</v>
      </c>
      <c r="CG335" s="38" t="s">
        <v>389</v>
      </c>
      <c r="CH335" s="51" t="s">
        <v>60</v>
      </c>
      <c r="CI335" s="43" t="s">
        <v>61</v>
      </c>
      <c r="CJ335" s="43" t="s">
        <v>62</v>
      </c>
      <c r="CK335" s="51" t="s">
        <v>63</v>
      </c>
      <c r="CL335" s="38" t="s">
        <v>376</v>
      </c>
      <c r="CM335" s="38" t="s">
        <v>64</v>
      </c>
      <c r="CN335" s="38" t="s">
        <v>65</v>
      </c>
      <c r="CO335" s="38" t="s">
        <v>66</v>
      </c>
      <c r="CP335" s="38" t="s">
        <v>67</v>
      </c>
      <c r="CQ335" s="57" t="s">
        <v>68</v>
      </c>
    </row>
    <row r="336" spans="1:95" x14ac:dyDescent="0.25">
      <c r="A336" s="97" t="s">
        <v>825</v>
      </c>
      <c r="B336" s="97">
        <v>67</v>
      </c>
      <c r="C336" s="97">
        <v>333</v>
      </c>
      <c r="D336" s="105" t="s">
        <v>257</v>
      </c>
      <c r="E336" s="41">
        <v>0.15463365416699401</v>
      </c>
      <c r="F336" s="41">
        <v>0.39180773792677243</v>
      </c>
      <c r="G336" s="41">
        <v>0.19326424870466322</v>
      </c>
      <c r="H336" s="41"/>
      <c r="I336" s="41">
        <v>0.59065624120751681</v>
      </c>
      <c r="J336" s="41">
        <v>0.37799674208608275</v>
      </c>
      <c r="K336" s="54">
        <v>0.33760798234763978</v>
      </c>
      <c r="L336" s="5">
        <v>0.37799674208608275</v>
      </c>
      <c r="M336" s="5">
        <v>0.21294553039112538</v>
      </c>
      <c r="N336" s="5">
        <v>0.23015686991057616</v>
      </c>
      <c r="O336" s="5">
        <v>1.4253987220087707E-3</v>
      </c>
      <c r="P336" s="5">
        <v>0.52797083716761295</v>
      </c>
      <c r="Q336" s="5">
        <v>8.2430597228088695E-2</v>
      </c>
      <c r="R336" s="54">
        <v>0.29882421261024888</v>
      </c>
      <c r="S336" s="41">
        <v>0.54993899960065162</v>
      </c>
      <c r="T336" s="41">
        <v>0.32825549650628011</v>
      </c>
      <c r="U336" s="41"/>
      <c r="V336" s="41">
        <v>0.22611369504520965</v>
      </c>
      <c r="W336" s="41">
        <v>0.15710038014184124</v>
      </c>
      <c r="X336" s="41">
        <v>0.18828299999468776</v>
      </c>
      <c r="Y336" s="54">
        <v>0.27284457933081946</v>
      </c>
      <c r="Z336" s="5">
        <v>0.31159304610552269</v>
      </c>
      <c r="AA336" s="5"/>
      <c r="AB336" s="5">
        <v>0.14942219184197714</v>
      </c>
      <c r="AC336" s="5">
        <v>0.30482482008951206</v>
      </c>
      <c r="AD336" s="5">
        <v>0.10647373095094037</v>
      </c>
      <c r="AE336" s="5">
        <v>0.12911630312164873</v>
      </c>
      <c r="AF336" s="5">
        <v>0.21515236776036706</v>
      </c>
      <c r="AG336" s="5">
        <v>0.16305888643999947</v>
      </c>
      <c r="AH336" s="5">
        <v>0.15257360048896165</v>
      </c>
      <c r="AI336" s="5">
        <v>0.18369513416212779</v>
      </c>
      <c r="AJ336" s="5">
        <v>0.34953261829930932</v>
      </c>
      <c r="AK336" s="5">
        <v>0.13868004435857806</v>
      </c>
      <c r="AL336" s="5">
        <v>0.26841126841269841</v>
      </c>
      <c r="AM336" s="5">
        <v>8.9139451293474808E-2</v>
      </c>
      <c r="AN336" s="5">
        <v>9.2024489618587044E-2</v>
      </c>
      <c r="AO336" s="5">
        <v>0.18718112513069657</v>
      </c>
      <c r="AP336" s="5">
        <v>0.1358190503016527</v>
      </c>
      <c r="AQ336" s="5">
        <v>0.34253205450191965</v>
      </c>
      <c r="AR336" s="5"/>
      <c r="AS336" s="5"/>
      <c r="AT336" s="5">
        <v>8.4478961657379392E-2</v>
      </c>
      <c r="AU336" s="5">
        <v>0.11973617028400198</v>
      </c>
      <c r="AV336" s="5">
        <v>0.4</v>
      </c>
      <c r="AW336" s="54">
        <v>0.19256739758765071</v>
      </c>
      <c r="AX336" s="41">
        <v>0.44552562812433272</v>
      </c>
      <c r="AY336" s="5">
        <v>0.63307119860973826</v>
      </c>
      <c r="AZ336" s="5">
        <v>0.17044428527016903</v>
      </c>
      <c r="BA336" s="5">
        <v>0.2667413338095117</v>
      </c>
      <c r="BB336" s="5">
        <v>0.34823977475388201</v>
      </c>
      <c r="BC336" s="5">
        <v>0.25341659964965707</v>
      </c>
      <c r="BD336" s="5">
        <v>0.79960735441948794</v>
      </c>
      <c r="BE336" s="5">
        <v>2.1528830218785922E-3</v>
      </c>
      <c r="BF336" s="54">
        <v>0.3627166901901222</v>
      </c>
      <c r="BG336" s="5">
        <v>0.12204085418107519</v>
      </c>
      <c r="BH336" s="5">
        <v>0.49292308986945743</v>
      </c>
      <c r="BI336" s="5">
        <v>0.4830481110752341</v>
      </c>
      <c r="BJ336" s="5">
        <v>0.20559275778742231</v>
      </c>
      <c r="BK336" s="5">
        <v>0.41167411056959874</v>
      </c>
      <c r="BL336" s="54">
        <v>0.29807100314356094</v>
      </c>
      <c r="BM336" s="41">
        <v>0.2881096166737257</v>
      </c>
      <c r="BN336" s="5">
        <v>0.41387949363595905</v>
      </c>
      <c r="BO336" s="5">
        <v>0.19603373094042886</v>
      </c>
      <c r="BP336" s="54">
        <v>0.34486130439350027</v>
      </c>
      <c r="BQ336" s="41">
        <v>8.802487710310361E-2</v>
      </c>
      <c r="BR336" s="41">
        <v>0.10075694103080471</v>
      </c>
      <c r="BS336" s="41">
        <v>0.54323304634260028</v>
      </c>
      <c r="BT336" s="41">
        <v>0.34388886847949079</v>
      </c>
      <c r="BU336" s="41">
        <v>0.42188172643327781</v>
      </c>
      <c r="BV336" s="54">
        <v>0.22059900014579006</v>
      </c>
      <c r="BW336" s="5">
        <v>0.22085273075886724</v>
      </c>
      <c r="BX336" s="5">
        <v>0.37967764194174547</v>
      </c>
      <c r="BY336" s="5">
        <v>9.5693086606391933E-2</v>
      </c>
      <c r="BZ336" s="54">
        <v>0.26151341970225472</v>
      </c>
      <c r="CA336" s="41"/>
      <c r="CB336" s="41">
        <v>0.11208504404764547</v>
      </c>
      <c r="CC336" s="41">
        <v>6.242200699982503E-2</v>
      </c>
      <c r="CD336" s="41"/>
      <c r="CE336" s="41">
        <v>0.40607525700192904</v>
      </c>
      <c r="CF336" s="41">
        <v>0.22402914381808578</v>
      </c>
      <c r="CG336" s="41"/>
      <c r="CH336" s="54">
        <v>0.19361635067731955</v>
      </c>
      <c r="CI336" s="5">
        <v>0.27510403995526705</v>
      </c>
      <c r="CJ336" s="5">
        <v>0.30074193726393805</v>
      </c>
      <c r="CK336" s="54">
        <v>0.28890539432556139</v>
      </c>
      <c r="CL336" s="41">
        <v>0.15904572564565372</v>
      </c>
      <c r="CM336" s="41">
        <v>0.88271129725359621</v>
      </c>
      <c r="CN336" s="41">
        <v>0.64063681742550294</v>
      </c>
      <c r="CO336" s="41">
        <v>0.1119446084706477</v>
      </c>
      <c r="CP336" s="41">
        <v>0.37810481362528181</v>
      </c>
      <c r="CQ336" s="60">
        <v>0.46852403575265905</v>
      </c>
    </row>
    <row r="337" spans="1:95" x14ac:dyDescent="0.25">
      <c r="A337" s="97" t="s">
        <v>773</v>
      </c>
      <c r="C337" s="97">
        <v>334</v>
      </c>
      <c r="D337" s="103"/>
      <c r="E337" s="39"/>
      <c r="F337" s="39"/>
      <c r="G337" s="39"/>
      <c r="H337" s="39"/>
      <c r="I337" s="39"/>
      <c r="J337" s="39"/>
      <c r="K337" s="52"/>
      <c r="L337" s="3"/>
      <c r="M337" s="3"/>
      <c r="N337" s="3"/>
      <c r="O337" s="3"/>
      <c r="P337" s="3"/>
      <c r="Q337" s="3"/>
      <c r="R337" s="52"/>
      <c r="S337" s="39"/>
      <c r="T337" s="39"/>
      <c r="U337" s="39"/>
      <c r="V337" s="39"/>
      <c r="W337" s="39"/>
      <c r="X337" s="39"/>
      <c r="Y337" s="52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52"/>
      <c r="AX337" s="39"/>
      <c r="AY337" s="3"/>
      <c r="AZ337" s="3"/>
      <c r="BA337" s="3"/>
      <c r="BB337" s="3"/>
      <c r="BC337" s="3"/>
      <c r="BD337" s="3"/>
      <c r="BE337" s="3"/>
      <c r="BF337" s="52"/>
      <c r="BG337" s="3"/>
      <c r="BH337" s="3"/>
      <c r="BI337" s="3"/>
      <c r="BJ337" s="3"/>
      <c r="BK337" s="3"/>
      <c r="BL337" s="52"/>
      <c r="BM337" s="39"/>
      <c r="BN337" s="3"/>
      <c r="BO337" s="3"/>
      <c r="BP337" s="52"/>
      <c r="BQ337" s="39"/>
      <c r="BR337" s="39"/>
      <c r="BS337" s="39"/>
      <c r="BT337" s="39"/>
      <c r="BU337" s="39"/>
      <c r="BV337" s="52"/>
      <c r="BW337" s="3"/>
      <c r="BX337" s="3"/>
      <c r="BY337" s="3"/>
      <c r="BZ337" s="52"/>
      <c r="CA337" s="39"/>
      <c r="CB337" s="39"/>
      <c r="CC337" s="39"/>
      <c r="CD337" s="39"/>
      <c r="CE337" s="39"/>
      <c r="CF337" s="39"/>
      <c r="CG337" s="39"/>
      <c r="CH337" s="52"/>
      <c r="CI337" s="3"/>
      <c r="CJ337" s="3"/>
      <c r="CK337" s="52"/>
      <c r="CL337" s="39"/>
      <c r="CM337" s="39"/>
      <c r="CN337" s="39"/>
      <c r="CO337" s="39"/>
      <c r="CP337" s="39"/>
      <c r="CQ337" s="58"/>
    </row>
    <row r="338" spans="1:95" x14ac:dyDescent="0.25">
      <c r="A338" s="97" t="s">
        <v>826</v>
      </c>
      <c r="B338" s="97">
        <v>68</v>
      </c>
      <c r="C338" s="97">
        <v>335</v>
      </c>
      <c r="D338" s="103" t="s">
        <v>126</v>
      </c>
      <c r="E338" s="39">
        <v>1.7900838232546377E-3</v>
      </c>
      <c r="F338" s="39">
        <v>1.0236765008201526E-2</v>
      </c>
      <c r="G338" s="39">
        <v>2.3872577240299365E-3</v>
      </c>
      <c r="H338" s="39"/>
      <c r="I338" s="39">
        <v>2.3551349149880954E-2</v>
      </c>
      <c r="J338" s="39">
        <v>7.951547515504075E-3</v>
      </c>
      <c r="K338" s="52">
        <v>8.183793635366806E-3</v>
      </c>
      <c r="L338" s="3">
        <v>7.951547515504075E-3</v>
      </c>
      <c r="M338" s="3">
        <v>3.0932560557062959E-3</v>
      </c>
      <c r="N338" s="3">
        <v>3.3044921249640001E-3</v>
      </c>
      <c r="O338" s="3">
        <v>0</v>
      </c>
      <c r="P338" s="3">
        <v>2.0308026085698903E-2</v>
      </c>
      <c r="Q338" s="3">
        <v>3.7899125162339629E-4</v>
      </c>
      <c r="R338" s="52">
        <v>5.9399569473637471E-3</v>
      </c>
      <c r="S338" s="39">
        <v>2.0333468889624506E-2</v>
      </c>
      <c r="T338" s="39">
        <v>5.1491850153490013E-3</v>
      </c>
      <c r="U338" s="39"/>
      <c r="V338" s="39">
        <v>3.4327044876313671E-3</v>
      </c>
      <c r="W338" s="39">
        <v>2.4088223117738053E-3</v>
      </c>
      <c r="X338" s="39">
        <v>2.5144536818507797E-3</v>
      </c>
      <c r="Y338" s="52">
        <v>4.6925996485624863E-3</v>
      </c>
      <c r="Z338" s="3">
        <v>4.6193191563984153E-3</v>
      </c>
      <c r="AA338" s="3"/>
      <c r="AB338" s="3">
        <v>1.707356652786841E-3</v>
      </c>
      <c r="AC338" s="3">
        <v>4.327887224155719E-3</v>
      </c>
      <c r="AD338" s="3">
        <v>8.6617268137848598E-4</v>
      </c>
      <c r="AE338" s="3">
        <v>8.7882419042207833E-4</v>
      </c>
      <c r="AF338" s="3">
        <v>2.0092055522032723E-3</v>
      </c>
      <c r="AG338" s="3">
        <v>1.3540354383553095E-3</v>
      </c>
      <c r="AH338" s="3">
        <v>1.2006200540191515E-3</v>
      </c>
      <c r="AI338" s="3">
        <v>1.2032575540448659E-3</v>
      </c>
      <c r="AJ338" s="3">
        <v>7.5935957346910622E-3</v>
      </c>
      <c r="AK338" s="3">
        <v>1.7748146595761402E-3</v>
      </c>
      <c r="AL338" s="3">
        <v>3.1102531102531104E-3</v>
      </c>
      <c r="AM338" s="3">
        <v>2.9493993671805439E-4</v>
      </c>
      <c r="AN338" s="3">
        <v>3.9323203967703887E-4</v>
      </c>
      <c r="AO338" s="3">
        <v>2.3576777924799357E-3</v>
      </c>
      <c r="AP338" s="3">
        <v>1.4519527957699342E-3</v>
      </c>
      <c r="AQ338" s="3">
        <v>5.3843286452746972E-3</v>
      </c>
      <c r="AR338" s="3"/>
      <c r="AS338" s="3"/>
      <c r="AT338" s="3">
        <v>6.3652792309918174E-4</v>
      </c>
      <c r="AU338" s="3">
        <v>7.7540900210092817E-4</v>
      </c>
      <c r="AV338" s="3">
        <v>0</v>
      </c>
      <c r="AW338" s="52">
        <v>2.0886818125149748E-3</v>
      </c>
      <c r="AX338" s="39">
        <v>1.4794253118994601E-2</v>
      </c>
      <c r="AY338" s="3">
        <v>2.2513326647912488E-2</v>
      </c>
      <c r="AZ338" s="3">
        <v>3.3426367311318035E-3</v>
      </c>
      <c r="BA338" s="3">
        <v>5.9011699320768354E-3</v>
      </c>
      <c r="BB338" s="3">
        <v>7.1881035906112617E-3</v>
      </c>
      <c r="BC338" s="3">
        <v>5.1830657881368593E-3</v>
      </c>
      <c r="BD338" s="3">
        <v>4.4016853099130643E-2</v>
      </c>
      <c r="BE338" s="3">
        <v>0</v>
      </c>
      <c r="BF338" s="52">
        <v>1.0971607243291603E-2</v>
      </c>
      <c r="BG338" s="3">
        <v>2.4693361775025187E-3</v>
      </c>
      <c r="BH338" s="3">
        <v>1.8927842856683186E-2</v>
      </c>
      <c r="BI338" s="3">
        <v>1.7451604471239449E-2</v>
      </c>
      <c r="BJ338" s="3">
        <v>3.0937295871794565E-3</v>
      </c>
      <c r="BK338" s="3">
        <v>1.3445918346220453E-2</v>
      </c>
      <c r="BL338" s="52">
        <v>8.4119654686335109E-3</v>
      </c>
      <c r="BM338" s="39">
        <v>7.228060938735687E-3</v>
      </c>
      <c r="BN338" s="3">
        <v>7.566384809375464E-3</v>
      </c>
      <c r="BO338" s="3">
        <v>2.2754572107581026E-3</v>
      </c>
      <c r="BP338" s="52">
        <v>5.8901059699293292E-3</v>
      </c>
      <c r="BQ338" s="39">
        <v>1.2063251649320427E-3</v>
      </c>
      <c r="BR338" s="39">
        <v>9.3895357230118883E-4</v>
      </c>
      <c r="BS338" s="39">
        <v>1.958014897946855E-2</v>
      </c>
      <c r="BT338" s="39">
        <v>5.3986558447721425E-3</v>
      </c>
      <c r="BU338" s="39">
        <v>8.8489931281356456E-3</v>
      </c>
      <c r="BV338" s="52">
        <v>4.2035326315894503E-3</v>
      </c>
      <c r="BW338" s="3">
        <v>4.5130968737177694E-3</v>
      </c>
      <c r="BX338" s="3">
        <v>1.2072933409005912E-2</v>
      </c>
      <c r="BY338" s="3">
        <v>1.7387894956598831E-3</v>
      </c>
      <c r="BZ338" s="52">
        <v>7.0876829045319664E-3</v>
      </c>
      <c r="CA338" s="39"/>
      <c r="CB338" s="39">
        <v>2.3329250201919996E-3</v>
      </c>
      <c r="CC338" s="39">
        <v>1.6564884652820672E-3</v>
      </c>
      <c r="CD338" s="39"/>
      <c r="CE338" s="39">
        <v>1.4903263089883524E-2</v>
      </c>
      <c r="CF338" s="39">
        <v>4.5634843150540692E-3</v>
      </c>
      <c r="CG338" s="39"/>
      <c r="CH338" s="52">
        <v>5.0259419094410406E-3</v>
      </c>
      <c r="CI338" s="3">
        <v>1.1923914072001203E-2</v>
      </c>
      <c r="CJ338" s="3">
        <v>8.4487413989120363E-3</v>
      </c>
      <c r="CK338" s="52">
        <v>1.0053164338439967E-2</v>
      </c>
      <c r="CL338" s="39">
        <v>0</v>
      </c>
      <c r="CM338" s="39">
        <v>4.7779671501702654E-2</v>
      </c>
      <c r="CN338" s="39">
        <v>2.7378611405233701E-2</v>
      </c>
      <c r="CO338" s="39">
        <v>2.926614017795199E-3</v>
      </c>
      <c r="CP338" s="39">
        <v>1.3534427160971061E-2</v>
      </c>
      <c r="CQ338" s="58">
        <v>1.9807687146063256E-2</v>
      </c>
    </row>
    <row r="339" spans="1:95" x14ac:dyDescent="0.25">
      <c r="A339" s="97" t="s">
        <v>827</v>
      </c>
      <c r="B339" s="97">
        <v>69</v>
      </c>
      <c r="C339" s="97">
        <v>336</v>
      </c>
      <c r="D339" s="103" t="s">
        <v>127</v>
      </c>
      <c r="E339" s="39">
        <v>0.66334216723221739</v>
      </c>
      <c r="F339" s="39">
        <v>0.82411545631945982</v>
      </c>
      <c r="G339" s="39">
        <v>0.84597962018372064</v>
      </c>
      <c r="H339" s="39"/>
      <c r="I339" s="39">
        <v>0.84333847117879424</v>
      </c>
      <c r="J339" s="39">
        <v>0.81543542022003379</v>
      </c>
      <c r="K339" s="52">
        <v>0.82873932336353384</v>
      </c>
      <c r="L339" s="3">
        <v>0.81543542022003379</v>
      </c>
      <c r="M339" s="3">
        <v>0.71975740149090028</v>
      </c>
      <c r="N339" s="3">
        <v>0.71939511387687793</v>
      </c>
      <c r="O339" s="3">
        <v>0</v>
      </c>
      <c r="P339" s="3">
        <v>0.8577542601942133</v>
      </c>
      <c r="Q339" s="3">
        <v>0</v>
      </c>
      <c r="R339" s="52">
        <v>0.80129283884127278</v>
      </c>
      <c r="S339" s="39">
        <v>0.84864008889483478</v>
      </c>
      <c r="T339" s="39">
        <v>0.85807172054440761</v>
      </c>
      <c r="U339" s="39"/>
      <c r="V339" s="39">
        <v>0.82184402492707875</v>
      </c>
      <c r="W339" s="39">
        <v>0.50687501937911161</v>
      </c>
      <c r="X339" s="39">
        <v>0.92079854855857446</v>
      </c>
      <c r="Y339" s="52">
        <v>0.84048108074779937</v>
      </c>
      <c r="Z339" s="3">
        <v>0.82418550644938493</v>
      </c>
      <c r="AA339" s="3"/>
      <c r="AB339" s="3">
        <v>0.73198734448197833</v>
      </c>
      <c r="AC339" s="3">
        <v>0.85426158533431695</v>
      </c>
      <c r="AD339" s="3">
        <v>0.68937084503056323</v>
      </c>
      <c r="AE339" s="3">
        <v>0.81086917070560505</v>
      </c>
      <c r="AF339" s="3">
        <v>0.78838729600602009</v>
      </c>
      <c r="AG339" s="3">
        <v>0.75849017438818978</v>
      </c>
      <c r="AH339" s="3">
        <v>0.70319414402625591</v>
      </c>
      <c r="AI339" s="3">
        <v>0.78200913010737372</v>
      </c>
      <c r="AJ339" s="3">
        <v>0.83196812233662698</v>
      </c>
      <c r="AK339" s="3">
        <v>0.82266267695774498</v>
      </c>
      <c r="AL339" s="3">
        <v>0.8220390307330846</v>
      </c>
      <c r="AM339" s="3">
        <v>0.63980219264076665</v>
      </c>
      <c r="AN339" s="3">
        <v>0.73789215866528679</v>
      </c>
      <c r="AO339" s="3">
        <v>0.91539824413417259</v>
      </c>
      <c r="AP339" s="3">
        <v>0.82126904680692536</v>
      </c>
      <c r="AQ339" s="3">
        <v>0.80877948247620968</v>
      </c>
      <c r="AR339" s="3"/>
      <c r="AS339" s="3"/>
      <c r="AT339" s="3">
        <v>0.89359446456100355</v>
      </c>
      <c r="AU339" s="3">
        <v>0.7722833927288596</v>
      </c>
      <c r="AV339" s="3">
        <v>0</v>
      </c>
      <c r="AW339" s="52">
        <v>0.80110467127551599</v>
      </c>
      <c r="AX339" s="39">
        <v>0.86536952012665935</v>
      </c>
      <c r="AY339" s="3">
        <v>0.86459567290081407</v>
      </c>
      <c r="AZ339" s="3">
        <v>0.59309942118623904</v>
      </c>
      <c r="BA339" s="3">
        <v>0.76479550448257438</v>
      </c>
      <c r="BB339" s="3">
        <v>0.79084436299280558</v>
      </c>
      <c r="BC339" s="3">
        <v>0.79048907460139994</v>
      </c>
      <c r="BD339" s="3">
        <v>1.6777458203698845</v>
      </c>
      <c r="BE339" s="3">
        <v>0</v>
      </c>
      <c r="BF339" s="52">
        <v>1.054471668378741</v>
      </c>
      <c r="BG339" s="3">
        <v>0.73217796137167146</v>
      </c>
      <c r="BH339" s="3">
        <v>0.85881113674376197</v>
      </c>
      <c r="BI339" s="3">
        <v>0.84259089834483458</v>
      </c>
      <c r="BJ339" s="3">
        <v>0.78372907457093044</v>
      </c>
      <c r="BK339" s="3">
        <v>0.82276999482738444</v>
      </c>
      <c r="BL339" s="52">
        <v>0.8238634832229943</v>
      </c>
      <c r="BM339" s="39">
        <v>0.72727227363302438</v>
      </c>
      <c r="BN339" s="3">
        <v>0.86066850874266265</v>
      </c>
      <c r="BO339" s="3">
        <v>0.62365616193417339</v>
      </c>
      <c r="BP339" s="52">
        <v>0.83165962754662714</v>
      </c>
      <c r="BQ339" s="39">
        <v>0.6419523211892505</v>
      </c>
      <c r="BR339" s="39">
        <v>0.58196424308718686</v>
      </c>
      <c r="BS339" s="39">
        <v>0.75737483852123422</v>
      </c>
      <c r="BT339" s="39">
        <v>0.72791807270274711</v>
      </c>
      <c r="BU339" s="39">
        <v>0.72898355932845693</v>
      </c>
      <c r="BV339" s="52">
        <v>0.72188031325057078</v>
      </c>
      <c r="BW339" s="3">
        <v>0.70114821876122202</v>
      </c>
      <c r="BX339" s="3">
        <v>0.76367214234649861</v>
      </c>
      <c r="BY339" s="3">
        <v>0.47742311224727307</v>
      </c>
      <c r="BZ339" s="52">
        <v>0.73424529265338934</v>
      </c>
      <c r="CA339" s="39"/>
      <c r="CB339" s="39">
        <v>0.68221449948765567</v>
      </c>
      <c r="CC339" s="39">
        <v>0.47637695088891996</v>
      </c>
      <c r="CD339" s="39"/>
      <c r="CE339" s="39">
        <v>0.80935683262176239</v>
      </c>
      <c r="CF339" s="39">
        <v>0.73723738919800064</v>
      </c>
      <c r="CG339" s="39"/>
      <c r="CH339" s="52">
        <v>0.7451821297223532</v>
      </c>
      <c r="CI339" s="3">
        <v>0.73175425469857514</v>
      </c>
      <c r="CJ339" s="3">
        <v>0.78467778177735537</v>
      </c>
      <c r="CK339" s="52">
        <v>0.75569718596562974</v>
      </c>
      <c r="CL339" s="39">
        <v>0</v>
      </c>
      <c r="CM339" s="39">
        <v>0.87680294273051429</v>
      </c>
      <c r="CN339" s="39">
        <v>0.91396559996214</v>
      </c>
      <c r="CO339" s="39">
        <v>0.73437750332863305</v>
      </c>
      <c r="CP339" s="39">
        <v>0.79612169495108853</v>
      </c>
      <c r="CQ339" s="58">
        <v>0.85053745470042363</v>
      </c>
    </row>
    <row r="340" spans="1:95" x14ac:dyDescent="0.25">
      <c r="A340" s="97" t="s">
        <v>773</v>
      </c>
      <c r="C340" s="97">
        <v>337</v>
      </c>
      <c r="D340" s="111"/>
      <c r="E340" s="92"/>
      <c r="F340" s="92"/>
      <c r="G340" s="92"/>
      <c r="H340" s="92"/>
      <c r="I340" s="92"/>
      <c r="J340" s="92"/>
      <c r="K340" s="78"/>
      <c r="L340" s="15"/>
      <c r="M340" s="15"/>
      <c r="N340" s="15"/>
      <c r="O340" s="15"/>
      <c r="P340" s="15"/>
      <c r="Q340" s="15"/>
      <c r="R340" s="78"/>
      <c r="S340" s="92"/>
      <c r="T340" s="92"/>
      <c r="U340" s="92"/>
      <c r="V340" s="92"/>
      <c r="W340" s="92"/>
      <c r="X340" s="92"/>
      <c r="Y340" s="78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78"/>
      <c r="AX340" s="92"/>
      <c r="AY340" s="15"/>
      <c r="AZ340" s="15"/>
      <c r="BA340" s="15"/>
      <c r="BB340" s="15"/>
      <c r="BC340" s="15"/>
      <c r="BD340" s="15"/>
      <c r="BE340" s="15"/>
      <c r="BF340" s="78"/>
      <c r="BG340" s="15"/>
      <c r="BH340" s="15"/>
      <c r="BI340" s="15"/>
      <c r="BJ340" s="15"/>
      <c r="BK340" s="15"/>
      <c r="BL340" s="78"/>
      <c r="BM340" s="92"/>
      <c r="BN340" s="15"/>
      <c r="BO340" s="15"/>
      <c r="BP340" s="78"/>
      <c r="BQ340" s="92"/>
      <c r="BR340" s="92"/>
      <c r="BS340" s="92"/>
      <c r="BT340" s="92"/>
      <c r="BU340" s="92"/>
      <c r="BV340" s="78"/>
      <c r="BW340" s="15"/>
      <c r="BX340" s="15"/>
      <c r="BY340" s="15"/>
      <c r="BZ340" s="78"/>
      <c r="CA340" s="92"/>
      <c r="CB340" s="92"/>
      <c r="CC340" s="92"/>
      <c r="CD340" s="92"/>
      <c r="CE340" s="92"/>
      <c r="CF340" s="92"/>
      <c r="CG340" s="92"/>
      <c r="CH340" s="78"/>
      <c r="CI340" s="15"/>
      <c r="CJ340" s="15"/>
      <c r="CK340" s="78"/>
      <c r="CL340" s="92"/>
      <c r="CM340" s="92"/>
      <c r="CN340" s="92"/>
      <c r="CO340" s="92"/>
      <c r="CP340" s="92"/>
      <c r="CQ340" s="82"/>
    </row>
    <row r="341" spans="1:95" x14ac:dyDescent="0.25">
      <c r="A341" s="97" t="s">
        <v>828</v>
      </c>
      <c r="B341" s="97">
        <v>70</v>
      </c>
      <c r="C341" s="97">
        <v>338</v>
      </c>
      <c r="D341" s="103" t="s">
        <v>128</v>
      </c>
      <c r="E341" s="39">
        <v>1.9834710743670513E-2</v>
      </c>
      <c r="F341" s="39">
        <v>0.2191287258362552</v>
      </c>
      <c r="G341" s="39">
        <v>5.7877813505195358E-2</v>
      </c>
      <c r="H341" s="39"/>
      <c r="I341" s="39">
        <v>0.27145708582834333</v>
      </c>
      <c r="J341" s="39">
        <v>0.1031391515985723</v>
      </c>
      <c r="K341" s="52">
        <v>0.20801468338559778</v>
      </c>
      <c r="L341" s="3">
        <v>0.1031391515985723</v>
      </c>
      <c r="M341" s="3">
        <v>6.5638985580619383E-2</v>
      </c>
      <c r="N341" s="3">
        <v>6.0052219321148827E-2</v>
      </c>
      <c r="O341" s="3">
        <v>0</v>
      </c>
      <c r="P341" s="3">
        <v>0.32049689440197521</v>
      </c>
      <c r="Q341" s="3">
        <v>0</v>
      </c>
      <c r="R341" s="52">
        <v>0.10498894077272046</v>
      </c>
      <c r="S341" s="39">
        <v>0.311999999997504</v>
      </c>
      <c r="T341" s="39">
        <v>0.16941176470588235</v>
      </c>
      <c r="U341" s="39"/>
      <c r="V341" s="39">
        <v>0.23661971831252529</v>
      </c>
      <c r="W341" s="39">
        <v>9.3749999997070316E-2</v>
      </c>
      <c r="X341" s="39">
        <v>0.21126760563082719</v>
      </c>
      <c r="Y341" s="52">
        <v>0.20771046420076253</v>
      </c>
      <c r="Z341" s="3">
        <v>0.33006969796996233</v>
      </c>
      <c r="AA341" s="3"/>
      <c r="AB341" s="3">
        <v>0.1274014155738605</v>
      </c>
      <c r="AC341" s="3">
        <v>0.36797274275728808</v>
      </c>
      <c r="AD341" s="3">
        <v>0.30252100840234447</v>
      </c>
      <c r="AE341" s="3">
        <v>0.28854314002665604</v>
      </c>
      <c r="AF341" s="3">
        <v>0.31238779173922882</v>
      </c>
      <c r="AG341" s="3">
        <v>0.2458933107552643</v>
      </c>
      <c r="AH341" s="3">
        <v>0.21124946329259339</v>
      </c>
      <c r="AI341" s="3">
        <v>0.25690930322882904</v>
      </c>
      <c r="AJ341" s="3">
        <v>0.31332189822755863</v>
      </c>
      <c r="AK341" s="3">
        <v>0.11808118081180811</v>
      </c>
      <c r="AL341" s="3">
        <v>0.27586206896551724</v>
      </c>
      <c r="AM341" s="3">
        <v>0.25</v>
      </c>
      <c r="AN341" s="3">
        <v>0.16666666666666666</v>
      </c>
      <c r="AO341" s="3">
        <v>0.42780748663101603</v>
      </c>
      <c r="AP341" s="3">
        <v>0.17416545718432511</v>
      </c>
      <c r="AQ341" s="3">
        <v>0.42197802196874773</v>
      </c>
      <c r="AR341" s="3"/>
      <c r="AS341" s="3"/>
      <c r="AT341" s="3">
        <v>0</v>
      </c>
      <c r="AU341" s="3">
        <v>1.4392803598028274E-2</v>
      </c>
      <c r="AV341" s="3">
        <v>0</v>
      </c>
      <c r="AW341" s="52">
        <v>0.27800372120388162</v>
      </c>
      <c r="AX341" s="39">
        <v>0.2309278350515464</v>
      </c>
      <c r="AY341" s="3">
        <v>0.20480120029930682</v>
      </c>
      <c r="AZ341" s="3">
        <v>8.8669950738916259E-2</v>
      </c>
      <c r="BA341" s="3">
        <v>9.668755595171552E-2</v>
      </c>
      <c r="BB341" s="3">
        <v>0.12541654044153033</v>
      </c>
      <c r="BC341" s="3">
        <v>2.2099447513812154E-2</v>
      </c>
      <c r="BD341" s="3">
        <v>0.33704078193461406</v>
      </c>
      <c r="BE341" s="3">
        <v>0</v>
      </c>
      <c r="BF341" s="52">
        <v>0.20081155043804544</v>
      </c>
      <c r="BG341" s="3">
        <v>0</v>
      </c>
      <c r="BH341" s="3">
        <v>0.08</v>
      </c>
      <c r="BI341" s="3">
        <v>0.20088105726943042</v>
      </c>
      <c r="BJ341" s="3">
        <v>7.7720207254288701E-2</v>
      </c>
      <c r="BK341" s="3">
        <v>0.18525896414711673</v>
      </c>
      <c r="BL341" s="52">
        <v>0.1455847255383827</v>
      </c>
      <c r="BM341" s="39">
        <v>0.12222222222222222</v>
      </c>
      <c r="BN341" s="3">
        <v>0.12587001274384865</v>
      </c>
      <c r="BO341" s="3">
        <v>2.2492970946368391E-2</v>
      </c>
      <c r="BP341" s="52">
        <v>0.11321728657037285</v>
      </c>
      <c r="BQ341" s="39">
        <v>3.3333333333333333E-2</v>
      </c>
      <c r="BR341" s="39">
        <v>0</v>
      </c>
      <c r="BS341" s="39">
        <v>0.24901185770849413</v>
      </c>
      <c r="BT341" s="39">
        <v>0.2857142857142857</v>
      </c>
      <c r="BU341" s="39">
        <v>0.15135135135135136</v>
      </c>
      <c r="BV341" s="52">
        <v>0.21156820290803979</v>
      </c>
      <c r="BW341" s="3">
        <v>9.4581280788550076E-2</v>
      </c>
      <c r="BX341" s="3">
        <v>0.20944558521560575</v>
      </c>
      <c r="BY341" s="3">
        <v>0</v>
      </c>
      <c r="BZ341" s="52">
        <v>0.17097319488062881</v>
      </c>
      <c r="CA341" s="39"/>
      <c r="CB341" s="39">
        <v>3.1662269129621765E-2</v>
      </c>
      <c r="CC341" s="39">
        <v>0</v>
      </c>
      <c r="CD341" s="39"/>
      <c r="CE341" s="39">
        <v>0.13107591480351888</v>
      </c>
      <c r="CF341" s="39">
        <v>5.1344743277538997E-2</v>
      </c>
      <c r="CG341" s="39"/>
      <c r="CH341" s="52">
        <v>8.10419681637259E-2</v>
      </c>
      <c r="CI341" s="3">
        <v>1.3937282229965157E-2</v>
      </c>
      <c r="CJ341" s="3">
        <v>5.3420805997624922E-2</v>
      </c>
      <c r="CK341" s="52">
        <v>3.1799872800373968E-2</v>
      </c>
      <c r="CL341" s="39">
        <v>0</v>
      </c>
      <c r="CM341" s="39">
        <v>0.15199776473875384</v>
      </c>
      <c r="CN341" s="39">
        <v>0.11602209944751381</v>
      </c>
      <c r="CO341" s="39">
        <v>0</v>
      </c>
      <c r="CP341" s="39">
        <v>0.13711383834155605</v>
      </c>
      <c r="CQ341" s="58">
        <v>0.13577695721420016</v>
      </c>
    </row>
    <row r="342" spans="1:95" x14ac:dyDescent="0.25">
      <c r="A342" s="97" t="s">
        <v>829</v>
      </c>
      <c r="B342" s="97">
        <v>71</v>
      </c>
      <c r="C342" s="97">
        <v>339</v>
      </c>
      <c r="D342" s="103" t="s">
        <v>129</v>
      </c>
      <c r="E342" s="86">
        <v>6.0694214875631776</v>
      </c>
      <c r="F342" s="86">
        <v>4.2499181131919457</v>
      </c>
      <c r="G342" s="86">
        <v>3.2218649517892084</v>
      </c>
      <c r="H342" s="86"/>
      <c r="I342" s="86">
        <v>4.9181636726546909</v>
      </c>
      <c r="J342" s="86">
        <v>5.4386494563376191</v>
      </c>
      <c r="K342" s="72">
        <v>4.3579076169282738</v>
      </c>
      <c r="L342" s="7">
        <v>5.4386494563376191</v>
      </c>
      <c r="M342" s="7">
        <v>3.4072600696848787</v>
      </c>
      <c r="N342" s="7">
        <v>4.7415143603133156</v>
      </c>
      <c r="O342" s="7">
        <v>0</v>
      </c>
      <c r="P342" s="7">
        <v>5.515527950173527</v>
      </c>
      <c r="Q342" s="7">
        <v>1</v>
      </c>
      <c r="R342" s="72">
        <v>5.2612435488352052</v>
      </c>
      <c r="S342" s="86">
        <v>4.3199999999654395</v>
      </c>
      <c r="T342" s="86">
        <v>5.4117647058823533</v>
      </c>
      <c r="U342" s="86"/>
      <c r="V342" s="86">
        <v>3.3802816901789328</v>
      </c>
      <c r="W342" s="86">
        <v>6.1874999998066409</v>
      </c>
      <c r="X342" s="86">
        <v>0.50704225351398524</v>
      </c>
      <c r="Y342" s="72">
        <v>4.4044059795298054</v>
      </c>
      <c r="Z342" s="7">
        <v>5.1163292398752684</v>
      </c>
      <c r="AA342" s="7"/>
      <c r="AB342" s="7">
        <v>0.41253791709631021</v>
      </c>
      <c r="AC342" s="7">
        <v>3.9863713798706208</v>
      </c>
      <c r="AD342" s="7">
        <v>1.1092436974752631</v>
      </c>
      <c r="AE342" s="7">
        <v>3.1060820367575328</v>
      </c>
      <c r="AF342" s="7">
        <v>4.2872531418004511</v>
      </c>
      <c r="AG342" s="7">
        <v>3.1437764606478833</v>
      </c>
      <c r="AH342" s="7">
        <v>0.54615714900036338</v>
      </c>
      <c r="AI342" s="7">
        <v>3.3912028026205436</v>
      </c>
      <c r="AJ342" s="7">
        <v>4.2858776443682105</v>
      </c>
      <c r="AK342" s="7">
        <v>0.39852398523985239</v>
      </c>
      <c r="AL342" s="7">
        <v>4.8275862068965516</v>
      </c>
      <c r="AM342" s="7">
        <v>1.25</v>
      </c>
      <c r="AN342" s="7">
        <v>2.25</v>
      </c>
      <c r="AO342" s="7">
        <v>3.9358288770053478</v>
      </c>
      <c r="AP342" s="7">
        <v>2.4092888243831641</v>
      </c>
      <c r="AQ342" s="7">
        <v>5.3406593405419631</v>
      </c>
      <c r="AR342" s="7"/>
      <c r="AS342" s="7"/>
      <c r="AT342" s="7">
        <v>0.48275862068965519</v>
      </c>
      <c r="AU342" s="7">
        <v>8.1823088454790724</v>
      </c>
      <c r="AV342" s="7">
        <v>0</v>
      </c>
      <c r="AW342" s="72">
        <v>4.2455337295720001</v>
      </c>
      <c r="AX342" s="86">
        <v>5.195876288659794</v>
      </c>
      <c r="AY342" s="7">
        <v>3.310577644398685</v>
      </c>
      <c r="AZ342" s="7">
        <v>1.3103448275862069</v>
      </c>
      <c r="BA342" s="7">
        <v>2.223813786889457</v>
      </c>
      <c r="BB342" s="7">
        <v>2.9990911844713777</v>
      </c>
      <c r="BC342" s="7">
        <v>5.5082872928176796</v>
      </c>
      <c r="BD342" s="7">
        <v>4.0417930569598921</v>
      </c>
      <c r="BE342" s="7">
        <v>0</v>
      </c>
      <c r="BF342" s="72">
        <v>3.4477682362802766</v>
      </c>
      <c r="BG342" s="7">
        <v>1.295774647887324</v>
      </c>
      <c r="BH342" s="7">
        <v>7.1866666666666665</v>
      </c>
      <c r="BI342" s="7">
        <v>4.8317180616910367</v>
      </c>
      <c r="BJ342" s="7">
        <v>2.9533678756629707</v>
      </c>
      <c r="BK342" s="7">
        <v>4.1952191235895464</v>
      </c>
      <c r="BL342" s="72">
        <v>4.5608591885876937</v>
      </c>
      <c r="BM342" s="86">
        <v>2.2074074074074073</v>
      </c>
      <c r="BN342" s="7">
        <v>6.5256347416919906</v>
      </c>
      <c r="BO342" s="7">
        <v>5.083411433879256</v>
      </c>
      <c r="BP342" s="72">
        <v>6.349115310709359</v>
      </c>
      <c r="BQ342" s="86">
        <v>0.53333333333333333</v>
      </c>
      <c r="BR342" s="86">
        <v>0.73846153848426033</v>
      </c>
      <c r="BS342" s="86">
        <v>3.5335968379586307</v>
      </c>
      <c r="BT342" s="86">
        <v>3.4693877551020407</v>
      </c>
      <c r="BU342" s="86">
        <v>3.2648648648648648</v>
      </c>
      <c r="BV342" s="72">
        <v>3.0176306835830937</v>
      </c>
      <c r="BW342" s="7">
        <v>2.4709359606008707</v>
      </c>
      <c r="BX342" s="7">
        <v>3.1991786447638604</v>
      </c>
      <c r="BY342" s="7">
        <v>0.82352941176470584</v>
      </c>
      <c r="BZ342" s="72">
        <v>2.9036464622100011</v>
      </c>
      <c r="CA342" s="86"/>
      <c r="CB342" s="86">
        <v>5.255936675517213</v>
      </c>
      <c r="CC342" s="86">
        <v>0.84</v>
      </c>
      <c r="CD342" s="86"/>
      <c r="CE342" s="86">
        <v>4.3779355544375305</v>
      </c>
      <c r="CF342" s="86">
        <v>3.5281173594994653</v>
      </c>
      <c r="CG342" s="86"/>
      <c r="CH342" s="72">
        <v>3.8668596238120641</v>
      </c>
      <c r="CI342" s="7">
        <v>6.1161440185830429</v>
      </c>
      <c r="CJ342" s="7">
        <v>6.5510777881297937</v>
      </c>
      <c r="CK342" s="72">
        <v>6.31291074833024</v>
      </c>
      <c r="CL342" s="86">
        <v>0</v>
      </c>
      <c r="CM342" s="86">
        <v>3.55406538139145</v>
      </c>
      <c r="CN342" s="86">
        <v>4.0681399631675879</v>
      </c>
      <c r="CO342" s="86">
        <v>0.15964523281738044</v>
      </c>
      <c r="CP342" s="86">
        <v>4.0758358019604772</v>
      </c>
      <c r="CQ342" s="64">
        <v>3.8245198008119612</v>
      </c>
    </row>
    <row r="343" spans="1:95" x14ac:dyDescent="0.25">
      <c r="A343" s="97" t="s">
        <v>830</v>
      </c>
      <c r="B343" s="97">
        <v>72</v>
      </c>
      <c r="C343" s="97">
        <v>340</v>
      </c>
      <c r="D343" s="103" t="s">
        <v>130</v>
      </c>
      <c r="E343" s="86">
        <v>0.43636363636075132</v>
      </c>
      <c r="F343" s="86">
        <v>1.685227644884205</v>
      </c>
      <c r="G343" s="86">
        <v>0.73311897106580781</v>
      </c>
      <c r="H343" s="86"/>
      <c r="I343" s="86">
        <v>2.2674650698602794</v>
      </c>
      <c r="J343" s="86">
        <v>1.0410030498264502</v>
      </c>
      <c r="K343" s="72">
        <v>1.7100030590080759</v>
      </c>
      <c r="L343" s="7">
        <v>1.0410030498264502</v>
      </c>
      <c r="M343" s="7">
        <v>0.82943809051873574</v>
      </c>
      <c r="N343" s="7">
        <v>0.68146214099216706</v>
      </c>
      <c r="O343" s="7">
        <v>0</v>
      </c>
      <c r="P343" s="7">
        <v>2.0795031055383975</v>
      </c>
      <c r="Q343" s="7">
        <v>0</v>
      </c>
      <c r="R343" s="72">
        <v>1.0307200786535338</v>
      </c>
      <c r="S343" s="86">
        <v>3.8879999999688959</v>
      </c>
      <c r="T343" s="86">
        <v>2.4</v>
      </c>
      <c r="U343" s="86"/>
      <c r="V343" s="86">
        <v>1.5211267605805199</v>
      </c>
      <c r="W343" s="86">
        <v>0.56249999998242195</v>
      </c>
      <c r="X343" s="86">
        <v>1.3098591549111287</v>
      </c>
      <c r="Y343" s="72">
        <v>2.355625491731375</v>
      </c>
      <c r="Z343" s="7">
        <v>2.2905741785215636</v>
      </c>
      <c r="AA343" s="7"/>
      <c r="AB343" s="7">
        <v>0.30333670374728694</v>
      </c>
      <c r="AC343" s="7">
        <v>2.4531516183819204</v>
      </c>
      <c r="AD343" s="7">
        <v>0.30252100840234447</v>
      </c>
      <c r="AE343" s="7">
        <v>0.8316831683121263</v>
      </c>
      <c r="AF343" s="7">
        <v>1.3572710951428564</v>
      </c>
      <c r="AG343" s="7">
        <v>1.0160880609721665</v>
      </c>
      <c r="AH343" s="7">
        <v>0.46371833405691232</v>
      </c>
      <c r="AI343" s="7">
        <v>1.0019462825924332</v>
      </c>
      <c r="AJ343" s="7">
        <v>1.1229273870783305</v>
      </c>
      <c r="AK343" s="7">
        <v>0.23616236162361623</v>
      </c>
      <c r="AL343" s="7">
        <v>1.7931034482758621</v>
      </c>
      <c r="AM343" s="7">
        <v>0.25</v>
      </c>
      <c r="AN343" s="7">
        <v>0.33333333333333331</v>
      </c>
      <c r="AO343" s="7">
        <v>0.96256684491978606</v>
      </c>
      <c r="AP343" s="7">
        <v>0.59796806966618288</v>
      </c>
      <c r="AQ343" s="7">
        <v>4.1010989010087666</v>
      </c>
      <c r="AR343" s="7"/>
      <c r="AS343" s="7"/>
      <c r="AT343" s="7">
        <v>0.27586206896551724</v>
      </c>
      <c r="AU343" s="7">
        <v>0.85277361318317513</v>
      </c>
      <c r="AV343" s="7">
        <v>0</v>
      </c>
      <c r="AW343" s="72">
        <v>1.582269935608162</v>
      </c>
      <c r="AX343" s="86">
        <v>2.0288659793814432</v>
      </c>
      <c r="AY343" s="7">
        <v>1.2681920480072459</v>
      </c>
      <c r="AZ343" s="7">
        <v>0.66009852216748766</v>
      </c>
      <c r="BA343" s="7">
        <v>0.70904207697924715</v>
      </c>
      <c r="BB343" s="7">
        <v>0.86882762798625368</v>
      </c>
      <c r="BC343" s="7">
        <v>1.0718232044198894</v>
      </c>
      <c r="BD343" s="7">
        <v>1.7081226828446241</v>
      </c>
      <c r="BE343" s="7">
        <v>0</v>
      </c>
      <c r="BF343" s="72">
        <v>1.232424271015448</v>
      </c>
      <c r="BG343" s="7">
        <v>1.0704225352112675</v>
      </c>
      <c r="BH343" s="7">
        <v>1.7733333333333334</v>
      </c>
      <c r="BI343" s="7">
        <v>2.2625550660872689</v>
      </c>
      <c r="BJ343" s="7">
        <v>1.1191709844617574</v>
      </c>
      <c r="BK343" s="7">
        <v>1.5597609562063699</v>
      </c>
      <c r="BL343" s="72">
        <v>1.6682577565791723</v>
      </c>
      <c r="BM343" s="86">
        <v>1.7444444444444445</v>
      </c>
      <c r="BN343" s="7">
        <v>1.1191059700029409</v>
      </c>
      <c r="BO343" s="7">
        <v>0.24742268041005228</v>
      </c>
      <c r="BP343" s="72">
        <v>1.0124171948025438</v>
      </c>
      <c r="BQ343" s="86">
        <v>0.93333333333333335</v>
      </c>
      <c r="BR343" s="86">
        <v>0.36923076924213016</v>
      </c>
      <c r="BS343" s="86">
        <v>2.798418972343077</v>
      </c>
      <c r="BT343" s="86">
        <v>2.1734693877551021</v>
      </c>
      <c r="BU343" s="86">
        <v>2.1837837837837837</v>
      </c>
      <c r="BV343" s="72">
        <v>2.1602227033768271</v>
      </c>
      <c r="BW343" s="7">
        <v>0.95763546798406951</v>
      </c>
      <c r="BX343" s="7">
        <v>1.728952772073922</v>
      </c>
      <c r="BY343" s="7">
        <v>1.2352941176470589</v>
      </c>
      <c r="BZ343" s="72">
        <v>1.5155759478401503</v>
      </c>
      <c r="CA343" s="86"/>
      <c r="CB343" s="86">
        <v>0.56992084433319179</v>
      </c>
      <c r="CC343" s="86">
        <v>0.44</v>
      </c>
      <c r="CD343" s="86"/>
      <c r="CE343" s="86">
        <v>1.5008192245002911</v>
      </c>
      <c r="CF343" s="86">
        <v>1.0268948655507799</v>
      </c>
      <c r="CG343" s="86"/>
      <c r="CH343" s="72">
        <v>1.1519536903272467</v>
      </c>
      <c r="CI343" s="7">
        <v>1.0290360046457607</v>
      </c>
      <c r="CJ343" s="7">
        <v>1.6644798500312608</v>
      </c>
      <c r="CK343" s="72">
        <v>1.3165147339354821</v>
      </c>
      <c r="CL343" s="86">
        <v>0</v>
      </c>
      <c r="CM343" s="86">
        <v>0.52975691533948033</v>
      </c>
      <c r="CN343" s="86">
        <v>1.2412523020257826</v>
      </c>
      <c r="CO343" s="86">
        <v>0.1862527716202772</v>
      </c>
      <c r="CP343" s="86">
        <v>0.48650021159707663</v>
      </c>
      <c r="CQ343" s="64">
        <v>0.66425014397605708</v>
      </c>
    </row>
    <row r="344" spans="1:95" x14ac:dyDescent="0.25">
      <c r="A344" s="97" t="s">
        <v>773</v>
      </c>
      <c r="C344" s="97">
        <v>341</v>
      </c>
      <c r="D344" s="111"/>
      <c r="E344" s="92"/>
      <c r="F344" s="92"/>
      <c r="G344" s="92"/>
      <c r="H344" s="92"/>
      <c r="I344" s="92"/>
      <c r="J344" s="92"/>
      <c r="K344" s="78"/>
      <c r="L344" s="15"/>
      <c r="M344" s="15"/>
      <c r="N344" s="15"/>
      <c r="O344" s="15"/>
      <c r="P344" s="15"/>
      <c r="Q344" s="15"/>
      <c r="R344" s="78"/>
      <c r="S344" s="92"/>
      <c r="T344" s="92"/>
      <c r="U344" s="92"/>
      <c r="V344" s="92"/>
      <c r="W344" s="92"/>
      <c r="X344" s="92"/>
      <c r="Y344" s="78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78"/>
      <c r="AX344" s="92"/>
      <c r="AY344" s="15"/>
      <c r="AZ344" s="15"/>
      <c r="BA344" s="15"/>
      <c r="BB344" s="15"/>
      <c r="BC344" s="15"/>
      <c r="BD344" s="15"/>
      <c r="BE344" s="15"/>
      <c r="BF344" s="78"/>
      <c r="BG344" s="15"/>
      <c r="BH344" s="15"/>
      <c r="BI344" s="15"/>
      <c r="BJ344" s="15"/>
      <c r="BK344" s="15"/>
      <c r="BL344" s="78"/>
      <c r="BM344" s="92"/>
      <c r="BN344" s="15"/>
      <c r="BO344" s="15"/>
      <c r="BP344" s="78"/>
      <c r="BQ344" s="92"/>
      <c r="BR344" s="92"/>
      <c r="BS344" s="92"/>
      <c r="BT344" s="92"/>
      <c r="BU344" s="92"/>
      <c r="BV344" s="78"/>
      <c r="BW344" s="15"/>
      <c r="BX344" s="15"/>
      <c r="BY344" s="15"/>
      <c r="BZ344" s="78"/>
      <c r="CA344" s="92"/>
      <c r="CB344" s="92"/>
      <c r="CC344" s="92"/>
      <c r="CD344" s="92"/>
      <c r="CE344" s="92"/>
      <c r="CF344" s="92"/>
      <c r="CG344" s="92"/>
      <c r="CH344" s="78"/>
      <c r="CI344" s="15"/>
      <c r="CJ344" s="15"/>
      <c r="CK344" s="78"/>
      <c r="CL344" s="92"/>
      <c r="CM344" s="92"/>
      <c r="CN344" s="92"/>
      <c r="CO344" s="92"/>
      <c r="CP344" s="92"/>
      <c r="CQ344" s="82"/>
    </row>
    <row r="345" spans="1:95" x14ac:dyDescent="0.25">
      <c r="A345" s="97" t="s">
        <v>831</v>
      </c>
      <c r="B345" s="97">
        <v>73</v>
      </c>
      <c r="C345" s="97">
        <v>342</v>
      </c>
      <c r="D345" s="103" t="s">
        <v>131</v>
      </c>
      <c r="E345" s="39">
        <v>0.18644304644492976</v>
      </c>
      <c r="F345" s="39">
        <v>0.18431950122192264</v>
      </c>
      <c r="G345" s="39">
        <v>0.10580844707024152</v>
      </c>
      <c r="H345" s="39"/>
      <c r="I345" s="39">
        <v>0.18137438660559899</v>
      </c>
      <c r="J345" s="39">
        <v>0.22160650191716846</v>
      </c>
      <c r="K345" s="52">
        <v>0.17184673792543476</v>
      </c>
      <c r="L345" s="3">
        <v>0.22160650191716846</v>
      </c>
      <c r="M345" s="3">
        <v>0.2491518064943779</v>
      </c>
      <c r="N345" s="3">
        <v>0.19929622344733436</v>
      </c>
      <c r="O345" s="3">
        <v>0</v>
      </c>
      <c r="P345" s="3">
        <v>0.17054981449952053</v>
      </c>
      <c r="Q345" s="3">
        <v>0</v>
      </c>
      <c r="R345" s="52">
        <v>0.21836233929459659</v>
      </c>
      <c r="S345" s="39">
        <v>5.7126783703473231E-2</v>
      </c>
      <c r="T345" s="39">
        <v>0.1289502578568501</v>
      </c>
      <c r="U345" s="39"/>
      <c r="V345" s="39">
        <v>0.19843416024219926</v>
      </c>
      <c r="W345" s="39">
        <v>0</v>
      </c>
      <c r="X345" s="39">
        <v>0.36254024553908848</v>
      </c>
      <c r="Y345" s="52">
        <v>0.14413081323290097</v>
      </c>
      <c r="Z345" s="3">
        <v>0.22905490160070777</v>
      </c>
      <c r="AA345" s="3"/>
      <c r="AB345" s="3">
        <v>0.18701606197936749</v>
      </c>
      <c r="AC345" s="3">
        <v>8.710041709805641E-2</v>
      </c>
      <c r="AD345" s="3">
        <v>0.24316576594688394</v>
      </c>
      <c r="AE345" s="3">
        <v>0.33538306867696865</v>
      </c>
      <c r="AF345" s="3">
        <v>0.16522743483926869</v>
      </c>
      <c r="AG345" s="3">
        <v>0.25908279224535719</v>
      </c>
      <c r="AH345" s="3">
        <v>0.23423131007340242</v>
      </c>
      <c r="AI345" s="3">
        <v>0.23426033794373574</v>
      </c>
      <c r="AJ345" s="3">
        <v>0.2336516390638301</v>
      </c>
      <c r="AK345" s="3">
        <v>0.24086571117153349</v>
      </c>
      <c r="AL345" s="3">
        <v>0</v>
      </c>
      <c r="AM345" s="3">
        <v>0.18559834141241449</v>
      </c>
      <c r="AN345" s="3">
        <v>0.10298109917862334</v>
      </c>
      <c r="AO345" s="3">
        <v>0.21358050170536919</v>
      </c>
      <c r="AP345" s="3">
        <v>0.26508598503396291</v>
      </c>
      <c r="AQ345" s="3">
        <v>0.22273601114053992</v>
      </c>
      <c r="AR345" s="3"/>
      <c r="AS345" s="3"/>
      <c r="AT345" s="3">
        <v>0.33382716112085292</v>
      </c>
      <c r="AU345" s="3">
        <v>0.2774916753441361</v>
      </c>
      <c r="AV345" s="3">
        <v>0</v>
      </c>
      <c r="AW345" s="52">
        <v>0.22903160102780576</v>
      </c>
      <c r="AX345" s="39">
        <v>0.15792002378931341</v>
      </c>
      <c r="AY345" s="3">
        <v>0.14402269318616276</v>
      </c>
      <c r="AZ345" s="3">
        <v>0.31523892721866059</v>
      </c>
      <c r="BA345" s="3">
        <v>0.25999643005665879</v>
      </c>
      <c r="BB345" s="3">
        <v>0.155264406164102</v>
      </c>
      <c r="BC345" s="3">
        <v>0.23451494661926242</v>
      </c>
      <c r="BD345" s="3">
        <v>0.16830398431321331</v>
      </c>
      <c r="BE345" s="3">
        <v>0</v>
      </c>
      <c r="BF345" s="52">
        <v>0.17404758819043067</v>
      </c>
      <c r="BG345" s="3">
        <v>0.33619860490376746</v>
      </c>
      <c r="BH345" s="3">
        <v>0.36218681594973606</v>
      </c>
      <c r="BI345" s="3">
        <v>0.20711441480233198</v>
      </c>
      <c r="BJ345" s="3">
        <v>0.11852626375573137</v>
      </c>
      <c r="BK345" s="3">
        <v>0.26202257172214427</v>
      </c>
      <c r="BL345" s="52">
        <v>0.24866684519442217</v>
      </c>
      <c r="BM345" s="39">
        <v>0.25647903573670544</v>
      </c>
      <c r="BN345" s="3">
        <v>0.16144606349523863</v>
      </c>
      <c r="BO345" s="3">
        <v>0.11049278840842014</v>
      </c>
      <c r="BP345" s="52">
        <v>0.15520969005965235</v>
      </c>
      <c r="BQ345" s="39">
        <v>0.16991617416703458</v>
      </c>
      <c r="BR345" s="39">
        <v>0.30202025456487086</v>
      </c>
      <c r="BS345" s="39">
        <v>0.17300838835921081</v>
      </c>
      <c r="BT345" s="39">
        <v>0.18673174514570048</v>
      </c>
      <c r="BU345" s="39">
        <v>0.1739728900588095</v>
      </c>
      <c r="BV345" s="52">
        <v>0.18300910333641635</v>
      </c>
      <c r="BW345" s="3">
        <v>0.18979037980292349</v>
      </c>
      <c r="BX345" s="3">
        <v>0.20630241671492763</v>
      </c>
      <c r="BY345" s="3">
        <v>0.24685373445239492</v>
      </c>
      <c r="BZ345" s="52">
        <v>0.20425285171923024</v>
      </c>
      <c r="CA345" s="39"/>
      <c r="CB345" s="39">
        <v>0.25228534240453709</v>
      </c>
      <c r="CC345" s="39">
        <v>0.43977723684831349</v>
      </c>
      <c r="CD345" s="39"/>
      <c r="CE345" s="39">
        <v>0.17865295673469345</v>
      </c>
      <c r="CF345" s="39">
        <v>0.1878321443140111</v>
      </c>
      <c r="CG345" s="39"/>
      <c r="CH345" s="52">
        <v>0.20790069168030742</v>
      </c>
      <c r="CI345" s="3">
        <v>0.23494018782840081</v>
      </c>
      <c r="CJ345" s="3">
        <v>0.27472345311283547</v>
      </c>
      <c r="CK345" s="52">
        <v>0.25293838331651175</v>
      </c>
      <c r="CL345" s="39">
        <v>0</v>
      </c>
      <c r="CM345" s="39">
        <v>4.3073610589208382E-2</v>
      </c>
      <c r="CN345" s="39">
        <v>0.20185686449065759</v>
      </c>
      <c r="CO345" s="39">
        <v>0</v>
      </c>
      <c r="CP345" s="39">
        <v>2.303123197059866E-2</v>
      </c>
      <c r="CQ345" s="58">
        <v>6.9443229501413087E-2</v>
      </c>
    </row>
    <row r="346" spans="1:95" x14ac:dyDescent="0.25">
      <c r="A346" s="97" t="s">
        <v>832</v>
      </c>
      <c r="B346" s="97">
        <v>74</v>
      </c>
      <c r="C346" s="97">
        <v>343</v>
      </c>
      <c r="D346" s="103" t="s">
        <v>132</v>
      </c>
      <c r="E346" s="39">
        <v>0.45670546869775386</v>
      </c>
      <c r="F346" s="39">
        <v>0.39962205408859314</v>
      </c>
      <c r="G346" s="39">
        <v>0.35778490696262683</v>
      </c>
      <c r="H346" s="39"/>
      <c r="I346" s="39">
        <v>0.41353276912369374</v>
      </c>
      <c r="J346" s="39">
        <v>0.42954508706841454</v>
      </c>
      <c r="K346" s="52">
        <v>0.39714542923560475</v>
      </c>
      <c r="L346" s="3">
        <v>0.42954508706841454</v>
      </c>
      <c r="M346" s="3">
        <v>0.44005643186607729</v>
      </c>
      <c r="N346" s="3">
        <v>0.38118402796866169</v>
      </c>
      <c r="O346" s="3">
        <v>0</v>
      </c>
      <c r="P346" s="3">
        <v>0.42947785189099563</v>
      </c>
      <c r="Q346" s="3">
        <v>0</v>
      </c>
      <c r="R346" s="52">
        <v>0.42447278667723037</v>
      </c>
      <c r="S346" s="39">
        <v>0.23222698332336769</v>
      </c>
      <c r="T346" s="39">
        <v>0.44448893019128799</v>
      </c>
      <c r="U346" s="39"/>
      <c r="V346" s="39">
        <v>0.37145020007524227</v>
      </c>
      <c r="W346" s="39">
        <v>0.46575429312102351</v>
      </c>
      <c r="X346" s="39">
        <v>0.54959136592317515</v>
      </c>
      <c r="Y346" s="52">
        <v>0.40535098195288022</v>
      </c>
      <c r="Z346" s="3">
        <v>0.52278289452653159</v>
      </c>
      <c r="AA346" s="3"/>
      <c r="AB346" s="3">
        <v>0.49635921474861583</v>
      </c>
      <c r="AC346" s="3">
        <v>0.42234962736028814</v>
      </c>
      <c r="AD346" s="3">
        <v>0.53825475814130541</v>
      </c>
      <c r="AE346" s="3">
        <v>0.59376726965225535</v>
      </c>
      <c r="AF346" s="3">
        <v>0.4530507251067023</v>
      </c>
      <c r="AG346" s="3">
        <v>0.51383788899063887</v>
      </c>
      <c r="AH346" s="3">
        <v>0.48846350109925074</v>
      </c>
      <c r="AI346" s="3">
        <v>0.52764528857979587</v>
      </c>
      <c r="AJ346" s="3">
        <v>0.50040581115432292</v>
      </c>
      <c r="AK346" s="3">
        <v>0.51567677837031878</v>
      </c>
      <c r="AL346" s="3">
        <v>0.46267065319484485</v>
      </c>
      <c r="AM346" s="3">
        <v>0.19619100176391946</v>
      </c>
      <c r="AN346" s="3">
        <v>0.30245260875416935</v>
      </c>
      <c r="AO346" s="3">
        <v>0.52927039375093266</v>
      </c>
      <c r="AP346" s="3">
        <v>0.51783297353276658</v>
      </c>
      <c r="AQ346" s="3">
        <v>0.62892226567894571</v>
      </c>
      <c r="AR346" s="3"/>
      <c r="AS346" s="3"/>
      <c r="AT346" s="3">
        <v>0.85535297219872175</v>
      </c>
      <c r="AU346" s="3">
        <v>0.54184978833187702</v>
      </c>
      <c r="AV346" s="3">
        <v>0</v>
      </c>
      <c r="AW346" s="52">
        <v>0.51581542683838655</v>
      </c>
      <c r="AX346" s="39">
        <v>0.41709556934532133</v>
      </c>
      <c r="AY346" s="3">
        <v>0.34945382619381865</v>
      </c>
      <c r="AZ346" s="3">
        <v>0.48820784976777837</v>
      </c>
      <c r="BA346" s="3">
        <v>0.50067578793620982</v>
      </c>
      <c r="BB346" s="3">
        <v>0.37314765916921583</v>
      </c>
      <c r="BC346" s="3">
        <v>0.53845088235290295</v>
      </c>
      <c r="BD346" s="3">
        <v>0.37838943524114582</v>
      </c>
      <c r="BE346" s="3">
        <v>0</v>
      </c>
      <c r="BF346" s="52">
        <v>0.39133097414949536</v>
      </c>
      <c r="BG346" s="3">
        <v>0.53310082817921745</v>
      </c>
      <c r="BH346" s="3">
        <v>0.50463667192420369</v>
      </c>
      <c r="BI346" s="3">
        <v>0.48381213304622339</v>
      </c>
      <c r="BJ346" s="3">
        <v>0.33900295003197845</v>
      </c>
      <c r="BK346" s="3">
        <v>0.44400900250504916</v>
      </c>
      <c r="BL346" s="52">
        <v>0.45149773400892335</v>
      </c>
      <c r="BM346" s="39">
        <v>0.63071108482379867</v>
      </c>
      <c r="BN346" s="3">
        <v>0.34102021929259291</v>
      </c>
      <c r="BO346" s="3">
        <v>0.17320409865143738</v>
      </c>
      <c r="BP346" s="52">
        <v>0.32048053867252635</v>
      </c>
      <c r="BQ346" s="39">
        <v>0.3832111489179823</v>
      </c>
      <c r="BR346" s="39">
        <v>0.57812948278790066</v>
      </c>
      <c r="BS346" s="39">
        <v>0.55696093257724066</v>
      </c>
      <c r="BT346" s="39">
        <v>0.47238331023535596</v>
      </c>
      <c r="BU346" s="39">
        <v>0.46810718876768753</v>
      </c>
      <c r="BV346" s="52">
        <v>0.49244651182904819</v>
      </c>
      <c r="BW346" s="3">
        <v>0.47653603695046448</v>
      </c>
      <c r="BX346" s="3">
        <v>0.45200882253237945</v>
      </c>
      <c r="BY346" s="3">
        <v>0.66411114719305675</v>
      </c>
      <c r="BZ346" s="52">
        <v>0.46846958004628964</v>
      </c>
      <c r="CA346" s="39"/>
      <c r="CB346" s="39">
        <v>0.23483366086052224</v>
      </c>
      <c r="CC346" s="39">
        <v>0.44011222597713862</v>
      </c>
      <c r="CD346" s="39"/>
      <c r="CE346" s="39">
        <v>0.30198999477431249</v>
      </c>
      <c r="CF346" s="39">
        <v>0.25133533099979671</v>
      </c>
      <c r="CG346" s="39"/>
      <c r="CH346" s="52">
        <v>0.28585718938920712</v>
      </c>
      <c r="CI346" s="3">
        <v>0.43465542938066587</v>
      </c>
      <c r="CJ346" s="3">
        <v>0.46412060658629301</v>
      </c>
      <c r="CK346" s="52">
        <v>0.44798565794906337</v>
      </c>
      <c r="CL346" s="39">
        <v>0</v>
      </c>
      <c r="CM346" s="39">
        <v>0.10198445825338184</v>
      </c>
      <c r="CN346" s="39">
        <v>0.3971044285563376</v>
      </c>
      <c r="CO346" s="39">
        <v>1.6217640927553324E-2</v>
      </c>
      <c r="CP346" s="39">
        <v>5.6119886557172746E-2</v>
      </c>
      <c r="CQ346" s="58">
        <v>0.14746130290576098</v>
      </c>
    </row>
    <row r="347" spans="1:95" x14ac:dyDescent="0.25">
      <c r="A347" s="97" t="s">
        <v>833</v>
      </c>
      <c r="B347" s="97">
        <v>75</v>
      </c>
      <c r="C347" s="97">
        <v>344</v>
      </c>
      <c r="D347" s="103" t="s">
        <v>133</v>
      </c>
      <c r="E347" s="39">
        <v>0</v>
      </c>
      <c r="F347" s="39">
        <v>4.5924664919780048E-2</v>
      </c>
      <c r="G347" s="39">
        <v>3.0572272292738741E-2</v>
      </c>
      <c r="H347" s="39"/>
      <c r="I347" s="39">
        <v>5.3504212248458104E-2</v>
      </c>
      <c r="J347" s="39">
        <v>6.3237339311539839E-2</v>
      </c>
      <c r="K347" s="52">
        <v>4.2620719201627445E-2</v>
      </c>
      <c r="L347" s="3">
        <v>6.3237339311539839E-2</v>
      </c>
      <c r="M347" s="3">
        <v>6.2095116941773547E-2</v>
      </c>
      <c r="N347" s="3">
        <v>6.4270284496708838E-2</v>
      </c>
      <c r="O347" s="3">
        <v>0</v>
      </c>
      <c r="P347" s="3">
        <v>4.7060645978866757E-2</v>
      </c>
      <c r="Q347" s="3">
        <v>0</v>
      </c>
      <c r="R347" s="52">
        <v>6.2638840480064142E-2</v>
      </c>
      <c r="S347" s="39">
        <v>1.6086290414633327E-2</v>
      </c>
      <c r="T347" s="39">
        <v>2.3925665966986091E-2</v>
      </c>
      <c r="U347" s="39"/>
      <c r="V347" s="39">
        <v>9.5544774959436501E-2</v>
      </c>
      <c r="W347" s="39">
        <v>0</v>
      </c>
      <c r="X347" s="39">
        <v>0.2141795744993934</v>
      </c>
      <c r="Y347" s="52">
        <v>5.2436571040035816E-2</v>
      </c>
      <c r="Z347" s="3">
        <v>8.1643389485433288E-2</v>
      </c>
      <c r="AA347" s="3"/>
      <c r="AB347" s="3">
        <v>6.8524493413865253E-2</v>
      </c>
      <c r="AC347" s="3">
        <v>0</v>
      </c>
      <c r="AD347" s="3">
        <v>0.30144249685824198</v>
      </c>
      <c r="AE347" s="3">
        <v>0.13763678613037386</v>
      </c>
      <c r="AF347" s="3">
        <v>8.414516127062352E-2</v>
      </c>
      <c r="AG347" s="3">
        <v>9.2406927565232999E-2</v>
      </c>
      <c r="AH347" s="3">
        <v>8.7683356272441171E-2</v>
      </c>
      <c r="AI347" s="3">
        <v>7.7817334462873686E-2</v>
      </c>
      <c r="AJ347" s="3">
        <v>7.7385528897353242E-2</v>
      </c>
      <c r="AK347" s="3">
        <v>9.1455528925875065E-2</v>
      </c>
      <c r="AL347" s="3">
        <v>0</v>
      </c>
      <c r="AM347" s="3">
        <v>0.17537803729237275</v>
      </c>
      <c r="AN347" s="3">
        <v>2.2188667232630715E-2</v>
      </c>
      <c r="AO347" s="3">
        <v>8.1221323368235815E-2</v>
      </c>
      <c r="AP347" s="3">
        <v>8.1034119320913756E-2</v>
      </c>
      <c r="AQ347" s="3">
        <v>6.6022595977419024E-2</v>
      </c>
      <c r="AR347" s="3"/>
      <c r="AS347" s="3"/>
      <c r="AT347" s="3">
        <v>5.286190344010834E-2</v>
      </c>
      <c r="AU347" s="3">
        <v>9.3539983748743866E-2</v>
      </c>
      <c r="AV347" s="3">
        <v>0</v>
      </c>
      <c r="AW347" s="52">
        <v>8.2351146618248744E-2</v>
      </c>
      <c r="AX347" s="39">
        <v>2.3844668531210537E-2</v>
      </c>
      <c r="AY347" s="3">
        <v>3.5785641789582566E-2</v>
      </c>
      <c r="AZ347" s="3">
        <v>6.4719956698622697E-2</v>
      </c>
      <c r="BA347" s="3">
        <v>5.2347819957721878E-2</v>
      </c>
      <c r="BB347" s="3">
        <v>3.3965143183760989E-2</v>
      </c>
      <c r="BC347" s="3">
        <v>6.0907253960939468E-2</v>
      </c>
      <c r="BD347" s="3">
        <v>2.6945482782433198E-2</v>
      </c>
      <c r="BE347" s="3">
        <v>0</v>
      </c>
      <c r="BF347" s="52">
        <v>3.6921210224208856E-2</v>
      </c>
      <c r="BG347" s="3">
        <v>0.11271384111365286</v>
      </c>
      <c r="BH347" s="3">
        <v>9.4049825640748153E-2</v>
      </c>
      <c r="BI347" s="3">
        <v>1.9885465657940637E-2</v>
      </c>
      <c r="BJ347" s="3">
        <v>0</v>
      </c>
      <c r="BK347" s="3">
        <v>7.0671110595537351E-2</v>
      </c>
      <c r="BL347" s="52">
        <v>5.432189435783296E-2</v>
      </c>
      <c r="BM347" s="39">
        <v>6.7368150801418572E-2</v>
      </c>
      <c r="BN347" s="3">
        <v>3.1123927937466163E-2</v>
      </c>
      <c r="BO347" s="3">
        <v>3.205355753460982E-3</v>
      </c>
      <c r="BP347" s="52">
        <v>2.7706863153481934E-2</v>
      </c>
      <c r="BQ347" s="39">
        <v>0</v>
      </c>
      <c r="BR347" s="39">
        <v>0</v>
      </c>
      <c r="BS347" s="39">
        <v>4.3403278292896717E-2</v>
      </c>
      <c r="BT347" s="39">
        <v>2.3121308156058083E-2</v>
      </c>
      <c r="BU347" s="39">
        <v>1.7046253772029191E-2</v>
      </c>
      <c r="BV347" s="52">
        <v>2.4922810661131382E-2</v>
      </c>
      <c r="BW347" s="3">
        <v>4.2956656525379985E-2</v>
      </c>
      <c r="BX347" s="3">
        <v>7.0684199851879501E-2</v>
      </c>
      <c r="BY347" s="3">
        <v>4.3354303499112852E-2</v>
      </c>
      <c r="BZ347" s="52">
        <v>6.2541539786126532E-2</v>
      </c>
      <c r="CA347" s="39"/>
      <c r="CB347" s="39">
        <v>0.10255757695874761</v>
      </c>
      <c r="CC347" s="39">
        <v>7.8936891699478096E-2</v>
      </c>
      <c r="CD347" s="39"/>
      <c r="CE347" s="39">
        <v>1.2477188919049597E-2</v>
      </c>
      <c r="CF347" s="39">
        <v>6.1858854732103785E-2</v>
      </c>
      <c r="CG347" s="39"/>
      <c r="CH347" s="52">
        <v>4.5006562573590751E-2</v>
      </c>
      <c r="CI347" s="3">
        <v>6.372648540733708E-2</v>
      </c>
      <c r="CJ347" s="3">
        <v>7.278770535150661E-2</v>
      </c>
      <c r="CK347" s="52">
        <v>6.7825837402451988E-2</v>
      </c>
      <c r="CL347" s="39">
        <v>0</v>
      </c>
      <c r="CM347" s="39">
        <v>3.7945178813048822E-3</v>
      </c>
      <c r="CN347" s="39">
        <v>5.6263514677250999E-2</v>
      </c>
      <c r="CO347" s="39">
        <v>0</v>
      </c>
      <c r="CP347" s="39">
        <v>7.7278172897438102E-4</v>
      </c>
      <c r="CQ347" s="58">
        <v>1.4109055735524923E-2</v>
      </c>
    </row>
    <row r="348" spans="1:95" x14ac:dyDescent="0.25">
      <c r="A348" s="97" t="s">
        <v>834</v>
      </c>
      <c r="B348" s="97">
        <v>76</v>
      </c>
      <c r="C348" s="97">
        <v>345</v>
      </c>
      <c r="D348" s="103" t="s">
        <v>134</v>
      </c>
      <c r="E348" s="39">
        <v>0.15740987582910881</v>
      </c>
      <c r="F348" s="39">
        <v>0.13500658432243337</v>
      </c>
      <c r="G348" s="39">
        <v>9.8676738968008715E-2</v>
      </c>
      <c r="H348" s="39"/>
      <c r="I348" s="39">
        <v>0.12820804535023345</v>
      </c>
      <c r="J348" s="39">
        <v>0.17816693405822681</v>
      </c>
      <c r="K348" s="52">
        <v>0.1395544746558994</v>
      </c>
      <c r="L348" s="3">
        <v>0.17816693405822681</v>
      </c>
      <c r="M348" s="3">
        <v>0.19823893005694829</v>
      </c>
      <c r="N348" s="3">
        <v>0.17519195631602907</v>
      </c>
      <c r="O348" s="3">
        <v>0</v>
      </c>
      <c r="P348" s="3">
        <v>0.20628710344540363</v>
      </c>
      <c r="Q348" s="3">
        <v>0</v>
      </c>
      <c r="R348" s="52">
        <v>0.17988301308884738</v>
      </c>
      <c r="S348" s="39">
        <v>4.3822070325753394E-2</v>
      </c>
      <c r="T348" s="39">
        <v>0.11096005299967097</v>
      </c>
      <c r="U348" s="39"/>
      <c r="V348" s="39">
        <v>0.13168395644567768</v>
      </c>
      <c r="W348" s="39">
        <v>0</v>
      </c>
      <c r="X348" s="39">
        <v>0.3015704823003485</v>
      </c>
      <c r="Y348" s="52">
        <v>0.11635677586502587</v>
      </c>
      <c r="Z348" s="3">
        <v>0.26892148060988502</v>
      </c>
      <c r="AA348" s="3"/>
      <c r="AB348" s="3">
        <v>0.18905520630562653</v>
      </c>
      <c r="AC348" s="3">
        <v>0.25983274119237448</v>
      </c>
      <c r="AD348" s="3">
        <v>0.2940370185501418</v>
      </c>
      <c r="AE348" s="3">
        <v>0.38354805643481654</v>
      </c>
      <c r="AF348" s="3">
        <v>0.21826536743957795</v>
      </c>
      <c r="AG348" s="3">
        <v>0.21821638047436218</v>
      </c>
      <c r="AH348" s="3">
        <v>0.29540414299981593</v>
      </c>
      <c r="AI348" s="3">
        <v>0.24217690848312129</v>
      </c>
      <c r="AJ348" s="3">
        <v>0.25493851124526684</v>
      </c>
      <c r="AK348" s="3">
        <v>0.30009186961913059</v>
      </c>
      <c r="AL348" s="3">
        <v>0</v>
      </c>
      <c r="AM348" s="3">
        <v>0.18970260849426662</v>
      </c>
      <c r="AN348" s="3">
        <v>0.12182665437253187</v>
      </c>
      <c r="AO348" s="3">
        <v>0.20624375520542595</v>
      </c>
      <c r="AP348" s="3">
        <v>0.24535606301134194</v>
      </c>
      <c r="AQ348" s="3">
        <v>0.29435456051050152</v>
      </c>
      <c r="AR348" s="3"/>
      <c r="AS348" s="3"/>
      <c r="AT348" s="3">
        <v>0.50109917723221853</v>
      </c>
      <c r="AU348" s="3">
        <v>0.25321938785932319</v>
      </c>
      <c r="AV348" s="3">
        <v>0</v>
      </c>
      <c r="AW348" s="52">
        <v>0.25438995375488616</v>
      </c>
      <c r="AX348" s="39">
        <v>0.16329948385790849</v>
      </c>
      <c r="AY348" s="3">
        <v>0.1266100927880725</v>
      </c>
      <c r="AZ348" s="3">
        <v>0.22488174037157591</v>
      </c>
      <c r="BA348" s="3">
        <v>0.20115272179979385</v>
      </c>
      <c r="BB348" s="3">
        <v>0.14465573775006793</v>
      </c>
      <c r="BC348" s="3">
        <v>0.26625851602810519</v>
      </c>
      <c r="BD348" s="3">
        <v>0.11454537384755233</v>
      </c>
      <c r="BE348" s="3">
        <v>0</v>
      </c>
      <c r="BF348" s="52">
        <v>0.14552389732385942</v>
      </c>
      <c r="BG348" s="3">
        <v>0.36374595605203186</v>
      </c>
      <c r="BH348" s="3">
        <v>0.20242936440789591</v>
      </c>
      <c r="BI348" s="3">
        <v>0.15848533889720143</v>
      </c>
      <c r="BJ348" s="3">
        <v>9.1897515069605792E-2</v>
      </c>
      <c r="BK348" s="3">
        <v>0.15688519224410633</v>
      </c>
      <c r="BL348" s="52">
        <v>0.16418367619630428</v>
      </c>
      <c r="BM348" s="39">
        <v>0.36524973123012</v>
      </c>
      <c r="BN348" s="3">
        <v>0.12320350749211398</v>
      </c>
      <c r="BO348" s="3">
        <v>4.4367522206171919E-2</v>
      </c>
      <c r="BP348" s="52">
        <v>0.11355445856311372</v>
      </c>
      <c r="BQ348" s="39">
        <v>0.19926967790468192</v>
      </c>
      <c r="BR348" s="39">
        <v>0.17302519010646947</v>
      </c>
      <c r="BS348" s="39">
        <v>0.19483920211562059</v>
      </c>
      <c r="BT348" s="39">
        <v>0.24066516406204058</v>
      </c>
      <c r="BU348" s="39">
        <v>0.21704827930174864</v>
      </c>
      <c r="BV348" s="52">
        <v>0.21493710462425392</v>
      </c>
      <c r="BW348" s="3">
        <v>0.20068221984402257</v>
      </c>
      <c r="BX348" s="3">
        <v>0.22308669387804128</v>
      </c>
      <c r="BY348" s="3">
        <v>9.3871256847620307E-2</v>
      </c>
      <c r="BZ348" s="52">
        <v>0.21122953611453182</v>
      </c>
      <c r="CA348" s="39"/>
      <c r="CB348" s="39">
        <v>0.1747764546038037</v>
      </c>
      <c r="CC348" s="39">
        <v>9.8749431740571297E-2</v>
      </c>
      <c r="CD348" s="39"/>
      <c r="CE348" s="39">
        <v>0.11957731154784952</v>
      </c>
      <c r="CF348" s="39">
        <v>9.8842821452828453E-2</v>
      </c>
      <c r="CG348" s="39"/>
      <c r="CH348" s="52">
        <v>0.11493439921808282</v>
      </c>
      <c r="CI348" s="3">
        <v>0.19092067527653919</v>
      </c>
      <c r="CJ348" s="3">
        <v>0.20586979572859282</v>
      </c>
      <c r="CK348" s="52">
        <v>0.19768374990974805</v>
      </c>
      <c r="CL348" s="39">
        <v>0</v>
      </c>
      <c r="CM348" s="39">
        <v>2.0785892879556487E-2</v>
      </c>
      <c r="CN348" s="39">
        <v>0.16659066680202836</v>
      </c>
      <c r="CO348" s="39">
        <v>0</v>
      </c>
      <c r="CP348" s="39">
        <v>1.0268218234350318E-2</v>
      </c>
      <c r="CQ348" s="58">
        <v>4.844344033234136E-2</v>
      </c>
    </row>
    <row r="349" spans="1:95" ht="15" customHeight="1" x14ac:dyDescent="0.25">
      <c r="A349" s="97" t="s">
        <v>773</v>
      </c>
      <c r="C349" s="97">
        <v>346</v>
      </c>
      <c r="D349" s="102"/>
      <c r="E349" s="93"/>
      <c r="F349" s="93"/>
      <c r="G349" s="93"/>
      <c r="H349" s="93"/>
      <c r="I349" s="93"/>
      <c r="J349" s="93"/>
      <c r="K349" s="79"/>
      <c r="L349" s="16"/>
      <c r="M349" s="16"/>
      <c r="N349" s="16"/>
      <c r="O349" s="16"/>
      <c r="P349" s="16"/>
      <c r="Q349" s="16"/>
      <c r="R349" s="79"/>
      <c r="S349" s="93"/>
      <c r="T349" s="93"/>
      <c r="U349" s="93"/>
      <c r="V349" s="93"/>
      <c r="W349" s="93"/>
      <c r="X349" s="93"/>
      <c r="Y349" s="79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79"/>
      <c r="AX349" s="93"/>
      <c r="AY349" s="16"/>
      <c r="AZ349" s="16"/>
      <c r="BA349" s="16"/>
      <c r="BB349" s="16"/>
      <c r="BC349" s="16"/>
      <c r="BD349" s="16"/>
      <c r="BE349" s="16"/>
      <c r="BF349" s="79"/>
      <c r="BG349" s="16"/>
      <c r="BH349" s="16"/>
      <c r="BI349" s="16"/>
      <c r="BJ349" s="16"/>
      <c r="BK349" s="16"/>
      <c r="BL349" s="79"/>
      <c r="BM349" s="93"/>
      <c r="BN349" s="16"/>
      <c r="BO349" s="16"/>
      <c r="BP349" s="79"/>
      <c r="BQ349" s="93"/>
      <c r="BR349" s="93"/>
      <c r="BS349" s="93"/>
      <c r="BT349" s="93"/>
      <c r="BU349" s="93"/>
      <c r="BV349" s="79"/>
      <c r="BW349" s="16"/>
      <c r="BX349" s="16"/>
      <c r="BY349" s="16"/>
      <c r="BZ349" s="79"/>
      <c r="CA349" s="93"/>
      <c r="CB349" s="93"/>
      <c r="CC349" s="93"/>
      <c r="CD349" s="93"/>
      <c r="CE349" s="93"/>
      <c r="CF349" s="93"/>
      <c r="CG349" s="93"/>
      <c r="CH349" s="79"/>
      <c r="CI349" s="16"/>
      <c r="CJ349" s="16"/>
      <c r="CK349" s="79"/>
      <c r="CL349" s="93"/>
      <c r="CM349" s="93"/>
      <c r="CN349" s="93"/>
      <c r="CO349" s="93"/>
      <c r="CP349" s="93"/>
      <c r="CQ349" s="83"/>
    </row>
    <row r="350" spans="1:95" x14ac:dyDescent="0.25">
      <c r="A350" s="97" t="s">
        <v>835</v>
      </c>
      <c r="B350" s="97">
        <v>77</v>
      </c>
      <c r="C350" s="97">
        <v>347</v>
      </c>
      <c r="D350" s="103" t="s">
        <v>135</v>
      </c>
      <c r="E350" s="39">
        <v>4.7725705900202378E-3</v>
      </c>
      <c r="F350" s="39">
        <v>2.2699934197274164E-2</v>
      </c>
      <c r="G350" s="39">
        <v>6.8048359240069087E-3</v>
      </c>
      <c r="H350" s="39"/>
      <c r="I350" s="39">
        <v>4.5465229246778815E-2</v>
      </c>
      <c r="J350" s="39">
        <v>1.959067693881799E-2</v>
      </c>
      <c r="K350" s="52">
        <v>1.8391213207726662E-2</v>
      </c>
      <c r="L350" s="3">
        <v>1.959067693881799E-2</v>
      </c>
      <c r="M350" s="3">
        <v>9.88119189563837E-3</v>
      </c>
      <c r="N350" s="3">
        <v>8.70556802634119E-3</v>
      </c>
      <c r="O350" s="3">
        <v>0</v>
      </c>
      <c r="P350" s="3">
        <v>4.2066625462692853E-2</v>
      </c>
      <c r="Q350" s="3">
        <v>6.600764299233816E-3</v>
      </c>
      <c r="R350" s="52">
        <v>1.4897628075712065E-2</v>
      </c>
      <c r="S350" s="39">
        <v>3.8552257014419646E-2</v>
      </c>
      <c r="T350" s="39">
        <v>1.4555029643224967E-2</v>
      </c>
      <c r="U350" s="39"/>
      <c r="V350" s="39">
        <v>9.3118152721866302E-3</v>
      </c>
      <c r="W350" s="39">
        <v>3.3497685271304924E-3</v>
      </c>
      <c r="X350" s="39">
        <v>8.4730006109060008E-3</v>
      </c>
      <c r="Y350" s="52">
        <v>1.2276076971925986E-2</v>
      </c>
      <c r="Z350" s="3">
        <v>3.0979947623459719E-2</v>
      </c>
      <c r="AA350" s="3"/>
      <c r="AB350" s="3">
        <v>1.6957038141553506E-2</v>
      </c>
      <c r="AC350" s="3">
        <v>2.3305709566671412E-2</v>
      </c>
      <c r="AD350" s="3">
        <v>8.2250010920828908E-3</v>
      </c>
      <c r="AE350" s="3">
        <v>7.405989429285882E-3</v>
      </c>
      <c r="AF350" s="3">
        <v>1.7302975211237123E-2</v>
      </c>
      <c r="AG350" s="3">
        <v>1.2509865770511606E-2</v>
      </c>
      <c r="AH350" s="3">
        <v>1.8216019849733631E-2</v>
      </c>
      <c r="AI350" s="3">
        <v>1.494915194711989E-2</v>
      </c>
      <c r="AJ350" s="3">
        <v>3.6766780948501811E-2</v>
      </c>
      <c r="AK350" s="3">
        <v>1.5499611418279937E-2</v>
      </c>
      <c r="AL350" s="3">
        <v>2.3845273845130844E-2</v>
      </c>
      <c r="AM350" s="3">
        <v>5.3519309350051163E-3</v>
      </c>
      <c r="AN350" s="3">
        <v>4.6805535832688564E-3</v>
      </c>
      <c r="AO350" s="3">
        <v>1.6873576357776532E-2</v>
      </c>
      <c r="AP350" s="3">
        <v>9.8679404332640622E-3</v>
      </c>
      <c r="AQ350" s="3">
        <v>3.9468312337929121E-2</v>
      </c>
      <c r="AR350" s="3"/>
      <c r="AS350" s="3"/>
      <c r="AT350" s="3">
        <v>8.161458600343308E-3</v>
      </c>
      <c r="AU350" s="3">
        <v>7.0619183269022053E-3</v>
      </c>
      <c r="AV350" s="3">
        <v>0.4</v>
      </c>
      <c r="AW350" s="52">
        <v>1.6956005138084835E-2</v>
      </c>
      <c r="AX350" s="39">
        <v>3.2964239596132143E-2</v>
      </c>
      <c r="AY350" s="3">
        <v>6.1398638305493025E-2</v>
      </c>
      <c r="AZ350" s="3">
        <v>1.6024348007343921E-2</v>
      </c>
      <c r="BA350" s="3">
        <v>2.0131072538637541E-2</v>
      </c>
      <c r="BB350" s="3">
        <v>2.2621512920948279E-2</v>
      </c>
      <c r="BC350" s="3">
        <v>1.4227181504910053E-2</v>
      </c>
      <c r="BD350" s="3">
        <v>0.1014400300685399</v>
      </c>
      <c r="BE350" s="3">
        <v>0</v>
      </c>
      <c r="BF350" s="52">
        <v>3.0989760385351919E-2</v>
      </c>
      <c r="BG350" s="3">
        <v>9.680261540867258E-3</v>
      </c>
      <c r="BH350" s="3">
        <v>3.1861868808750034E-2</v>
      </c>
      <c r="BI350" s="3">
        <v>3.2842843304580469E-2</v>
      </c>
      <c r="BJ350" s="3">
        <v>7.6060864723067126E-3</v>
      </c>
      <c r="BK350" s="3">
        <v>2.470218763980736E-2</v>
      </c>
      <c r="BL350" s="52">
        <v>1.6852372348248528E-2</v>
      </c>
      <c r="BM350" s="39">
        <v>2.0417041269011772E-2</v>
      </c>
      <c r="BN350" s="3">
        <v>1.9759432329624686E-2</v>
      </c>
      <c r="BO350" s="3">
        <v>5.0595334887068872E-3</v>
      </c>
      <c r="BP350" s="52">
        <v>1.5102190492584893E-2</v>
      </c>
      <c r="BQ350" s="39">
        <v>1.161758151907679E-2</v>
      </c>
      <c r="BR350" s="39">
        <v>9.7001126744373466E-3</v>
      </c>
      <c r="BS350" s="39">
        <v>4.2952500725881415E-2</v>
      </c>
      <c r="BT350" s="39">
        <v>2.5726247750087656E-2</v>
      </c>
      <c r="BU350" s="39">
        <v>3.5794575805964984E-2</v>
      </c>
      <c r="BV350" s="52">
        <v>1.9345611514303234E-2</v>
      </c>
      <c r="BW350" s="3">
        <v>9.488619436818866E-3</v>
      </c>
      <c r="BX350" s="3">
        <v>2.3331914770764364E-2</v>
      </c>
      <c r="BY350" s="3">
        <v>7.6370362162657378E-3</v>
      </c>
      <c r="BZ350" s="52">
        <v>1.4851442782454628E-2</v>
      </c>
      <c r="CA350" s="39"/>
      <c r="CB350" s="39">
        <v>6.1431640374288131E-3</v>
      </c>
      <c r="CC350" s="39">
        <v>9.2818570335763163E-3</v>
      </c>
      <c r="CD350" s="39"/>
      <c r="CE350" s="39">
        <v>3.6879675074353531E-2</v>
      </c>
      <c r="CF350" s="39">
        <v>1.3060044965640645E-2</v>
      </c>
      <c r="CG350" s="39"/>
      <c r="CH350" s="52">
        <v>1.4415943364231276E-2</v>
      </c>
      <c r="CI350" s="3">
        <v>1.4587521667736074E-2</v>
      </c>
      <c r="CJ350" s="3">
        <v>1.5402918656198779E-2</v>
      </c>
      <c r="CK350" s="52">
        <v>1.5026464949813989E-2</v>
      </c>
      <c r="CL350" s="39">
        <v>2.3856858846728772E-2</v>
      </c>
      <c r="CM350" s="39">
        <v>7.0363431666576715E-2</v>
      </c>
      <c r="CN350" s="39">
        <v>5.5500932788786365E-2</v>
      </c>
      <c r="CO350" s="39">
        <v>7.4300954554699112E-3</v>
      </c>
      <c r="CP350" s="39">
        <v>1.7503685739731208E-2</v>
      </c>
      <c r="CQ350" s="58">
        <v>3.0502992726283578E-2</v>
      </c>
    </row>
    <row r="351" spans="1:95" x14ac:dyDescent="0.25">
      <c r="A351" s="97" t="s">
        <v>836</v>
      </c>
      <c r="B351" s="97">
        <v>78</v>
      </c>
      <c r="C351" s="97">
        <v>348</v>
      </c>
      <c r="D351" s="103" t="s">
        <v>136</v>
      </c>
      <c r="E351" s="39">
        <v>0.75303467782262923</v>
      </c>
      <c r="F351" s="39">
        <v>0.87733985005104942</v>
      </c>
      <c r="G351" s="39">
        <v>0.90186327802914612</v>
      </c>
      <c r="H351" s="39"/>
      <c r="I351" s="39">
        <v>0.87745125886131281</v>
      </c>
      <c r="J351" s="39">
        <v>0.86758419347313631</v>
      </c>
      <c r="K351" s="52">
        <v>0.87096276715396947</v>
      </c>
      <c r="L351" s="3">
        <v>0.86758419347313631</v>
      </c>
      <c r="M351" s="3">
        <v>0.77547094398556282</v>
      </c>
      <c r="N351" s="3">
        <v>0.79088141825939984</v>
      </c>
      <c r="O351" s="3">
        <v>0</v>
      </c>
      <c r="P351" s="3">
        <v>0.9142459211481202</v>
      </c>
      <c r="Q351" s="3">
        <v>0.46720775467699849</v>
      </c>
      <c r="R351" s="52">
        <v>0.8533903067203169</v>
      </c>
      <c r="S351" s="39">
        <v>0.83810782618177027</v>
      </c>
      <c r="T351" s="39">
        <v>0.85727730876142305</v>
      </c>
      <c r="U351" s="39"/>
      <c r="V351" s="39">
        <v>0.89228560552649872</v>
      </c>
      <c r="W351" s="39">
        <v>0.58778696348056203</v>
      </c>
      <c r="X351" s="39">
        <v>0.79233175210483164</v>
      </c>
      <c r="Y351" s="52">
        <v>0.84305447283952195</v>
      </c>
      <c r="Z351" s="3">
        <v>0.93095128639161218</v>
      </c>
      <c r="AA351" s="3"/>
      <c r="AB351" s="3">
        <v>0.92537496734428282</v>
      </c>
      <c r="AC351" s="3">
        <v>0.9572738699576061</v>
      </c>
      <c r="AD351" s="3">
        <v>0.99349960582497499</v>
      </c>
      <c r="AE351" s="3">
        <v>0.99223349761455348</v>
      </c>
      <c r="AF351" s="3">
        <v>0.93895208971426669</v>
      </c>
      <c r="AG351" s="3">
        <v>0.95400011850108735</v>
      </c>
      <c r="AH351" s="3">
        <v>0.92917813665382387</v>
      </c>
      <c r="AI351" s="3">
        <v>0.94728733023060352</v>
      </c>
      <c r="AJ351" s="3">
        <v>0.92309632725148782</v>
      </c>
      <c r="AK351" s="3">
        <v>0.94288651523349665</v>
      </c>
      <c r="AL351" s="3">
        <v>0.98026677224903103</v>
      </c>
      <c r="AM351" s="3">
        <v>1.0685222690336948</v>
      </c>
      <c r="AN351" s="3">
        <v>1.023611991474948</v>
      </c>
      <c r="AO351" s="3">
        <v>0.95882479748109795</v>
      </c>
      <c r="AP351" s="3">
        <v>0.93772790991174715</v>
      </c>
      <c r="AQ351" s="3">
        <v>0.93799641561854341</v>
      </c>
      <c r="AR351" s="3"/>
      <c r="AS351" s="3"/>
      <c r="AT351" s="3">
        <v>0.95741098351745335</v>
      </c>
      <c r="AU351" s="3">
        <v>0.97838263400603087</v>
      </c>
      <c r="AV351" s="3">
        <v>1.4409524375514524</v>
      </c>
      <c r="AW351" s="52">
        <v>0.941174857194362</v>
      </c>
      <c r="AX351" s="39">
        <v>0.88514873341304845</v>
      </c>
      <c r="AY351" s="3">
        <v>0.91052451631227826</v>
      </c>
      <c r="AZ351" s="3">
        <v>0.73852728731349027</v>
      </c>
      <c r="BA351" s="3">
        <v>0.82005682144436531</v>
      </c>
      <c r="BB351" s="3">
        <v>0.8513617835022691</v>
      </c>
      <c r="BC351" s="3">
        <v>0.87295091181882811</v>
      </c>
      <c r="BD351" s="3">
        <v>1.9041493420330935</v>
      </c>
      <c r="BE351" s="3">
        <v>0</v>
      </c>
      <c r="BF351" s="52">
        <v>1.102464401584814</v>
      </c>
      <c r="BG351" s="3">
        <v>0.76538778570518251</v>
      </c>
      <c r="BH351" s="3">
        <v>0.86125582698262215</v>
      </c>
      <c r="BI351" s="3">
        <v>0.825752134427161</v>
      </c>
      <c r="BJ351" s="3">
        <v>0.73094209195009341</v>
      </c>
      <c r="BK351" s="3">
        <v>0.79367694020672297</v>
      </c>
      <c r="BL351" s="52">
        <v>0.79647674585726058</v>
      </c>
      <c r="BM351" s="39">
        <v>0.81038279102805932</v>
      </c>
      <c r="BN351" s="3">
        <v>0.903916234979109</v>
      </c>
      <c r="BO351" s="3">
        <v>0.69861844113535843</v>
      </c>
      <c r="BP351" s="52">
        <v>0.88212563153246348</v>
      </c>
      <c r="BQ351" s="39">
        <v>0.54390890187704677</v>
      </c>
      <c r="BR351" s="39">
        <v>0.62357694861019963</v>
      </c>
      <c r="BS351" s="39">
        <v>0.7871760323884418</v>
      </c>
      <c r="BT351" s="39">
        <v>0.6964611253658618</v>
      </c>
      <c r="BU351" s="39">
        <v>0.76444010753387004</v>
      </c>
      <c r="BV351" s="52">
        <v>0.67812776293073351</v>
      </c>
      <c r="BW351" s="3">
        <v>0.77110035874148586</v>
      </c>
      <c r="BX351" s="3">
        <v>0.83285344109763804</v>
      </c>
      <c r="BY351" s="3">
        <v>0.69543630951397417</v>
      </c>
      <c r="BZ351" s="52">
        <v>0.80347614161079894</v>
      </c>
      <c r="CA351" s="39"/>
      <c r="CB351" s="39">
        <v>0.76151407318687592</v>
      </c>
      <c r="CC351" s="39">
        <v>0.56004821587249032</v>
      </c>
      <c r="CD351" s="39"/>
      <c r="CE351" s="39">
        <v>0.873573190602006</v>
      </c>
      <c r="CF351" s="39">
        <v>0.78408242014597129</v>
      </c>
      <c r="CG351" s="39"/>
      <c r="CH351" s="52">
        <v>0.78461706303974066</v>
      </c>
      <c r="CI351" s="3">
        <v>0.79348675774698496</v>
      </c>
      <c r="CJ351" s="3">
        <v>0.86378156288881325</v>
      </c>
      <c r="CK351" s="52">
        <v>0.83227577120760998</v>
      </c>
      <c r="CL351" s="39">
        <v>0.90603522470361819</v>
      </c>
      <c r="CM351" s="39">
        <v>0.93043543530410044</v>
      </c>
      <c r="CN351" s="39">
        <v>0.92672954666314911</v>
      </c>
      <c r="CO351" s="39">
        <v>0.6941249653933278</v>
      </c>
      <c r="CP351" s="39">
        <v>0.89214131251787332</v>
      </c>
      <c r="CQ351" s="58">
        <v>0.91052796973604944</v>
      </c>
    </row>
    <row r="352" spans="1:95" x14ac:dyDescent="0.25">
      <c r="A352" s="97" t="s">
        <v>773</v>
      </c>
      <c r="C352" s="97">
        <v>349</v>
      </c>
      <c r="D352" s="103"/>
      <c r="E352" s="48"/>
      <c r="F352" s="48"/>
      <c r="G352" s="48"/>
      <c r="H352" s="48"/>
      <c r="I352" s="48"/>
      <c r="J352" s="48"/>
      <c r="K352" s="73"/>
      <c r="L352" s="11"/>
      <c r="M352" s="11"/>
      <c r="N352" s="11"/>
      <c r="O352" s="11"/>
      <c r="P352" s="11"/>
      <c r="Q352" s="11"/>
      <c r="R352" s="73"/>
      <c r="S352" s="48"/>
      <c r="T352" s="48"/>
      <c r="U352" s="48"/>
      <c r="V352" s="48"/>
      <c r="W352" s="48"/>
      <c r="X352" s="48"/>
      <c r="Y352" s="73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73"/>
      <c r="AX352" s="48"/>
      <c r="AY352" s="11"/>
      <c r="AZ352" s="11"/>
      <c r="BA352" s="11"/>
      <c r="BB352" s="11"/>
      <c r="BC352" s="11"/>
      <c r="BD352" s="11"/>
      <c r="BE352" s="11"/>
      <c r="BF352" s="73"/>
      <c r="BG352" s="11"/>
      <c r="BH352" s="11"/>
      <c r="BI352" s="11"/>
      <c r="BJ352" s="11"/>
      <c r="BK352" s="11"/>
      <c r="BL352" s="73"/>
      <c r="BM352" s="48"/>
      <c r="BN352" s="11"/>
      <c r="BO352" s="11"/>
      <c r="BP352" s="73"/>
      <c r="BQ352" s="48"/>
      <c r="BR352" s="48"/>
      <c r="BS352" s="48"/>
      <c r="BT352" s="48"/>
      <c r="BU352" s="48"/>
      <c r="BV352" s="73"/>
      <c r="BW352" s="11"/>
      <c r="BX352" s="11"/>
      <c r="BY352" s="11"/>
      <c r="BZ352" s="73"/>
      <c r="CA352" s="48"/>
      <c r="CB352" s="48"/>
      <c r="CC352" s="48"/>
      <c r="CD352" s="48"/>
      <c r="CE352" s="48"/>
      <c r="CF352" s="48"/>
      <c r="CG352" s="48"/>
      <c r="CH352" s="73"/>
      <c r="CI352" s="11"/>
      <c r="CJ352" s="11"/>
      <c r="CK352" s="73"/>
      <c r="CL352" s="48"/>
      <c r="CM352" s="48"/>
      <c r="CN352" s="48"/>
      <c r="CO352" s="48"/>
      <c r="CP352" s="48"/>
      <c r="CQ352" s="67"/>
    </row>
    <row r="353" spans="1:95" x14ac:dyDescent="0.25">
      <c r="A353" s="97" t="s">
        <v>837</v>
      </c>
      <c r="B353" s="97">
        <v>79</v>
      </c>
      <c r="C353" s="97">
        <v>350</v>
      </c>
      <c r="D353" s="103" t="s">
        <v>137</v>
      </c>
      <c r="E353" s="39">
        <v>0.23806571605113289</v>
      </c>
      <c r="F353" s="39">
        <v>0.54106351550160914</v>
      </c>
      <c r="G353" s="39">
        <v>0.42639593908629442</v>
      </c>
      <c r="H353" s="39"/>
      <c r="I353" s="39">
        <v>0.61209719111226668</v>
      </c>
      <c r="J353" s="39">
        <v>0.5235070521130164</v>
      </c>
      <c r="K353" s="52">
        <v>0.52270974181657326</v>
      </c>
      <c r="L353" s="3">
        <v>0.5235070521130164</v>
      </c>
      <c r="M353" s="3">
        <v>0.45392278954205434</v>
      </c>
      <c r="N353" s="3">
        <v>0.37958374628344899</v>
      </c>
      <c r="O353" s="3">
        <v>0</v>
      </c>
      <c r="P353" s="3">
        <v>0.60089955021768038</v>
      </c>
      <c r="Q353" s="3">
        <v>0.22966507176593942</v>
      </c>
      <c r="R353" s="52">
        <v>0.50397836396931361</v>
      </c>
      <c r="S353" s="39">
        <v>0.59493670886075944</v>
      </c>
      <c r="T353" s="39">
        <v>0.43951165372296902</v>
      </c>
      <c r="U353" s="39"/>
      <c r="V353" s="39">
        <v>0.42367601246105918</v>
      </c>
      <c r="W353" s="39">
        <v>0.33707865169296802</v>
      </c>
      <c r="X353" s="39">
        <v>0.60188087774294674</v>
      </c>
      <c r="Y353" s="52">
        <v>0.48000000000317594</v>
      </c>
      <c r="Z353" s="3">
        <v>0.74432127482417776</v>
      </c>
      <c r="AA353" s="3"/>
      <c r="AB353" s="3">
        <v>0.56808348181355217</v>
      </c>
      <c r="AC353" s="3">
        <v>0.79341980384949806</v>
      </c>
      <c r="AD353" s="3">
        <v>0.65840707964368705</v>
      </c>
      <c r="AE353" s="3">
        <v>0.72910372608257801</v>
      </c>
      <c r="AF353" s="3">
        <v>0.72748498999939526</v>
      </c>
      <c r="AG353" s="3">
        <v>0.75665371362091538</v>
      </c>
      <c r="AH353" s="3">
        <v>0.63674439664210158</v>
      </c>
      <c r="AI353" s="3">
        <v>0.75852993702415639</v>
      </c>
      <c r="AJ353" s="3">
        <v>0.72363707932648902</v>
      </c>
      <c r="AK353" s="3">
        <v>0.62028169013735046</v>
      </c>
      <c r="AL353" s="3">
        <v>0.84557721139937381</v>
      </c>
      <c r="AM353" s="3">
        <v>0.5097588978209403</v>
      </c>
      <c r="AN353" s="3">
        <v>0.74912485415983965</v>
      </c>
      <c r="AO353" s="3">
        <v>0.68443337485115252</v>
      </c>
      <c r="AP353" s="3">
        <v>0.66543280180337605</v>
      </c>
      <c r="AQ353" s="3">
        <v>0.75646503260625142</v>
      </c>
      <c r="AR353" s="3"/>
      <c r="AS353" s="3"/>
      <c r="AT353" s="3">
        <v>0.10757507843823262</v>
      </c>
      <c r="AU353" s="3">
        <v>0.21492773186994932</v>
      </c>
      <c r="AV353" s="3">
        <v>0</v>
      </c>
      <c r="AW353" s="52">
        <v>0.69003900348163993</v>
      </c>
      <c r="AX353" s="39">
        <v>0.59962985810487812</v>
      </c>
      <c r="AY353" s="3">
        <v>0.50503730702479166</v>
      </c>
      <c r="AZ353" s="3">
        <v>0.32676828224234811</v>
      </c>
      <c r="BA353" s="3">
        <v>0.42041726807726243</v>
      </c>
      <c r="BB353" s="3">
        <v>0.44934302352698963</v>
      </c>
      <c r="BC353" s="3">
        <v>0.19322375042061873</v>
      </c>
      <c r="BD353" s="3">
        <v>1.13664505433361</v>
      </c>
      <c r="BE353" s="3">
        <v>0</v>
      </c>
      <c r="BF353" s="52">
        <v>0.59695974163185983</v>
      </c>
      <c r="BG353" s="3">
        <v>0.51736526946355621</v>
      </c>
      <c r="BH353" s="3">
        <v>0.49900990099009901</v>
      </c>
      <c r="BI353" s="3">
        <v>0.6460674157303371</v>
      </c>
      <c r="BJ353" s="3">
        <v>0.44889357217178305</v>
      </c>
      <c r="BK353" s="3">
        <v>0.56600704797434531</v>
      </c>
      <c r="BL353" s="52">
        <v>0.54680829941015019</v>
      </c>
      <c r="BM353" s="39">
        <v>0.47333916083709204</v>
      </c>
      <c r="BN353" s="3">
        <v>0.48318922909203976</v>
      </c>
      <c r="BO353" s="3">
        <v>0.29968387776733274</v>
      </c>
      <c r="BP353" s="52">
        <v>0.46371170687327973</v>
      </c>
      <c r="BQ353" s="39">
        <v>0.34958177097952603</v>
      </c>
      <c r="BR353" s="39">
        <v>0.32166790765981629</v>
      </c>
      <c r="BS353" s="39">
        <v>0.57837837837837835</v>
      </c>
      <c r="BT353" s="39">
        <v>0.49250535331905781</v>
      </c>
      <c r="BU353" s="39">
        <v>0.5826280623711827</v>
      </c>
      <c r="BV353" s="52">
        <v>0.47019288930581304</v>
      </c>
      <c r="BW353" s="3">
        <v>0.3823805060990137</v>
      </c>
      <c r="BX353" s="3">
        <v>0.48663006906666639</v>
      </c>
      <c r="BY353" s="3">
        <v>8.0357142856784122E-2</v>
      </c>
      <c r="BZ353" s="52">
        <v>0.4190388383118413</v>
      </c>
      <c r="CA353" s="39"/>
      <c r="CB353" s="39">
        <v>0.37274549098046994</v>
      </c>
      <c r="CC353" s="39">
        <v>0.12849494348907783</v>
      </c>
      <c r="CD353" s="39"/>
      <c r="CE353" s="39">
        <v>0.48995806665627856</v>
      </c>
      <c r="CF353" s="39">
        <v>0.3793250747511378</v>
      </c>
      <c r="CG353" s="39"/>
      <c r="CH353" s="52">
        <v>0.38546922300823044</v>
      </c>
      <c r="CI353" s="3">
        <v>0.52974683543968515</v>
      </c>
      <c r="CJ353" s="3">
        <v>0.59683845263798052</v>
      </c>
      <c r="CK353" s="52">
        <v>0.5667683143007346</v>
      </c>
      <c r="CL353" s="39">
        <v>0</v>
      </c>
      <c r="CM353" s="39">
        <v>0.66936503919379298</v>
      </c>
      <c r="CN353" s="39">
        <v>0.63320463320463316</v>
      </c>
      <c r="CO353" s="39">
        <v>5.2401746724707765E-2</v>
      </c>
      <c r="CP353" s="39">
        <v>0.58586387436088649</v>
      </c>
      <c r="CQ353" s="58">
        <v>0.61507325443260907</v>
      </c>
    </row>
    <row r="354" spans="1:95" x14ac:dyDescent="0.25">
      <c r="A354" s="97" t="s">
        <v>838</v>
      </c>
      <c r="B354" s="97">
        <v>80</v>
      </c>
      <c r="C354" s="97">
        <v>351</v>
      </c>
      <c r="D354" s="103" t="s">
        <v>138</v>
      </c>
      <c r="E354" s="39">
        <v>0.31246125231711191</v>
      </c>
      <c r="F354" s="39">
        <v>0.57695716395011887</v>
      </c>
      <c r="G354" s="39">
        <v>0.40609137055837563</v>
      </c>
      <c r="H354" s="39"/>
      <c r="I354" s="39">
        <v>0.63070825435554512</v>
      </c>
      <c r="J354" s="39">
        <v>0.44983495048289568</v>
      </c>
      <c r="K354" s="52">
        <v>0.55919052588085494</v>
      </c>
      <c r="L354" s="3">
        <v>0.44983495048289568</v>
      </c>
      <c r="M354" s="3">
        <v>0.47447073474766177</v>
      </c>
      <c r="N354" s="3">
        <v>0.38652130822596631</v>
      </c>
      <c r="O354" s="3">
        <v>0</v>
      </c>
      <c r="P354" s="3">
        <v>0.54332833582556728</v>
      </c>
      <c r="Q354" s="3">
        <v>0.63157894735633335</v>
      </c>
      <c r="R354" s="52">
        <v>0.44730137576744494</v>
      </c>
      <c r="S354" s="39">
        <v>0.74683544303797467</v>
      </c>
      <c r="T354" s="39">
        <v>0.56936736959566447</v>
      </c>
      <c r="U354" s="39"/>
      <c r="V354" s="39">
        <v>0.58566978193146413</v>
      </c>
      <c r="W354" s="39">
        <v>0.33707865169296802</v>
      </c>
      <c r="X354" s="39">
        <v>0.61442006269592475</v>
      </c>
      <c r="Y354" s="52">
        <v>0.59729323308665883</v>
      </c>
      <c r="Z354" s="3">
        <v>0.57292027516635124</v>
      </c>
      <c r="AA354" s="3"/>
      <c r="AB354" s="3">
        <v>0.29748027488516121</v>
      </c>
      <c r="AC354" s="3">
        <v>0.58082885162188136</v>
      </c>
      <c r="AD354" s="3">
        <v>0.28672566371579922</v>
      </c>
      <c r="AE354" s="3">
        <v>0.49546827794561932</v>
      </c>
      <c r="AF354" s="3">
        <v>0.55161774516804218</v>
      </c>
      <c r="AG354" s="3">
        <v>0.53031747195931023</v>
      </c>
      <c r="AH354" s="3">
        <v>0.33993660855399666</v>
      </c>
      <c r="AI354" s="3">
        <v>0.50587461227558983</v>
      </c>
      <c r="AJ354" s="3">
        <v>0.46620743948775761</v>
      </c>
      <c r="AK354" s="3">
        <v>0.32450704225169291</v>
      </c>
      <c r="AL354" s="3">
        <v>0.57571214393148851</v>
      </c>
      <c r="AM354" s="3">
        <v>0.31687715269950345</v>
      </c>
      <c r="AN354" s="3">
        <v>0.42007001167841473</v>
      </c>
      <c r="AO354" s="3">
        <v>0.46924034869707831</v>
      </c>
      <c r="AP354" s="3">
        <v>0.41258542140055282</v>
      </c>
      <c r="AQ354" s="3">
        <v>0.64762761412187997</v>
      </c>
      <c r="AR354" s="3"/>
      <c r="AS354" s="3"/>
      <c r="AT354" s="3">
        <v>0.31196772747087459</v>
      </c>
      <c r="AU354" s="3">
        <v>0.5108484509335377</v>
      </c>
      <c r="AV354" s="3">
        <v>0</v>
      </c>
      <c r="AW354" s="52">
        <v>0.5097589816556547</v>
      </c>
      <c r="AX354" s="39">
        <v>0.58482418259611568</v>
      </c>
      <c r="AY354" s="3">
        <v>0.4926589416565369</v>
      </c>
      <c r="AZ354" s="3">
        <v>0.30210652509198221</v>
      </c>
      <c r="BA354" s="3">
        <v>0.41254428552899908</v>
      </c>
      <c r="BB354" s="3">
        <v>0.501901140674748</v>
      </c>
      <c r="BC354" s="3">
        <v>0.48909761825219117</v>
      </c>
      <c r="BD354" s="3">
        <v>0.59727977379033237</v>
      </c>
      <c r="BE354" s="3">
        <v>0</v>
      </c>
      <c r="BF354" s="52">
        <v>0.49927056072008691</v>
      </c>
      <c r="BG354" s="3">
        <v>0.47425149700825991</v>
      </c>
      <c r="BH354" s="3">
        <v>0.57821782178217818</v>
      </c>
      <c r="BI354" s="3">
        <v>0.651685393258427</v>
      </c>
      <c r="BJ354" s="3">
        <v>0.39831401474397649</v>
      </c>
      <c r="BK354" s="3">
        <v>0.53022499321734651</v>
      </c>
      <c r="BL354" s="52">
        <v>0.53370396108005946</v>
      </c>
      <c r="BM354" s="39">
        <v>0.50218531468311978</v>
      </c>
      <c r="BN354" s="3">
        <v>0.48003603648454041</v>
      </c>
      <c r="BO354" s="3">
        <v>0.25036880927397415</v>
      </c>
      <c r="BP354" s="52">
        <v>0.45565882629082044</v>
      </c>
      <c r="BQ354" s="39">
        <v>0.37034900489910183</v>
      </c>
      <c r="BR354" s="39">
        <v>0.40208488457477037</v>
      </c>
      <c r="BS354" s="39">
        <v>0.57837837837837835</v>
      </c>
      <c r="BT354" s="39">
        <v>0.54389721627408993</v>
      </c>
      <c r="BU354" s="39">
        <v>0.5826280623711827</v>
      </c>
      <c r="BV354" s="52">
        <v>0.50164661603467531</v>
      </c>
      <c r="BW354" s="3">
        <v>0.3823805060990137</v>
      </c>
      <c r="BX354" s="3">
        <v>0.47812998052401717</v>
      </c>
      <c r="BY354" s="3">
        <v>0.38839285714112326</v>
      </c>
      <c r="BZ354" s="52">
        <v>0.44531520111027362</v>
      </c>
      <c r="CA354" s="39"/>
      <c r="CB354" s="39">
        <v>0.44488977955733511</v>
      </c>
      <c r="CC354" s="39">
        <v>0.37120761452400258</v>
      </c>
      <c r="CD354" s="39"/>
      <c r="CE354" s="39">
        <v>0.47141911278279774</v>
      </c>
      <c r="CF354" s="39">
        <v>0.44596326355877008</v>
      </c>
      <c r="CG354" s="39"/>
      <c r="CH354" s="52">
        <v>0.44500504541002522</v>
      </c>
      <c r="CI354" s="3">
        <v>0.43101265822512014</v>
      </c>
      <c r="CJ354" s="3">
        <v>0.5181853232205722</v>
      </c>
      <c r="CK354" s="52">
        <v>0.47911495638335366</v>
      </c>
      <c r="CL354" s="39">
        <v>0</v>
      </c>
      <c r="CM354" s="39">
        <v>0.30963824942297907</v>
      </c>
      <c r="CN354" s="39">
        <v>0.56416079945491715</v>
      </c>
      <c r="CO354" s="39">
        <v>0.20960698689883106</v>
      </c>
      <c r="CP354" s="39">
        <v>0.40837696336147583</v>
      </c>
      <c r="CQ354" s="58">
        <v>0.41418452197629335</v>
      </c>
    </row>
    <row r="355" spans="1:95" x14ac:dyDescent="0.25">
      <c r="A355" s="97" t="s">
        <v>839</v>
      </c>
      <c r="B355" s="97">
        <v>81</v>
      </c>
      <c r="C355" s="97">
        <v>352</v>
      </c>
      <c r="D355" s="103" t="s">
        <v>139</v>
      </c>
      <c r="E355" s="39">
        <v>0.22318660879793709</v>
      </c>
      <c r="F355" s="39">
        <v>0.52821270309411794</v>
      </c>
      <c r="G355" s="39">
        <v>0.33164128595600678</v>
      </c>
      <c r="H355" s="39"/>
      <c r="I355" s="39">
        <v>0.61416508702818651</v>
      </c>
      <c r="J355" s="39">
        <v>0.451485445631432</v>
      </c>
      <c r="K355" s="52">
        <v>0.51018648758555118</v>
      </c>
      <c r="L355" s="3">
        <v>0.451485445631432</v>
      </c>
      <c r="M355" s="3">
        <v>0.3754669987570079</v>
      </c>
      <c r="N355" s="3">
        <v>0.26858275520317143</v>
      </c>
      <c r="O355" s="3">
        <v>0</v>
      </c>
      <c r="P355" s="3">
        <v>0.57211394302162388</v>
      </c>
      <c r="Q355" s="3">
        <v>0.28708133970742428</v>
      </c>
      <c r="R355" s="52">
        <v>0.4286050248875754</v>
      </c>
      <c r="S355" s="39">
        <v>0.65822784810126578</v>
      </c>
      <c r="T355" s="39">
        <v>0.49611542730850294</v>
      </c>
      <c r="U355" s="39"/>
      <c r="V355" s="39">
        <v>0.37383177570093457</v>
      </c>
      <c r="W355" s="39">
        <v>0.33707865169296802</v>
      </c>
      <c r="X355" s="39">
        <v>0.53918495297805646</v>
      </c>
      <c r="Y355" s="52">
        <v>0.5034586466198725</v>
      </c>
      <c r="Z355" s="3">
        <v>0.84965605980228764</v>
      </c>
      <c r="AA355" s="3"/>
      <c r="AB355" s="3">
        <v>0.72384830747210682</v>
      </c>
      <c r="AC355" s="3">
        <v>0.86934514393078977</v>
      </c>
      <c r="AD355" s="3">
        <v>0.75398230088228679</v>
      </c>
      <c r="AE355" s="3">
        <v>0.77945619335347427</v>
      </c>
      <c r="AF355" s="3">
        <v>0.82329886591747248</v>
      </c>
      <c r="AG355" s="3">
        <v>0.81736197669050048</v>
      </c>
      <c r="AH355" s="3">
        <v>0.74881141045111155</v>
      </c>
      <c r="AI355" s="3">
        <v>0.82488955728921887</v>
      </c>
      <c r="AJ355" s="3">
        <v>0.78456996655437228</v>
      </c>
      <c r="AK355" s="3">
        <v>0.74197183098173536</v>
      </c>
      <c r="AL355" s="3">
        <v>0.86356821589723276</v>
      </c>
      <c r="AM355" s="3">
        <v>0.60619977038165884</v>
      </c>
      <c r="AN355" s="3">
        <v>0.77712952160506732</v>
      </c>
      <c r="AO355" s="3">
        <v>0.7591531755990949</v>
      </c>
      <c r="AP355" s="3">
        <v>0.70728929382951911</v>
      </c>
      <c r="AQ355" s="3">
        <v>0.8760962446593209</v>
      </c>
      <c r="AR355" s="3"/>
      <c r="AS355" s="3"/>
      <c r="AT355" s="3">
        <v>0.37113402061190254</v>
      </c>
      <c r="AU355" s="3">
        <v>0.53850459290209729</v>
      </c>
      <c r="AV355" s="3">
        <v>0</v>
      </c>
      <c r="AW355" s="52">
        <v>0.79610898257137175</v>
      </c>
      <c r="AX355" s="39">
        <v>0.57742134484173446</v>
      </c>
      <c r="AY355" s="3">
        <v>0.55661382939251947</v>
      </c>
      <c r="AZ355" s="3">
        <v>0.34731974653431968</v>
      </c>
      <c r="BA355" s="3">
        <v>0.44246161921239979</v>
      </c>
      <c r="BB355" s="3">
        <v>0.47475573951052114</v>
      </c>
      <c r="BC355" s="3">
        <v>0.32405233143457934</v>
      </c>
      <c r="BD355" s="3">
        <v>1.1091502949132912</v>
      </c>
      <c r="BE355" s="3">
        <v>0</v>
      </c>
      <c r="BF355" s="52">
        <v>0.62515730274319237</v>
      </c>
      <c r="BG355" s="3">
        <v>0.33053892215727204</v>
      </c>
      <c r="BH355" s="3">
        <v>0.50693069306930694</v>
      </c>
      <c r="BI355" s="3">
        <v>0.5</v>
      </c>
      <c r="BJ355" s="3">
        <v>0.34773445731616998</v>
      </c>
      <c r="BK355" s="3">
        <v>0.48468419625389342</v>
      </c>
      <c r="BL355" s="52">
        <v>0.45269532413040753</v>
      </c>
      <c r="BM355" s="39">
        <v>0.46678321678117662</v>
      </c>
      <c r="BN355" s="3">
        <v>0.38529010623063209</v>
      </c>
      <c r="BO355" s="3">
        <v>0.14794520548007564</v>
      </c>
      <c r="BP355" s="52">
        <v>0.36009797671230376</v>
      </c>
      <c r="BQ355" s="39">
        <v>0.37381021055236446</v>
      </c>
      <c r="BR355" s="39">
        <v>0.29486224868816496</v>
      </c>
      <c r="BS355" s="39">
        <v>0.63783783783783787</v>
      </c>
      <c r="BT355" s="39">
        <v>0.54817987152034264</v>
      </c>
      <c r="BU355" s="39">
        <v>0.67884187083614866</v>
      </c>
      <c r="BV355" s="52">
        <v>0.51777673230588672</v>
      </c>
      <c r="BW355" s="3">
        <v>0.29803186504776069</v>
      </c>
      <c r="BX355" s="3">
        <v>0.46962989198136801</v>
      </c>
      <c r="BY355" s="3">
        <v>6.6964285713986771E-2</v>
      </c>
      <c r="BZ355" s="52">
        <v>0.38584764319803211</v>
      </c>
      <c r="CA355" s="39"/>
      <c r="CB355" s="39">
        <v>0.24048096192288385</v>
      </c>
      <c r="CC355" s="39">
        <v>0.1427721594323087</v>
      </c>
      <c r="CD355" s="39"/>
      <c r="CE355" s="39">
        <v>0.43698962701776195</v>
      </c>
      <c r="CF355" s="39">
        <v>0.30499786415800945</v>
      </c>
      <c r="CG355" s="39"/>
      <c r="CH355" s="52">
        <v>0.32694248234205936</v>
      </c>
      <c r="CI355" s="3">
        <v>0.4196202531619011</v>
      </c>
      <c r="CJ355" s="3">
        <v>0.48117208584767418</v>
      </c>
      <c r="CK355" s="52">
        <v>0.45358485213557287</v>
      </c>
      <c r="CL355" s="39">
        <v>0</v>
      </c>
      <c r="CM355" s="39">
        <v>0.56387553755214082</v>
      </c>
      <c r="CN355" s="39">
        <v>0.5714285714285714</v>
      </c>
      <c r="CO355" s="39">
        <v>4.1921397379766211E-2</v>
      </c>
      <c r="CP355" s="39">
        <v>0.51832460734341157</v>
      </c>
      <c r="CQ355" s="58">
        <v>0.53746315280033985</v>
      </c>
    </row>
    <row r="356" spans="1:95" x14ac:dyDescent="0.25">
      <c r="A356" s="97" t="s">
        <v>840</v>
      </c>
      <c r="B356" s="97">
        <v>82</v>
      </c>
      <c r="C356" s="97">
        <v>353</v>
      </c>
      <c r="D356" s="103" t="s">
        <v>140</v>
      </c>
      <c r="E356" s="39">
        <v>0.22318660879793709</v>
      </c>
      <c r="F356" s="39">
        <v>0.38995568684800658</v>
      </c>
      <c r="G356" s="39">
        <v>0.25719120135363788</v>
      </c>
      <c r="H356" s="39"/>
      <c r="I356" s="39">
        <v>0.39703601585660542</v>
      </c>
      <c r="J356" s="39">
        <v>0.38801640491953576</v>
      </c>
      <c r="K356" s="52">
        <v>0.3729751803587007</v>
      </c>
      <c r="L356" s="3">
        <v>0.38801640491953576</v>
      </c>
      <c r="M356" s="3">
        <v>0.33063511830840997</v>
      </c>
      <c r="N356" s="3">
        <v>0.31119920713577798</v>
      </c>
      <c r="O356" s="3">
        <v>0</v>
      </c>
      <c r="P356" s="3">
        <v>0.44977511243838353</v>
      </c>
      <c r="Q356" s="3">
        <v>0.17224880382445457</v>
      </c>
      <c r="R356" s="52">
        <v>0.37686669540869111</v>
      </c>
      <c r="S356" s="39">
        <v>0.31645569620253167</v>
      </c>
      <c r="T356" s="39">
        <v>0.28301886792766945</v>
      </c>
      <c r="U356" s="39"/>
      <c r="V356" s="39">
        <v>0.29906542056074764</v>
      </c>
      <c r="W356" s="39">
        <v>0.20224719101578084</v>
      </c>
      <c r="X356" s="39">
        <v>0.36363636363636365</v>
      </c>
      <c r="Y356" s="52">
        <v>0.29954887218243309</v>
      </c>
      <c r="Z356" s="3">
        <v>0.49052308607142381</v>
      </c>
      <c r="AA356" s="3"/>
      <c r="AB356" s="3">
        <v>0.4465258335545233</v>
      </c>
      <c r="AC356" s="3">
        <v>0.43277443846336255</v>
      </c>
      <c r="AD356" s="3">
        <v>0.50973451327253194</v>
      </c>
      <c r="AE356" s="3">
        <v>0.4813695871097684</v>
      </c>
      <c r="AF356" s="3">
        <v>0.49933288859655883</v>
      </c>
      <c r="AG356" s="3">
        <v>0.50172300022363603</v>
      </c>
      <c r="AH356" s="3">
        <v>0.49275526374810102</v>
      </c>
      <c r="AI356" s="3">
        <v>0.53689256509070404</v>
      </c>
      <c r="AJ356" s="3">
        <v>0.50163353671327116</v>
      </c>
      <c r="AK356" s="3">
        <v>0.42760563380040784</v>
      </c>
      <c r="AL356" s="3">
        <v>0.44977511244647544</v>
      </c>
      <c r="AM356" s="3">
        <v>0.44087256027757005</v>
      </c>
      <c r="AN356" s="3">
        <v>0.57409568262716681</v>
      </c>
      <c r="AO356" s="3">
        <v>0.56488169365444463</v>
      </c>
      <c r="AP356" s="3">
        <v>0.48433940773108375</v>
      </c>
      <c r="AQ356" s="3">
        <v>0.49201709017315043</v>
      </c>
      <c r="AR356" s="3"/>
      <c r="AS356" s="3"/>
      <c r="AT356" s="3">
        <v>0.29583146570513974</v>
      </c>
      <c r="AU356" s="3">
        <v>0.3634807230153555</v>
      </c>
      <c r="AV356" s="3">
        <v>0</v>
      </c>
      <c r="AW356" s="52">
        <v>0.48814582391547989</v>
      </c>
      <c r="AX356" s="39">
        <v>0.38494756322782298</v>
      </c>
      <c r="AY356" s="3">
        <v>0.40270948664721945</v>
      </c>
      <c r="AZ356" s="3">
        <v>0.28772050008760214</v>
      </c>
      <c r="BA356" s="3">
        <v>0.36530639023941902</v>
      </c>
      <c r="BB356" s="3">
        <v>0.37137219039569963</v>
      </c>
      <c r="BC356" s="3">
        <v>0.25763166722749165</v>
      </c>
      <c r="BD356" s="3">
        <v>0.84414761369191937</v>
      </c>
      <c r="BE356" s="3">
        <v>0</v>
      </c>
      <c r="BF356" s="52">
        <v>0.47601759563301649</v>
      </c>
      <c r="BG356" s="3">
        <v>0.34491017964237081</v>
      </c>
      <c r="BH356" s="3">
        <v>0.42772277227722771</v>
      </c>
      <c r="BI356" s="3">
        <v>0.43258426966292135</v>
      </c>
      <c r="BJ356" s="3">
        <v>0.27186512117446016</v>
      </c>
      <c r="BK356" s="3">
        <v>0.4131200867398957</v>
      </c>
      <c r="BL356" s="52">
        <v>0.38717363247995379</v>
      </c>
      <c r="BM356" s="39">
        <v>0.32910839160695315</v>
      </c>
      <c r="BN356" s="3">
        <v>0.36126578160206574</v>
      </c>
      <c r="BO356" s="3">
        <v>0.22128556375224989</v>
      </c>
      <c r="BP356" s="52">
        <v>0.34640807972212301</v>
      </c>
      <c r="BQ356" s="39">
        <v>0.28381886356753599</v>
      </c>
      <c r="BR356" s="39">
        <v>0.2859270290309478</v>
      </c>
      <c r="BS356" s="39">
        <v>0.35675675675675678</v>
      </c>
      <c r="BT356" s="39">
        <v>0.37473233404710921</v>
      </c>
      <c r="BU356" s="39">
        <v>0.3795100222784768</v>
      </c>
      <c r="BV356" s="52">
        <v>0.34357147657680337</v>
      </c>
      <c r="BW356" s="3">
        <v>0.2642924086272595</v>
      </c>
      <c r="BX356" s="3">
        <v>0.31662829821368249</v>
      </c>
      <c r="BY356" s="3">
        <v>9.3749999999581474E-2</v>
      </c>
      <c r="BZ356" s="52">
        <v>0.28074219200430289</v>
      </c>
      <c r="CA356" s="39"/>
      <c r="CB356" s="39">
        <v>0.26452905811517224</v>
      </c>
      <c r="CC356" s="39">
        <v>0.11421772754584696</v>
      </c>
      <c r="CD356" s="39"/>
      <c r="CE356" s="39">
        <v>0.32045905981302547</v>
      </c>
      <c r="CF356" s="39">
        <v>0.29474583511068136</v>
      </c>
      <c r="CG356" s="39"/>
      <c r="CH356" s="52">
        <v>0.27648839556087734</v>
      </c>
      <c r="CI356" s="3">
        <v>0.4348101265795265</v>
      </c>
      <c r="CJ356" s="3">
        <v>0.41331448399736115</v>
      </c>
      <c r="CK356" s="52">
        <v>0.42294872703823583</v>
      </c>
      <c r="CL356" s="39">
        <v>0</v>
      </c>
      <c r="CM356" s="39">
        <v>0.55780419932816083</v>
      </c>
      <c r="CN356" s="39">
        <v>0.49602543720190778</v>
      </c>
      <c r="CO356" s="39">
        <v>1.0480349344941553E-2</v>
      </c>
      <c r="CP356" s="39">
        <v>0.47748691100726404</v>
      </c>
      <c r="CQ356" s="58">
        <v>0.49892208192173004</v>
      </c>
    </row>
    <row r="357" spans="1:95" x14ac:dyDescent="0.25">
      <c r="A357" s="97" t="s">
        <v>841</v>
      </c>
      <c r="B357" s="97">
        <v>83</v>
      </c>
      <c r="C357" s="97">
        <v>354</v>
      </c>
      <c r="D357" s="103" t="s">
        <v>141</v>
      </c>
      <c r="E357" s="39">
        <v>7.4395536265979027E-3</v>
      </c>
      <c r="F357" s="39">
        <v>0.12363367798931117</v>
      </c>
      <c r="G357" s="39">
        <v>4.060913705583756E-2</v>
      </c>
      <c r="H357" s="39"/>
      <c r="I357" s="39">
        <v>0.1654316732735856</v>
      </c>
      <c r="J357" s="39">
        <v>8.2674802440318718E-2</v>
      </c>
      <c r="K357" s="52">
        <v>0.11978764916629804</v>
      </c>
      <c r="L357" s="3">
        <v>8.2674802440318718E-2</v>
      </c>
      <c r="M357" s="3">
        <v>4.1095890411214794E-2</v>
      </c>
      <c r="N357" s="3">
        <v>3.7661050545094152E-2</v>
      </c>
      <c r="O357" s="3">
        <v>0</v>
      </c>
      <c r="P357" s="3">
        <v>0.1691154422768322</v>
      </c>
      <c r="Q357" s="3">
        <v>0</v>
      </c>
      <c r="R357" s="52">
        <v>7.7372319993422395E-2</v>
      </c>
      <c r="S357" s="39">
        <v>0.16455696202531644</v>
      </c>
      <c r="T357" s="39">
        <v>8.9900110988789125E-2</v>
      </c>
      <c r="U357" s="39"/>
      <c r="V357" s="39">
        <v>6.2305295950155763E-2</v>
      </c>
      <c r="W357" s="39">
        <v>0</v>
      </c>
      <c r="X357" s="39">
        <v>0.10031347962382445</v>
      </c>
      <c r="Y357" s="52">
        <v>9.5639097744993698E-2</v>
      </c>
      <c r="Z357" s="3">
        <v>0.20324639976748765</v>
      </c>
      <c r="AA357" s="3"/>
      <c r="AB357" s="3">
        <v>7.3911936881118079E-2</v>
      </c>
      <c r="AC357" s="3">
        <v>0.26953495728858545</v>
      </c>
      <c r="AD357" s="3">
        <v>0.14867256637115514</v>
      </c>
      <c r="AE357" s="3">
        <v>0.12688821752265861</v>
      </c>
      <c r="AF357" s="3">
        <v>0.17511674449779116</v>
      </c>
      <c r="AG357" s="3">
        <v>0.13945303908013382</v>
      </c>
      <c r="AH357" s="3">
        <v>9.4407969208802262E-2</v>
      </c>
      <c r="AI357" s="3">
        <v>0.13234326534448726</v>
      </c>
      <c r="AJ357" s="3">
        <v>0.2026372761299372</v>
      </c>
      <c r="AK357" s="3">
        <v>8.6197183098105923E-2</v>
      </c>
      <c r="AL357" s="3">
        <v>0.1079460269871541</v>
      </c>
      <c r="AM357" s="3">
        <v>0.15154994259541471</v>
      </c>
      <c r="AN357" s="3">
        <v>9.1015169196989862E-2</v>
      </c>
      <c r="AO357" s="3">
        <v>0.17633872976514409</v>
      </c>
      <c r="AP357" s="3">
        <v>0.12215261958649908</v>
      </c>
      <c r="AQ357" s="3">
        <v>0.21497638857656848</v>
      </c>
      <c r="AR357" s="3"/>
      <c r="AS357" s="3"/>
      <c r="AT357" s="3">
        <v>5.3787539219116312E-3</v>
      </c>
      <c r="AU357" s="3">
        <v>2.9236492938191638E-2</v>
      </c>
      <c r="AV357" s="3">
        <v>0</v>
      </c>
      <c r="AW357" s="52">
        <v>0.15452921001393008</v>
      </c>
      <c r="AX357" s="39">
        <v>0.13325107957886181</v>
      </c>
      <c r="AY357" s="3">
        <v>0.14606471134540541</v>
      </c>
      <c r="AZ357" s="3">
        <v>4.7268367871534635E-2</v>
      </c>
      <c r="BA357" s="3">
        <v>8.6602808030896747E-2</v>
      </c>
      <c r="BB357" s="3">
        <v>8.7211820761665074E-2</v>
      </c>
      <c r="BC357" s="3">
        <v>2.6165716202792122E-2</v>
      </c>
      <c r="BD357" s="3">
        <v>0.34865694924489532</v>
      </c>
      <c r="BE357" s="3">
        <v>0</v>
      </c>
      <c r="BF357" s="52">
        <v>0.15929617461947099</v>
      </c>
      <c r="BG357" s="3">
        <v>0</v>
      </c>
      <c r="BH357" s="3">
        <v>4.7524752475247525E-2</v>
      </c>
      <c r="BI357" s="3">
        <v>0.11235955056179775</v>
      </c>
      <c r="BJ357" s="3">
        <v>2.5289778713903269E-2</v>
      </c>
      <c r="BK357" s="3">
        <v>8.4575765789269994E-2</v>
      </c>
      <c r="BL357" s="52">
        <v>6.6712995135007433E-2</v>
      </c>
      <c r="BM357" s="39">
        <v>7.8671328670984822E-2</v>
      </c>
      <c r="BN357" s="3">
        <v>9.5947146485336671E-2</v>
      </c>
      <c r="BO357" s="3">
        <v>1.8967334035907134E-2</v>
      </c>
      <c r="BP357" s="52">
        <v>8.7776398348806059E-2</v>
      </c>
      <c r="BQ357" s="39">
        <v>2.4228439572838437E-2</v>
      </c>
      <c r="BR357" s="39">
        <v>6.2546537600519841E-2</v>
      </c>
      <c r="BS357" s="39">
        <v>0.16756756756756758</v>
      </c>
      <c r="BT357" s="39">
        <v>0.11349036402569593</v>
      </c>
      <c r="BU357" s="39">
        <v>0.15501113586022292</v>
      </c>
      <c r="BV357" s="52">
        <v>0.10242623832219255</v>
      </c>
      <c r="BW357" s="3">
        <v>3.3739456420501211E-2</v>
      </c>
      <c r="BX357" s="3">
        <v>0.13812643881804942</v>
      </c>
      <c r="BY357" s="3">
        <v>1.3392857142797353E-2</v>
      </c>
      <c r="BZ357" s="52">
        <v>9.9573585341427642E-2</v>
      </c>
      <c r="CA357" s="39"/>
      <c r="CB357" s="39">
        <v>2.4048096192288385E-2</v>
      </c>
      <c r="CC357" s="39">
        <v>7.1386079716154347E-3</v>
      </c>
      <c r="CD357" s="39"/>
      <c r="CE357" s="39">
        <v>9.2694769367404062E-2</v>
      </c>
      <c r="CF357" s="39">
        <v>5.8949167022136276E-2</v>
      </c>
      <c r="CG357" s="39"/>
      <c r="CH357" s="52">
        <v>6.155398587304204E-2</v>
      </c>
      <c r="CI357" s="3">
        <v>1.8987341772031725E-2</v>
      </c>
      <c r="CJ357" s="3">
        <v>5.551985605934702E-2</v>
      </c>
      <c r="CK357" s="52">
        <v>3.9146159846597285E-2</v>
      </c>
      <c r="CL357" s="39">
        <v>0</v>
      </c>
      <c r="CM357" s="39">
        <v>0.12598026814758462</v>
      </c>
      <c r="CN357" s="39">
        <v>7.9945491710197589E-2</v>
      </c>
      <c r="CO357" s="39">
        <v>0</v>
      </c>
      <c r="CP357" s="39">
        <v>0.10759162303946575</v>
      </c>
      <c r="CQ357" s="58">
        <v>0.10321615557216744</v>
      </c>
    </row>
    <row r="358" spans="1:95" x14ac:dyDescent="0.25">
      <c r="A358" s="97" t="s">
        <v>842</v>
      </c>
      <c r="B358" s="97">
        <v>84</v>
      </c>
      <c r="C358" s="97">
        <v>355</v>
      </c>
      <c r="D358" s="103" t="s">
        <v>129</v>
      </c>
      <c r="E358" s="86">
        <v>5.3118412893909026</v>
      </c>
      <c r="F358" s="86">
        <v>3.8322008862063193</v>
      </c>
      <c r="G358" s="86">
        <v>3.2216582064297801</v>
      </c>
      <c r="H358" s="86"/>
      <c r="I358" s="86">
        <v>4.5679820782668825</v>
      </c>
      <c r="J358" s="86">
        <v>5.2694308292224195</v>
      </c>
      <c r="K358" s="72">
        <v>3.9862062706657633</v>
      </c>
      <c r="L358" s="7">
        <v>5.2694308292224195</v>
      </c>
      <c r="M358" s="7">
        <v>3.2671232876915766</v>
      </c>
      <c r="N358" s="7">
        <v>4.5956392467789895</v>
      </c>
      <c r="O358" s="7">
        <v>0</v>
      </c>
      <c r="P358" s="7">
        <v>5.062668665606445</v>
      </c>
      <c r="Q358" s="7">
        <v>0.97607655500524249</v>
      </c>
      <c r="R358" s="72">
        <v>5.0478971504523251</v>
      </c>
      <c r="S358" s="86">
        <v>4.4050632911392409</v>
      </c>
      <c r="T358" s="86">
        <v>3.9023307436615129</v>
      </c>
      <c r="U358" s="86"/>
      <c r="V358" s="86">
        <v>3.9626168224299065</v>
      </c>
      <c r="W358" s="86">
        <v>4.1123595506542099</v>
      </c>
      <c r="X358" s="86">
        <v>0.35109717868338558</v>
      </c>
      <c r="Y358" s="72">
        <v>3.4772932331057143</v>
      </c>
      <c r="Z358" s="7">
        <v>4.0099965359531344</v>
      </c>
      <c r="AA358" s="7"/>
      <c r="AB358" s="7">
        <v>0.24433698142518373</v>
      </c>
      <c r="AC358" s="7">
        <v>3.7089528629710986</v>
      </c>
      <c r="AD358" s="7">
        <v>0.45663716813997651</v>
      </c>
      <c r="AE358" s="7">
        <v>2.7210473313192347</v>
      </c>
      <c r="AF358" s="7">
        <v>3.449049366272924</v>
      </c>
      <c r="AG358" s="7">
        <v>2.8242539775850446</v>
      </c>
      <c r="AH358" s="7">
        <v>0.34129499660016649</v>
      </c>
      <c r="AI358" s="7">
        <v>2.7087132249271546</v>
      </c>
      <c r="AJ358" s="7">
        <v>3.3975988979082481</v>
      </c>
      <c r="AK358" s="7">
        <v>0.27549295774492677</v>
      </c>
      <c r="AL358" s="7">
        <v>2.9505247376488786</v>
      </c>
      <c r="AM358" s="7">
        <v>0.35820895522552565</v>
      </c>
      <c r="AN358" s="7">
        <v>2.2123687281729842</v>
      </c>
      <c r="AO358" s="7">
        <v>3.3115815691488075</v>
      </c>
      <c r="AP358" s="7">
        <v>2.2559794987968118</v>
      </c>
      <c r="AQ358" s="7">
        <v>4.5387901956375085</v>
      </c>
      <c r="AR358" s="7"/>
      <c r="AS358" s="7"/>
      <c r="AT358" s="7">
        <v>0.40340654414337235</v>
      </c>
      <c r="AU358" s="7">
        <v>7.6421822013978487</v>
      </c>
      <c r="AV358" s="7">
        <v>0</v>
      </c>
      <c r="AW358" s="72">
        <v>3.2835205757362207</v>
      </c>
      <c r="AX358" s="86">
        <v>5.2930289943825661</v>
      </c>
      <c r="AY358" s="7">
        <v>3.0723102844008157</v>
      </c>
      <c r="AZ358" s="7">
        <v>0.89809898955915801</v>
      </c>
      <c r="BA358" s="7">
        <v>1.8470017058225798</v>
      </c>
      <c r="BB358" s="7">
        <v>2.9854165663380581</v>
      </c>
      <c r="BC358" s="7">
        <v>5.4122777591775391</v>
      </c>
      <c r="BD358" s="7">
        <v>4.2605177203868667</v>
      </c>
      <c r="BE358" s="7">
        <v>0</v>
      </c>
      <c r="BF358" s="72">
        <v>3.2336321621370296</v>
      </c>
      <c r="BG358" s="7">
        <v>0.5892215568890502</v>
      </c>
      <c r="BH358" s="7">
        <v>5.1801980198019804</v>
      </c>
      <c r="BI358" s="7">
        <v>4.084269662921348</v>
      </c>
      <c r="BJ358" s="7">
        <v>2.9968387775975374</v>
      </c>
      <c r="BK358" s="7">
        <v>3.6855516399708805</v>
      </c>
      <c r="BL358" s="72">
        <v>3.6084582547131694</v>
      </c>
      <c r="BM358" s="86">
        <v>2.4191433566327833</v>
      </c>
      <c r="BN358" s="7">
        <v>6.7057896119485694</v>
      </c>
      <c r="BO358" s="7">
        <v>5.4891464699915247</v>
      </c>
      <c r="BP358" s="72">
        <v>6.5766533570181123</v>
      </c>
      <c r="BQ358" s="86">
        <v>0.25612921834143493</v>
      </c>
      <c r="BR358" s="86">
        <v>0.67014147429128401</v>
      </c>
      <c r="BS358" s="86">
        <v>2.7729729729729731</v>
      </c>
      <c r="BT358" s="86">
        <v>2.0877944325481801</v>
      </c>
      <c r="BU358" s="86">
        <v>2.1648106904617341</v>
      </c>
      <c r="BV358" s="72">
        <v>1.6468848712906865</v>
      </c>
      <c r="BW358" s="7">
        <v>2.4404873477495874</v>
      </c>
      <c r="BX358" s="7">
        <v>3.2512838675633171</v>
      </c>
      <c r="BY358" s="7">
        <v>0.58928571428308352</v>
      </c>
      <c r="BZ358" s="72">
        <v>2.7769966578553706</v>
      </c>
      <c r="CA358" s="86"/>
      <c r="CB358" s="86">
        <v>5.0981963927651375</v>
      </c>
      <c r="CC358" s="86">
        <v>0.38548483046723347</v>
      </c>
      <c r="CD358" s="86"/>
      <c r="CE358" s="86">
        <v>3.6389318031660904</v>
      </c>
      <c r="CF358" s="86">
        <v>3.1191798376495585</v>
      </c>
      <c r="CG358" s="86"/>
      <c r="CH358" s="72">
        <v>3.0968718466289511</v>
      </c>
      <c r="CI358" s="7">
        <v>6.1936708860367489</v>
      </c>
      <c r="CJ358" s="7">
        <v>6.6084050892861663</v>
      </c>
      <c r="CK358" s="72">
        <v>6.4225232252667324</v>
      </c>
      <c r="CL358" s="86">
        <v>0</v>
      </c>
      <c r="CM358" s="86">
        <v>3.4166455855447344</v>
      </c>
      <c r="CN358" s="86">
        <v>3.7138314785373607</v>
      </c>
      <c r="CO358" s="86">
        <v>8.3842794759532421E-2</v>
      </c>
      <c r="CP358" s="86">
        <v>4.0664921467033111</v>
      </c>
      <c r="CQ358" s="64">
        <v>3.6365876193406104</v>
      </c>
    </row>
    <row r="359" spans="1:95" x14ac:dyDescent="0.25">
      <c r="A359" s="97" t="s">
        <v>843</v>
      </c>
      <c r="B359" s="97">
        <v>85</v>
      </c>
      <c r="C359" s="97">
        <v>356</v>
      </c>
      <c r="D359" s="103" t="s">
        <v>130</v>
      </c>
      <c r="E359" s="86">
        <v>0.78859268441937769</v>
      </c>
      <c r="F359" s="86">
        <v>1.8478581979047584</v>
      </c>
      <c r="G359" s="86">
        <v>0.87309644670050757</v>
      </c>
      <c r="H359" s="86"/>
      <c r="I359" s="86">
        <v>2.5083577460107418</v>
      </c>
      <c r="J359" s="86">
        <v>1.2608282484682363</v>
      </c>
      <c r="K359" s="72">
        <v>1.8763101773957411</v>
      </c>
      <c r="L359" s="7">
        <v>1.2608282484682363</v>
      </c>
      <c r="M359" s="7">
        <v>1.0348692403551363</v>
      </c>
      <c r="N359" s="7">
        <v>0.83052527254707631</v>
      </c>
      <c r="O359" s="7">
        <v>0</v>
      </c>
      <c r="P359" s="7">
        <v>2.2488755621919179</v>
      </c>
      <c r="Q359" s="7">
        <v>0.91866028706375769</v>
      </c>
      <c r="R359" s="72">
        <v>1.2271391055491734</v>
      </c>
      <c r="S359" s="86">
        <v>3.6455696202531644</v>
      </c>
      <c r="T359" s="86">
        <v>2.51387347394577</v>
      </c>
      <c r="U359" s="86"/>
      <c r="V359" s="86">
        <v>1.7071651090342679</v>
      </c>
      <c r="W359" s="86">
        <v>0.80898876406312337</v>
      </c>
      <c r="X359" s="86">
        <v>1.1661442006269593</v>
      </c>
      <c r="Y359" s="72">
        <v>2.3187969924965453</v>
      </c>
      <c r="Z359" s="7">
        <v>2.155243232596507</v>
      </c>
      <c r="AA359" s="7"/>
      <c r="AB359" s="7">
        <v>0.37750063630190889</v>
      </c>
      <c r="AC359" s="7">
        <v>1.8032268269306775</v>
      </c>
      <c r="AD359" s="7">
        <v>0.44601769911346539</v>
      </c>
      <c r="AE359" s="7">
        <v>0.8801611278952669</v>
      </c>
      <c r="AF359" s="7">
        <v>1.4104402935407809</v>
      </c>
      <c r="AG359" s="7">
        <v>1.0641542635168573</v>
      </c>
      <c r="AH359" s="7">
        <v>0.39223454833153459</v>
      </c>
      <c r="AI359" s="7">
        <v>0.98110724692170315</v>
      </c>
      <c r="AJ359" s="7">
        <v>1.1926786065922879</v>
      </c>
      <c r="AK359" s="7">
        <v>0.33802816901218008</v>
      </c>
      <c r="AL359" s="7">
        <v>1.3853073463351444</v>
      </c>
      <c r="AM359" s="7">
        <v>0.20665901263011094</v>
      </c>
      <c r="AN359" s="7">
        <v>0.53908984832063223</v>
      </c>
      <c r="AO359" s="7">
        <v>0.86077210461629661</v>
      </c>
      <c r="AP359" s="7">
        <v>0.64407744872881334</v>
      </c>
      <c r="AQ359" s="7">
        <v>3.2192489318641782</v>
      </c>
      <c r="AR359" s="7"/>
      <c r="AS359" s="7"/>
      <c r="AT359" s="7">
        <v>0.48408785297204682</v>
      </c>
      <c r="AU359" s="7">
        <v>0.8589207519949813</v>
      </c>
      <c r="AV359" s="7">
        <v>0</v>
      </c>
      <c r="AW359" s="72">
        <v>1.3930507694357046</v>
      </c>
      <c r="AX359" s="86">
        <v>2.2652683528406508</v>
      </c>
      <c r="AY359" s="7">
        <v>1.3950417770023043</v>
      </c>
      <c r="AZ359" s="7">
        <v>0.59188217160878154</v>
      </c>
      <c r="BA359" s="7">
        <v>0.78414906180702881</v>
      </c>
      <c r="BB359" s="7">
        <v>1.0702218799428171</v>
      </c>
      <c r="BC359" s="7">
        <v>0.97014424690352319</v>
      </c>
      <c r="BD359" s="7">
        <v>1.9345780724041421</v>
      </c>
      <c r="BE359" s="7">
        <v>0</v>
      </c>
      <c r="BF359" s="72">
        <v>1.310852497350999</v>
      </c>
      <c r="BG359" s="7">
        <v>1.1640718562930015</v>
      </c>
      <c r="BH359" s="7">
        <v>2.1782178217821784</v>
      </c>
      <c r="BI359" s="7">
        <v>2.3370786516853932</v>
      </c>
      <c r="BJ359" s="7">
        <v>1.2139093782673569</v>
      </c>
      <c r="BK359" s="7">
        <v>1.7793439956434878</v>
      </c>
      <c r="BL359" s="72">
        <v>1.8000595651606468</v>
      </c>
      <c r="BM359" s="86">
        <v>1.9785839160752683</v>
      </c>
      <c r="BN359" s="7">
        <v>1.3964138690354162</v>
      </c>
      <c r="BO359" s="7">
        <v>0.67397260274256687</v>
      </c>
      <c r="BP359" s="72">
        <v>1.3197329127887003</v>
      </c>
      <c r="BQ359" s="86">
        <v>0.54687049321549619</v>
      </c>
      <c r="BR359" s="86">
        <v>0.46463142217529019</v>
      </c>
      <c r="BS359" s="86">
        <v>2.7567567567567566</v>
      </c>
      <c r="BT359" s="86">
        <v>1.7837259100642398</v>
      </c>
      <c r="BU359" s="86">
        <v>2.3732739421358269</v>
      </c>
      <c r="BV359" s="72">
        <v>1.6105921096804607</v>
      </c>
      <c r="BW359" s="7">
        <v>1.1190253046132901</v>
      </c>
      <c r="BX359" s="7">
        <v>1.7977687267703046</v>
      </c>
      <c r="BY359" s="7">
        <v>0.8973214285674227</v>
      </c>
      <c r="BZ359" s="72">
        <v>1.5378587069398268</v>
      </c>
      <c r="CA359" s="86"/>
      <c r="CB359" s="86">
        <v>1.0460921843645448</v>
      </c>
      <c r="CC359" s="86">
        <v>0.756692444991236</v>
      </c>
      <c r="CD359" s="86"/>
      <c r="CE359" s="86">
        <v>1.853895387348081</v>
      </c>
      <c r="CF359" s="86">
        <v>1.2097394275847098</v>
      </c>
      <c r="CG359" s="86"/>
      <c r="CH359" s="72">
        <v>1.3773965691262686</v>
      </c>
      <c r="CI359" s="7">
        <v>1.2208860759416398</v>
      </c>
      <c r="CJ359" s="7">
        <v>1.6748489911236351</v>
      </c>
      <c r="CK359" s="72">
        <v>1.4713850081471023</v>
      </c>
      <c r="CL359" s="86">
        <v>0</v>
      </c>
      <c r="CM359" s="86">
        <v>0.73235517326758526</v>
      </c>
      <c r="CN359" s="86">
        <v>1.4144901203724733</v>
      </c>
      <c r="CO359" s="86">
        <v>0.37729257641789593</v>
      </c>
      <c r="CP359" s="86">
        <v>0.74685863876300673</v>
      </c>
      <c r="CQ359" s="64">
        <v>0.92630560077425972</v>
      </c>
    </row>
    <row r="360" spans="1:95" x14ac:dyDescent="0.25">
      <c r="A360" s="97" t="s">
        <v>773</v>
      </c>
      <c r="C360" s="97">
        <v>357</v>
      </c>
      <c r="D360" s="103"/>
      <c r="E360" s="86"/>
      <c r="F360" s="86"/>
      <c r="G360" s="86"/>
      <c r="H360" s="86"/>
      <c r="I360" s="86"/>
      <c r="J360" s="86"/>
      <c r="K360" s="72"/>
      <c r="L360" s="7"/>
      <c r="M360" s="7"/>
      <c r="N360" s="7"/>
      <c r="O360" s="7"/>
      <c r="P360" s="7"/>
      <c r="Q360" s="7"/>
      <c r="R360" s="72"/>
      <c r="S360" s="86"/>
      <c r="T360" s="86"/>
      <c r="U360" s="86"/>
      <c r="V360" s="86"/>
      <c r="W360" s="86"/>
      <c r="X360" s="86"/>
      <c r="Y360" s="72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2"/>
      <c r="AX360" s="86"/>
      <c r="AY360" s="7"/>
      <c r="AZ360" s="7"/>
      <c r="BA360" s="7"/>
      <c r="BB360" s="7"/>
      <c r="BC360" s="7"/>
      <c r="BD360" s="7"/>
      <c r="BE360" s="7"/>
      <c r="BF360" s="72"/>
      <c r="BG360" s="7"/>
      <c r="BH360" s="7"/>
      <c r="BI360" s="7"/>
      <c r="BJ360" s="7"/>
      <c r="BK360" s="7"/>
      <c r="BL360" s="72"/>
      <c r="BM360" s="86"/>
      <c r="BN360" s="7"/>
      <c r="BO360" s="7"/>
      <c r="BP360" s="72"/>
      <c r="BQ360" s="86"/>
      <c r="BR360" s="86"/>
      <c r="BS360" s="86"/>
      <c r="BT360" s="86"/>
      <c r="BU360" s="86"/>
      <c r="BV360" s="72"/>
      <c r="BW360" s="7"/>
      <c r="BX360" s="7"/>
      <c r="BY360" s="7"/>
      <c r="BZ360" s="72"/>
      <c r="CA360" s="86"/>
      <c r="CB360" s="86"/>
      <c r="CC360" s="86"/>
      <c r="CD360" s="86"/>
      <c r="CE360" s="86"/>
      <c r="CF360" s="86"/>
      <c r="CG360" s="86"/>
      <c r="CH360" s="72"/>
      <c r="CI360" s="7"/>
      <c r="CJ360" s="7"/>
      <c r="CK360" s="72"/>
      <c r="CL360" s="86"/>
      <c r="CM360" s="86"/>
      <c r="CN360" s="86"/>
      <c r="CO360" s="86"/>
      <c r="CP360" s="86"/>
      <c r="CQ360" s="64"/>
    </row>
    <row r="361" spans="1:95" x14ac:dyDescent="0.25">
      <c r="A361" s="97" t="s">
        <v>844</v>
      </c>
      <c r="B361" s="97">
        <v>86</v>
      </c>
      <c r="C361" s="97">
        <v>358</v>
      </c>
      <c r="D361" s="103" t="s">
        <v>142</v>
      </c>
      <c r="E361" s="39">
        <v>0.2829125420588352</v>
      </c>
      <c r="F361" s="39">
        <v>0.28606027228995895</v>
      </c>
      <c r="G361" s="39">
        <v>0.26960297270561256</v>
      </c>
      <c r="H361" s="39"/>
      <c r="I361" s="39">
        <v>0.27266925255865448</v>
      </c>
      <c r="J361" s="39">
        <v>0.30640730666201305</v>
      </c>
      <c r="K361" s="52">
        <v>0.28674311995610591</v>
      </c>
      <c r="L361" s="3">
        <v>0.30640730666201305</v>
      </c>
      <c r="M361" s="3">
        <v>0.36695950872919453</v>
      </c>
      <c r="N361" s="3">
        <v>0.30493497598327968</v>
      </c>
      <c r="O361" s="3">
        <v>0</v>
      </c>
      <c r="P361" s="3">
        <v>0.34568397297632847</v>
      </c>
      <c r="Q361" s="3">
        <v>0.97485231302739239</v>
      </c>
      <c r="R361" s="52">
        <v>0.31269677727218587</v>
      </c>
      <c r="S361" s="39">
        <v>0.31674688772549037</v>
      </c>
      <c r="T361" s="39">
        <v>0.31061038561235782</v>
      </c>
      <c r="U361" s="39"/>
      <c r="V361" s="39">
        <v>0.38635096103128991</v>
      </c>
      <c r="W361" s="39">
        <v>0.19385287140177274</v>
      </c>
      <c r="X361" s="39">
        <v>0.312047220213716</v>
      </c>
      <c r="Y361" s="52">
        <v>0.31953486550958438</v>
      </c>
      <c r="Z361" s="3">
        <v>0.23924379922337352</v>
      </c>
      <c r="AA361" s="3"/>
      <c r="AB361" s="3">
        <v>0.24267208810171642</v>
      </c>
      <c r="AC361" s="3">
        <v>0.22840888429901282</v>
      </c>
      <c r="AD361" s="3">
        <v>0.24350133004789276</v>
      </c>
      <c r="AE361" s="3">
        <v>0.24809368727457981</v>
      </c>
      <c r="AF361" s="3">
        <v>0.2468198958027632</v>
      </c>
      <c r="AG361" s="3">
        <v>0.2681178887553311</v>
      </c>
      <c r="AH361" s="3">
        <v>0.28498660432995288</v>
      </c>
      <c r="AI361" s="3">
        <v>0.27406084784208673</v>
      </c>
      <c r="AJ361" s="3">
        <v>0.23481802690670137</v>
      </c>
      <c r="AK361" s="3">
        <v>0.28637109027859875</v>
      </c>
      <c r="AL361" s="3">
        <v>0.34983414136188584</v>
      </c>
      <c r="AM361" s="3">
        <v>0.23924270226807712</v>
      </c>
      <c r="AN361" s="3">
        <v>0.30887976536800621</v>
      </c>
      <c r="AO361" s="3">
        <v>0.27073118094120541</v>
      </c>
      <c r="AP361" s="3">
        <v>0.27838588585654417</v>
      </c>
      <c r="AQ361" s="3">
        <v>0.2368190197934881</v>
      </c>
      <c r="AR361" s="3"/>
      <c r="AS361" s="3"/>
      <c r="AT361" s="3">
        <v>0.31702715429255623</v>
      </c>
      <c r="AU361" s="3">
        <v>0.32354084699154068</v>
      </c>
      <c r="AV361" s="3">
        <v>0</v>
      </c>
      <c r="AW361" s="52">
        <v>0.25882779519822602</v>
      </c>
      <c r="AX361" s="39">
        <v>0.27946921642916711</v>
      </c>
      <c r="AY361" s="3">
        <v>0.22875532725435332</v>
      </c>
      <c r="AZ361" s="3">
        <v>0.31916590765560571</v>
      </c>
      <c r="BA361" s="3">
        <v>0.29288032547648923</v>
      </c>
      <c r="BB361" s="3">
        <v>0.27524009686547884</v>
      </c>
      <c r="BC361" s="3">
        <v>0.33290413699820454</v>
      </c>
      <c r="BD361" s="3">
        <v>0.27128748333800057</v>
      </c>
      <c r="BE361" s="3">
        <v>0</v>
      </c>
      <c r="BF361" s="52">
        <v>0.26746366702912117</v>
      </c>
      <c r="BG361" s="3">
        <v>0.51039994195259164</v>
      </c>
      <c r="BH361" s="3">
        <v>0.30778448208137604</v>
      </c>
      <c r="BI361" s="3">
        <v>0.32257135702957207</v>
      </c>
      <c r="BJ361" s="3">
        <v>0.31648755801970802</v>
      </c>
      <c r="BK361" s="3">
        <v>0.34281763161359186</v>
      </c>
      <c r="BL361" s="52">
        <v>0.34218579257829196</v>
      </c>
      <c r="BM361" s="39">
        <v>0.3409400699938962</v>
      </c>
      <c r="BN361" s="3">
        <v>0.25010551730930231</v>
      </c>
      <c r="BO361" s="3">
        <v>0.17343036206598228</v>
      </c>
      <c r="BP361" s="52">
        <v>0.24196710592730372</v>
      </c>
      <c r="BQ361" s="39">
        <v>0.40302636435517092</v>
      </c>
      <c r="BR361" s="39">
        <v>0.45741196880131213</v>
      </c>
      <c r="BS361" s="39">
        <v>0.37634277109877073</v>
      </c>
      <c r="BT361" s="39">
        <v>0.35163809267160745</v>
      </c>
      <c r="BU361" s="39">
        <v>0.41206876948000987</v>
      </c>
      <c r="BV361" s="52">
        <v>0.38596356542614535</v>
      </c>
      <c r="BW361" s="3">
        <v>0.29152971755529927</v>
      </c>
      <c r="BX361" s="3">
        <v>0.31653605645038235</v>
      </c>
      <c r="BY361" s="3">
        <v>0.35581343025986689</v>
      </c>
      <c r="BZ361" s="52">
        <v>0.3144418994528243</v>
      </c>
      <c r="CA361" s="39"/>
      <c r="CB361" s="39">
        <v>0.30983538703232161</v>
      </c>
      <c r="CC361" s="39">
        <v>0.4799373164800349</v>
      </c>
      <c r="CD361" s="39"/>
      <c r="CE361" s="39">
        <v>0.2804736231151137</v>
      </c>
      <c r="CF361" s="39">
        <v>0.27264687910588487</v>
      </c>
      <c r="CG361" s="39"/>
      <c r="CH361" s="52">
        <v>0.30805154890366188</v>
      </c>
      <c r="CI361" s="3">
        <v>0.36088438945394496</v>
      </c>
      <c r="CJ361" s="3">
        <v>0.34372877038754907</v>
      </c>
      <c r="CK361" s="52">
        <v>0.35141783587933639</v>
      </c>
      <c r="CL361" s="39">
        <v>0</v>
      </c>
      <c r="CM361" s="39">
        <v>0.10085944826342944</v>
      </c>
      <c r="CN361" s="39">
        <v>0.30261853149481849</v>
      </c>
      <c r="CO361" s="39">
        <v>8.988295326412224E-2</v>
      </c>
      <c r="CP361" s="39">
        <v>9.3004380973912615E-2</v>
      </c>
      <c r="CQ361" s="58">
        <v>0.15654231821083381</v>
      </c>
    </row>
    <row r="362" spans="1:95" x14ac:dyDescent="0.25">
      <c r="A362" s="97" t="s">
        <v>845</v>
      </c>
      <c r="B362" s="97">
        <v>87</v>
      </c>
      <c r="C362" s="97">
        <v>359</v>
      </c>
      <c r="D362" s="103" t="s">
        <v>143</v>
      </c>
      <c r="E362" s="39">
        <v>0.46254905950458231</v>
      </c>
      <c r="F362" s="39">
        <v>0.3972844780804709</v>
      </c>
      <c r="G362" s="39">
        <v>0.37787402516556184</v>
      </c>
      <c r="H362" s="39"/>
      <c r="I362" s="39">
        <v>0.37561976422383586</v>
      </c>
      <c r="J362" s="39">
        <v>0.44590580774337346</v>
      </c>
      <c r="K362" s="52">
        <v>0.39670384586128521</v>
      </c>
      <c r="L362" s="3">
        <v>0.44590580774337346</v>
      </c>
      <c r="M362" s="3">
        <v>0.48017447306492561</v>
      </c>
      <c r="N362" s="3">
        <v>0.44719429951481154</v>
      </c>
      <c r="O362" s="3">
        <v>0</v>
      </c>
      <c r="P362" s="3">
        <v>0.48277133028580493</v>
      </c>
      <c r="Q362" s="3">
        <v>1.0474520246615953</v>
      </c>
      <c r="R362" s="52">
        <v>0.45065253138827732</v>
      </c>
      <c r="S362" s="39">
        <v>0.43311890128075037</v>
      </c>
      <c r="T362" s="39">
        <v>0.3926125657793762</v>
      </c>
      <c r="U362" s="39"/>
      <c r="V362" s="39">
        <v>0.49226448986099514</v>
      </c>
      <c r="W362" s="39">
        <v>0.2865516712288107</v>
      </c>
      <c r="X362" s="39">
        <v>0.37433475149405127</v>
      </c>
      <c r="Y362" s="52">
        <v>0.40734852088402551</v>
      </c>
      <c r="Z362" s="3">
        <v>0.45083677198056066</v>
      </c>
      <c r="AA362" s="3"/>
      <c r="AB362" s="3">
        <v>0.40186814332068216</v>
      </c>
      <c r="AC362" s="3">
        <v>0.42414483865798802</v>
      </c>
      <c r="AD362" s="3">
        <v>0.36676926897830903</v>
      </c>
      <c r="AE362" s="3">
        <v>0.39016247764615819</v>
      </c>
      <c r="AF362" s="3">
        <v>0.44001271318222562</v>
      </c>
      <c r="AG362" s="3">
        <v>0.44609232545791228</v>
      </c>
      <c r="AH362" s="3">
        <v>0.43565123048730453</v>
      </c>
      <c r="AI362" s="3">
        <v>0.4318580186327014</v>
      </c>
      <c r="AJ362" s="3">
        <v>0.44369274500998335</v>
      </c>
      <c r="AK362" s="3">
        <v>0.42431112141044469</v>
      </c>
      <c r="AL362" s="3">
        <v>0.51933795933442706</v>
      </c>
      <c r="AM362" s="3">
        <v>0.41222897596204783</v>
      </c>
      <c r="AN362" s="3">
        <v>0.48145698262722025</v>
      </c>
      <c r="AO362" s="3">
        <v>0.42952436134256078</v>
      </c>
      <c r="AP362" s="3">
        <v>0.40061739388515644</v>
      </c>
      <c r="AQ362" s="3">
        <v>0.47616696375858852</v>
      </c>
      <c r="AR362" s="3"/>
      <c r="AS362" s="3"/>
      <c r="AT362" s="3">
        <v>0.44564811879842559</v>
      </c>
      <c r="AU362" s="3">
        <v>0.4602822197330213</v>
      </c>
      <c r="AV362" s="3">
        <v>0</v>
      </c>
      <c r="AW362" s="52">
        <v>0.4416631491680586</v>
      </c>
      <c r="AX362" s="39">
        <v>0.40347190067098732</v>
      </c>
      <c r="AY362" s="3">
        <v>0.33460202631875102</v>
      </c>
      <c r="AZ362" s="3">
        <v>0.39704940398315502</v>
      </c>
      <c r="BA362" s="3">
        <v>0.38762618419912376</v>
      </c>
      <c r="BB362" s="3">
        <v>0.37513664687988652</v>
      </c>
      <c r="BC362" s="3">
        <v>0.44241859381603754</v>
      </c>
      <c r="BD362" s="3">
        <v>0.46346664426103068</v>
      </c>
      <c r="BE362" s="3">
        <v>0</v>
      </c>
      <c r="BF362" s="52">
        <v>0.38913866466275515</v>
      </c>
      <c r="BG362" s="3">
        <v>0.59783585492918834</v>
      </c>
      <c r="BH362" s="3">
        <v>0.48631190186718948</v>
      </c>
      <c r="BI362" s="3">
        <v>0.42744713096122122</v>
      </c>
      <c r="BJ362" s="3">
        <v>0.47767070688835545</v>
      </c>
      <c r="BK362" s="3">
        <v>0.46925950931105898</v>
      </c>
      <c r="BL362" s="52">
        <v>0.47520101989971197</v>
      </c>
      <c r="BM362" s="39">
        <v>0.66164712781005974</v>
      </c>
      <c r="BN362" s="3">
        <v>0.39438933896871259</v>
      </c>
      <c r="BO362" s="3">
        <v>0.24757790155519913</v>
      </c>
      <c r="BP362" s="52">
        <v>0.37880656160801329</v>
      </c>
      <c r="BQ362" s="39">
        <v>0.59047734908510219</v>
      </c>
      <c r="BR362" s="39">
        <v>0.56416843004243356</v>
      </c>
      <c r="BS362" s="39">
        <v>0.57330950002468684</v>
      </c>
      <c r="BT362" s="39">
        <v>0.50157277676626333</v>
      </c>
      <c r="BU362" s="39">
        <v>0.59348970485074648</v>
      </c>
      <c r="BV362" s="52">
        <v>0.55251081989839734</v>
      </c>
      <c r="BW362" s="3">
        <v>0.48536064375216731</v>
      </c>
      <c r="BX362" s="3">
        <v>0.48290733759979004</v>
      </c>
      <c r="BY362" s="3">
        <v>0.57337827762178961</v>
      </c>
      <c r="BZ362" s="52">
        <v>0.49285286227305319</v>
      </c>
      <c r="CA362" s="39"/>
      <c r="CB362" s="39">
        <v>0.35586070251677043</v>
      </c>
      <c r="CC362" s="39">
        <v>0.44401594728255617</v>
      </c>
      <c r="CD362" s="39"/>
      <c r="CE362" s="39">
        <v>0.29755568200458671</v>
      </c>
      <c r="CF362" s="39">
        <v>0.31196944478501354</v>
      </c>
      <c r="CG362" s="39"/>
      <c r="CH362" s="52">
        <v>0.32882656610629052</v>
      </c>
      <c r="CI362" s="3">
        <v>0.45295233157113696</v>
      </c>
      <c r="CJ362" s="3">
        <v>0.46108775663585189</v>
      </c>
      <c r="CK362" s="52">
        <v>0.45744149846912391</v>
      </c>
      <c r="CL362" s="39">
        <v>0</v>
      </c>
      <c r="CM362" s="39">
        <v>0.12648263946303637</v>
      </c>
      <c r="CN362" s="39">
        <v>0.41266154882038181</v>
      </c>
      <c r="CO362" s="39">
        <v>0.11943970438232307</v>
      </c>
      <c r="CP362" s="39">
        <v>0.11502086971027417</v>
      </c>
      <c r="CQ362" s="58">
        <v>0.20557585560853853</v>
      </c>
    </row>
    <row r="363" spans="1:95" x14ac:dyDescent="0.25">
      <c r="A363" s="97" t="s">
        <v>846</v>
      </c>
      <c r="B363" s="97">
        <v>88</v>
      </c>
      <c r="C363" s="97">
        <v>360</v>
      </c>
      <c r="D363" s="103" t="s">
        <v>144</v>
      </c>
      <c r="E363" s="39">
        <v>8.1555330804416029E-2</v>
      </c>
      <c r="F363" s="39">
        <v>4.5820815535533951E-2</v>
      </c>
      <c r="G363" s="39">
        <v>5.5338646431602793E-2</v>
      </c>
      <c r="H363" s="39"/>
      <c r="I363" s="39">
        <v>7.5076084407765184E-2</v>
      </c>
      <c r="J363" s="39">
        <v>6.271041769905486E-2</v>
      </c>
      <c r="K363" s="52">
        <v>5.2043589506380897E-2</v>
      </c>
      <c r="L363" s="3">
        <v>6.271041769905486E-2</v>
      </c>
      <c r="M363" s="3">
        <v>5.8798928592794501E-2</v>
      </c>
      <c r="N363" s="3">
        <v>6.9808406261553269E-2</v>
      </c>
      <c r="O363" s="3">
        <v>0</v>
      </c>
      <c r="P363" s="3">
        <v>8.0344158160261386E-2</v>
      </c>
      <c r="Q363" s="3">
        <v>0.15698743251664765</v>
      </c>
      <c r="R363" s="52">
        <v>6.4075677174927945E-2</v>
      </c>
      <c r="S363" s="39">
        <v>5.6087892405625041E-2</v>
      </c>
      <c r="T363" s="39">
        <v>7.3597475352048178E-2</v>
      </c>
      <c r="U363" s="39"/>
      <c r="V363" s="39">
        <v>7.2757590330464722E-2</v>
      </c>
      <c r="W363" s="39">
        <v>0</v>
      </c>
      <c r="X363" s="39">
        <v>4.8749924127995836E-2</v>
      </c>
      <c r="Y363" s="52">
        <v>6.5433963916989302E-2</v>
      </c>
      <c r="Z363" s="3">
        <v>6.8767803659643648E-2</v>
      </c>
      <c r="AA363" s="3"/>
      <c r="AB363" s="3">
        <v>6.7147857805534214E-2</v>
      </c>
      <c r="AC363" s="3">
        <v>6.6938501884658386E-2</v>
      </c>
      <c r="AD363" s="3">
        <v>0.13975586420471936</v>
      </c>
      <c r="AE363" s="3">
        <v>0.1036026667252636</v>
      </c>
      <c r="AF363" s="3">
        <v>7.5528305746192445E-2</v>
      </c>
      <c r="AG363" s="3">
        <v>8.3419848867757218E-2</v>
      </c>
      <c r="AH363" s="3">
        <v>9.0773865670684462E-2</v>
      </c>
      <c r="AI363" s="3">
        <v>8.7670057266107757E-2</v>
      </c>
      <c r="AJ363" s="3">
        <v>7.6432700853245022E-2</v>
      </c>
      <c r="AK363" s="3">
        <v>9.5645770385629908E-2</v>
      </c>
      <c r="AL363" s="3">
        <v>9.1254938409360192E-2</v>
      </c>
      <c r="AM363" s="3">
        <v>4.3666785339692447E-2</v>
      </c>
      <c r="AN363" s="3">
        <v>0.13158515542107585</v>
      </c>
      <c r="AO363" s="3">
        <v>6.9365344366372858E-2</v>
      </c>
      <c r="AP363" s="3">
        <v>8.2462989085795205E-2</v>
      </c>
      <c r="AQ363" s="3">
        <v>7.674206478712825E-2</v>
      </c>
      <c r="AR363" s="3"/>
      <c r="AS363" s="3"/>
      <c r="AT363" s="3">
        <v>0.12444827500790449</v>
      </c>
      <c r="AU363" s="3">
        <v>0.12445508042877092</v>
      </c>
      <c r="AV363" s="3">
        <v>0</v>
      </c>
      <c r="AW363" s="52">
        <v>8.0855260259287756E-2</v>
      </c>
      <c r="AX363" s="39">
        <v>7.9170507065208631E-2</v>
      </c>
      <c r="AY363" s="3">
        <v>3.6446908312874102E-2</v>
      </c>
      <c r="AZ363" s="3">
        <v>3.5302410186947505E-2</v>
      </c>
      <c r="BA363" s="3">
        <v>5.9960670761555125E-2</v>
      </c>
      <c r="BB363" s="3">
        <v>4.5558029557695057E-2</v>
      </c>
      <c r="BC363" s="3">
        <v>5.0634827574145565E-2</v>
      </c>
      <c r="BD363" s="3">
        <v>4.5316358669165467E-2</v>
      </c>
      <c r="BE363" s="3">
        <v>0</v>
      </c>
      <c r="BF363" s="52">
        <v>4.3444456449917741E-2</v>
      </c>
      <c r="BG363" s="3">
        <v>0.12475923316186194</v>
      </c>
      <c r="BH363" s="3">
        <v>7.2851602535569923E-2</v>
      </c>
      <c r="BI363" s="3">
        <v>0.10485804142519965</v>
      </c>
      <c r="BJ363" s="3">
        <v>3.7383103545033734E-2</v>
      </c>
      <c r="BK363" s="3">
        <v>7.1593185122144576E-2</v>
      </c>
      <c r="BL363" s="52">
        <v>7.6797508632766631E-2</v>
      </c>
      <c r="BM363" s="39">
        <v>5.7470807188270127E-2</v>
      </c>
      <c r="BN363" s="3">
        <v>5.0520382976658951E-2</v>
      </c>
      <c r="BO363" s="3">
        <v>2.3214568333243382E-2</v>
      </c>
      <c r="BP363" s="52">
        <v>4.762210449279404E-2</v>
      </c>
      <c r="BQ363" s="39">
        <v>0.10895142495777047</v>
      </c>
      <c r="BR363" s="39">
        <v>7.4948541216839637E-2</v>
      </c>
      <c r="BS363" s="39">
        <v>0.11973185026785575</v>
      </c>
      <c r="BT363" s="39">
        <v>4.8944160708701979E-2</v>
      </c>
      <c r="BU363" s="39">
        <v>8.3135391444003517E-2</v>
      </c>
      <c r="BV363" s="52">
        <v>8.0994503607876217E-2</v>
      </c>
      <c r="BW363" s="3">
        <v>7.7999046138183467E-2</v>
      </c>
      <c r="BX363" s="3">
        <v>9.3150821874161752E-2</v>
      </c>
      <c r="BY363" s="3">
        <v>0.12382037843162359</v>
      </c>
      <c r="BZ363" s="52">
        <v>9.2591415772466976E-2</v>
      </c>
      <c r="CA363" s="39"/>
      <c r="CB363" s="39">
        <v>0.10689108344515912</v>
      </c>
      <c r="CC363" s="39">
        <v>7.7362023722175002E-2</v>
      </c>
      <c r="CD363" s="39"/>
      <c r="CE363" s="39">
        <v>6.0855311220327724E-2</v>
      </c>
      <c r="CF363" s="39">
        <v>5.3033048972673004E-2</v>
      </c>
      <c r="CG363" s="39"/>
      <c r="CH363" s="52">
        <v>6.3972335484689544E-2</v>
      </c>
      <c r="CI363" s="3">
        <v>6.7487424474580185E-2</v>
      </c>
      <c r="CJ363" s="3">
        <v>9.1368145599418735E-2</v>
      </c>
      <c r="CK363" s="52">
        <v>8.0664921891236432E-2</v>
      </c>
      <c r="CL363" s="39">
        <v>0</v>
      </c>
      <c r="CM363" s="39">
        <v>1.7058337119071468E-2</v>
      </c>
      <c r="CN363" s="39">
        <v>6.3023047293383441E-2</v>
      </c>
      <c r="CO363" s="39">
        <v>0</v>
      </c>
      <c r="CP363" s="39">
        <v>8.3385975813057966E-3</v>
      </c>
      <c r="CQ363" s="58">
        <v>2.7049400089550622E-2</v>
      </c>
    </row>
    <row r="364" spans="1:95" x14ac:dyDescent="0.25">
      <c r="A364" s="97" t="s">
        <v>847</v>
      </c>
      <c r="B364" s="97">
        <v>89</v>
      </c>
      <c r="C364" s="97">
        <v>361</v>
      </c>
      <c r="D364" s="104" t="s">
        <v>145</v>
      </c>
      <c r="E364" s="40">
        <v>0.14315476584297038</v>
      </c>
      <c r="F364" s="40">
        <v>0.12706122188117169</v>
      </c>
      <c r="G364" s="40">
        <v>0.16841399159661227</v>
      </c>
      <c r="H364" s="40"/>
      <c r="I364" s="40">
        <v>0.14936102683142166</v>
      </c>
      <c r="J364" s="40">
        <v>0.17143924033737817</v>
      </c>
      <c r="K364" s="53">
        <v>0.1334722917147321</v>
      </c>
      <c r="L364" s="4">
        <v>0.17143924033737817</v>
      </c>
      <c r="M364" s="4">
        <v>0.1640221156216454</v>
      </c>
      <c r="N364" s="4">
        <v>0.16300379965139469</v>
      </c>
      <c r="O364" s="4">
        <v>0</v>
      </c>
      <c r="P364" s="4">
        <v>0.22149825170437137</v>
      </c>
      <c r="Q364" s="4">
        <v>0.44261691784249874</v>
      </c>
      <c r="R364" s="53">
        <v>0.17216278335966906</v>
      </c>
      <c r="S364" s="40">
        <v>0.18873870199469933</v>
      </c>
      <c r="T364" s="40">
        <v>0.10130937578453454</v>
      </c>
      <c r="U364" s="40"/>
      <c r="V364" s="40">
        <v>0.20634471452158304</v>
      </c>
      <c r="W364" s="40">
        <v>0.15653069203235806</v>
      </c>
      <c r="X364" s="40">
        <v>0.13192252733732693</v>
      </c>
      <c r="Y364" s="53">
        <v>0.13486700176655025</v>
      </c>
      <c r="Z364" s="4">
        <v>0.19259402792830377</v>
      </c>
      <c r="AA364" s="4"/>
      <c r="AB364" s="4">
        <v>0.17259103430499376</v>
      </c>
      <c r="AC364" s="4">
        <v>0.1636669579385977</v>
      </c>
      <c r="AD364" s="4">
        <v>0.18439123034973834</v>
      </c>
      <c r="AE364" s="4">
        <v>0.18423509371663999</v>
      </c>
      <c r="AF364" s="4">
        <v>0.18397338619460391</v>
      </c>
      <c r="AG364" s="4">
        <v>0.18311892116604817</v>
      </c>
      <c r="AH364" s="4">
        <v>0.19776130856129326</v>
      </c>
      <c r="AI364" s="4">
        <v>0.18377852573896578</v>
      </c>
      <c r="AJ364" s="4">
        <v>0.1959636186984996</v>
      </c>
      <c r="AK364" s="4">
        <v>0.18672561938453916</v>
      </c>
      <c r="AL364" s="4">
        <v>0.14485884422520906</v>
      </c>
      <c r="AM364" s="4">
        <v>0.11262246184532426</v>
      </c>
      <c r="AN364" s="4">
        <v>0.2221877283831501</v>
      </c>
      <c r="AO364" s="4">
        <v>0.19374590980059694</v>
      </c>
      <c r="AP364" s="4">
        <v>0.16396191735149854</v>
      </c>
      <c r="AQ364" s="4">
        <v>0.23181813917168154</v>
      </c>
      <c r="AR364" s="4"/>
      <c r="AS364" s="4"/>
      <c r="AT364" s="4">
        <v>0.19612874024623425</v>
      </c>
      <c r="AU364" s="4">
        <v>0.21370895903344936</v>
      </c>
      <c r="AV364" s="4">
        <v>0</v>
      </c>
      <c r="AW364" s="53">
        <v>0.19038200449874637</v>
      </c>
      <c r="AX364" s="40">
        <v>0.17476557899978681</v>
      </c>
      <c r="AY364" s="4">
        <v>9.695386970419223E-2</v>
      </c>
      <c r="AZ364" s="4">
        <v>0.11844917746842365</v>
      </c>
      <c r="BA364" s="4">
        <v>0.11857985918209055</v>
      </c>
      <c r="BB364" s="4">
        <v>0.13087985579404046</v>
      </c>
      <c r="BC364" s="4">
        <v>0.18666527790985596</v>
      </c>
      <c r="BD364" s="4">
        <v>0.12102359236579679</v>
      </c>
      <c r="BE364" s="4">
        <v>0</v>
      </c>
      <c r="BF364" s="53">
        <v>0.11949192435674998</v>
      </c>
      <c r="BG364" s="4">
        <v>0.26118483874791826</v>
      </c>
      <c r="BH364" s="4">
        <v>0.159860450699923</v>
      </c>
      <c r="BI364" s="4">
        <v>0.17063598013479678</v>
      </c>
      <c r="BJ364" s="4">
        <v>0.13930610935942572</v>
      </c>
      <c r="BK364" s="4">
        <v>0.18968706851518452</v>
      </c>
      <c r="BL364" s="53">
        <v>0.1775950529185093</v>
      </c>
      <c r="BM364" s="40">
        <v>0.32735312323418725</v>
      </c>
      <c r="BN364" s="4">
        <v>0.14484868869255885</v>
      </c>
      <c r="BO364" s="4">
        <v>4.694362470796299E-2</v>
      </c>
      <c r="BP364" s="53">
        <v>0.13445690422783876</v>
      </c>
      <c r="BQ364" s="40">
        <v>0.23209851936957657</v>
      </c>
      <c r="BR364" s="40">
        <v>0.24102550371138334</v>
      </c>
      <c r="BS364" s="40">
        <v>0.3015806527171806</v>
      </c>
      <c r="BT364" s="40">
        <v>0.17902764077431982</v>
      </c>
      <c r="BU364" s="40">
        <v>0.2542963193586581</v>
      </c>
      <c r="BV364" s="53">
        <v>0.22663203192620565</v>
      </c>
      <c r="BW364" s="4">
        <v>0.16639077698275642</v>
      </c>
      <c r="BX364" s="4">
        <v>0.19404286712819138</v>
      </c>
      <c r="BY364" s="4">
        <v>0.22141690090355068</v>
      </c>
      <c r="BZ364" s="53">
        <v>0.19006886388897015</v>
      </c>
      <c r="CA364" s="40"/>
      <c r="CB364" s="40">
        <v>0.11627308402408963</v>
      </c>
      <c r="CC364" s="40">
        <v>0.15064543908946046</v>
      </c>
      <c r="CD364" s="40"/>
      <c r="CE364" s="40">
        <v>7.3892333707950189E-2</v>
      </c>
      <c r="CF364" s="40">
        <v>8.9448705460162606E-2</v>
      </c>
      <c r="CG364" s="40"/>
      <c r="CH364" s="53">
        <v>9.4423185667599135E-2</v>
      </c>
      <c r="CI364" s="4">
        <v>0.12232659564853911</v>
      </c>
      <c r="CJ364" s="4">
        <v>0.19396534162852611</v>
      </c>
      <c r="CK364" s="53">
        <v>0.1618572021636786</v>
      </c>
      <c r="CL364" s="40">
        <v>0</v>
      </c>
      <c r="CM364" s="40">
        <v>3.0788227521542491E-2</v>
      </c>
      <c r="CN364" s="40">
        <v>0.13814905279579243</v>
      </c>
      <c r="CO364" s="40">
        <v>0</v>
      </c>
      <c r="CP364" s="40">
        <v>1.968268049746168E-2</v>
      </c>
      <c r="CQ364" s="59">
        <v>5.7468116722154051E-2</v>
      </c>
    </row>
    <row r="365" spans="1:95" x14ac:dyDescent="0.25">
      <c r="A365" s="97" t="s">
        <v>773</v>
      </c>
      <c r="C365" s="97">
        <v>362</v>
      </c>
      <c r="D365" s="103"/>
      <c r="E365" s="48"/>
      <c r="F365" s="48"/>
      <c r="G365" s="48"/>
      <c r="H365" s="48"/>
      <c r="I365" s="48"/>
      <c r="J365" s="48"/>
      <c r="K365" s="73"/>
      <c r="L365" s="11"/>
      <c r="M365" s="11"/>
      <c r="N365" s="11"/>
      <c r="O365" s="11"/>
      <c r="P365" s="11"/>
      <c r="Q365" s="11"/>
      <c r="R365" s="73"/>
      <c r="S365" s="48"/>
      <c r="T365" s="48"/>
      <c r="U365" s="48"/>
      <c r="V365" s="48"/>
      <c r="W365" s="48"/>
      <c r="X365" s="48"/>
      <c r="Y365" s="73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73"/>
      <c r="AX365" s="48"/>
      <c r="AY365" s="11"/>
      <c r="AZ365" s="11"/>
      <c r="BA365" s="11"/>
      <c r="BB365" s="11"/>
      <c r="BC365" s="11"/>
      <c r="BD365" s="11"/>
      <c r="BE365" s="11"/>
      <c r="BF365" s="73"/>
      <c r="BG365" s="11"/>
      <c r="BH365" s="11"/>
      <c r="BI365" s="11"/>
      <c r="BJ365" s="11"/>
      <c r="BK365" s="11"/>
      <c r="BL365" s="73"/>
      <c r="BM365" s="48"/>
      <c r="BN365" s="11"/>
      <c r="BO365" s="11"/>
      <c r="BP365" s="73"/>
      <c r="BQ365" s="48"/>
      <c r="BR365" s="48"/>
      <c r="BS365" s="48"/>
      <c r="BT365" s="48"/>
      <c r="BU365" s="48"/>
      <c r="BV365" s="73"/>
      <c r="BW365" s="11"/>
      <c r="BX365" s="11"/>
      <c r="BY365" s="11"/>
      <c r="BZ365" s="73"/>
      <c r="CA365" s="48"/>
      <c r="CB365" s="48"/>
      <c r="CC365" s="48"/>
      <c r="CD365" s="48"/>
      <c r="CE365" s="48"/>
      <c r="CF365" s="48"/>
      <c r="CG365" s="48"/>
      <c r="CH365" s="73"/>
      <c r="CI365" s="11"/>
      <c r="CJ365" s="11"/>
      <c r="CK365" s="73"/>
      <c r="CL365" s="48"/>
      <c r="CM365" s="48"/>
      <c r="CN365" s="48"/>
      <c r="CO365" s="48"/>
      <c r="CP365" s="48"/>
      <c r="CQ365" s="67"/>
    </row>
    <row r="366" spans="1:95" x14ac:dyDescent="0.25">
      <c r="A366" s="97" t="s">
        <v>848</v>
      </c>
      <c r="B366" s="97">
        <v>90</v>
      </c>
      <c r="C366" s="97">
        <v>363</v>
      </c>
      <c r="D366" s="103" t="s">
        <v>146</v>
      </c>
      <c r="E366" s="39">
        <v>1.3894601047729912E-2</v>
      </c>
      <c r="F366" s="39">
        <v>5.7663532991411533E-2</v>
      </c>
      <c r="G366" s="39">
        <v>2.2483208597351756E-2</v>
      </c>
      <c r="H366" s="39"/>
      <c r="I366" s="39">
        <v>0.10026168166348871</v>
      </c>
      <c r="J366" s="39">
        <v>6.8599948560692736E-2</v>
      </c>
      <c r="K366" s="52">
        <v>4.6785397181610615E-2</v>
      </c>
      <c r="L366" s="3">
        <v>6.8599948560692736E-2</v>
      </c>
      <c r="M366" s="3">
        <v>2.7450147972386804E-2</v>
      </c>
      <c r="N366" s="3">
        <v>3.4914303217922896E-2</v>
      </c>
      <c r="O366" s="3">
        <v>2.3053145617155094E-4</v>
      </c>
      <c r="P366" s="3">
        <v>8.6088371448106507E-2</v>
      </c>
      <c r="Q366" s="3">
        <v>1.2948867763925703E-2</v>
      </c>
      <c r="R366" s="52">
        <v>5.1652662734057067E-2</v>
      </c>
      <c r="S366" s="39">
        <v>6.1651077671221619E-2</v>
      </c>
      <c r="T366" s="39">
        <v>2.243025378434697E-2</v>
      </c>
      <c r="U366" s="39"/>
      <c r="V366" s="39">
        <v>1.8439908332743903E-2</v>
      </c>
      <c r="W366" s="39">
        <v>9.917573111521567E-3</v>
      </c>
      <c r="X366" s="39">
        <v>8.4375857703524668E-3</v>
      </c>
      <c r="Y366" s="52">
        <v>1.9303900285095724E-2</v>
      </c>
      <c r="Z366" s="3">
        <v>4.2044159878253849E-2</v>
      </c>
      <c r="AA366" s="3"/>
      <c r="AB366" s="3">
        <v>2.0157684485669597E-2</v>
      </c>
      <c r="AC366" s="3">
        <v>3.8552848884081843E-2</v>
      </c>
      <c r="AD366" s="3">
        <v>1.2366616685902975E-2</v>
      </c>
      <c r="AE366" s="3">
        <v>1.5857369443846529E-2</v>
      </c>
      <c r="AF366" s="3">
        <v>2.5492020892996278E-2</v>
      </c>
      <c r="AG366" s="3">
        <v>2.1468054165375016E-2</v>
      </c>
      <c r="AH366" s="3">
        <v>2.3892287524508934E-2</v>
      </c>
      <c r="AI366" s="3">
        <v>2.9990339748411823E-2</v>
      </c>
      <c r="AJ366" s="3">
        <v>5.2547335149780404E-2</v>
      </c>
      <c r="AK366" s="3">
        <v>2.0022878299583474E-2</v>
      </c>
      <c r="AL366" s="3">
        <v>5.1229801231231227E-2</v>
      </c>
      <c r="AM366" s="3">
        <v>1.2442778580292919E-2</v>
      </c>
      <c r="AN366" s="3">
        <v>1.1581229724208688E-2</v>
      </c>
      <c r="AO366" s="3">
        <v>2.730871710433979E-2</v>
      </c>
      <c r="AP366" s="3">
        <v>1.9206237707760782E-2</v>
      </c>
      <c r="AQ366" s="3">
        <v>4.9287316058324857E-2</v>
      </c>
      <c r="AR366" s="3"/>
      <c r="AS366" s="3"/>
      <c r="AT366" s="3">
        <v>1.4610876579498109E-2</v>
      </c>
      <c r="AU366" s="3">
        <v>2.0356171976741916E-2</v>
      </c>
      <c r="AV366" s="3">
        <v>0</v>
      </c>
      <c r="AW366" s="52">
        <v>2.7387583621938414E-2</v>
      </c>
      <c r="AX366" s="39">
        <v>9.8058953319708389E-2</v>
      </c>
      <c r="AY366" s="3">
        <v>8.4916873383776501E-2</v>
      </c>
      <c r="AZ366" s="3">
        <v>1.802224582376236E-2</v>
      </c>
      <c r="BA366" s="3">
        <v>3.0808122165092142E-2</v>
      </c>
      <c r="BB366" s="3">
        <v>3.7881806759996604E-2</v>
      </c>
      <c r="BC366" s="3">
        <v>3.3494250186170436E-2</v>
      </c>
      <c r="BD366" s="3">
        <v>0.12624988873394061</v>
      </c>
      <c r="BE366" s="3">
        <v>8.4982224548957352E-4</v>
      </c>
      <c r="BF366" s="52">
        <v>4.5877062504272877E-2</v>
      </c>
      <c r="BG366" s="3">
        <v>1.7783857728591975E-2</v>
      </c>
      <c r="BH366" s="3">
        <v>7.5774464236255029E-2</v>
      </c>
      <c r="BI366" s="3">
        <v>5.9519965557451912E-2</v>
      </c>
      <c r="BJ366" s="3">
        <v>2.2020782489330239E-2</v>
      </c>
      <c r="BK366" s="3">
        <v>5.8631703706369227E-2</v>
      </c>
      <c r="BL366" s="52">
        <v>3.8912868901514457E-2</v>
      </c>
      <c r="BM366" s="39">
        <v>3.8326570040237755E-2</v>
      </c>
      <c r="BN366" s="3">
        <v>7.2521386539089155E-2</v>
      </c>
      <c r="BO366" s="3">
        <v>2.2480003114038475E-2</v>
      </c>
      <c r="BP366" s="52">
        <v>5.6667207745574086E-2</v>
      </c>
      <c r="BQ366" s="39">
        <v>7.8612189914738107E-3</v>
      </c>
      <c r="BR366" s="39">
        <v>8.6528183049821503E-3</v>
      </c>
      <c r="BS366" s="39">
        <v>6.0230240883507632E-2</v>
      </c>
      <c r="BT366" s="39">
        <v>3.0675015607611825E-2</v>
      </c>
      <c r="BU366" s="39">
        <v>3.5427860776705164E-2</v>
      </c>
      <c r="BV366" s="52">
        <v>2.0232344967669853E-2</v>
      </c>
      <c r="BW366" s="3">
        <v>2.5317806501527339E-2</v>
      </c>
      <c r="BX366" s="3">
        <v>5.3890236296541161E-2</v>
      </c>
      <c r="BY366" s="3">
        <v>1.1020856950432494E-2</v>
      </c>
      <c r="BZ366" s="52">
        <v>3.4283093112955201E-2</v>
      </c>
      <c r="CA366" s="39"/>
      <c r="CB366" s="39">
        <v>1.2772610599057538E-2</v>
      </c>
      <c r="CC366" s="39">
        <v>7.5315008890366637E-3</v>
      </c>
      <c r="CD366" s="39"/>
      <c r="CE366" s="39">
        <v>7.3490749558762489E-2</v>
      </c>
      <c r="CF366" s="39">
        <v>3.2117333988274606E-2</v>
      </c>
      <c r="CG366" s="39"/>
      <c r="CH366" s="52">
        <v>2.9071910003680708E-2</v>
      </c>
      <c r="CI366" s="3">
        <v>6.2537074692611494E-2</v>
      </c>
      <c r="CJ366" s="3">
        <v>6.7231631707722644E-2</v>
      </c>
      <c r="CK366" s="52">
        <v>6.506424157361726E-2</v>
      </c>
      <c r="CL366" s="39">
        <v>1.5904572565281074E-2</v>
      </c>
      <c r="CM366" s="39">
        <v>0.18008713104419452</v>
      </c>
      <c r="CN366" s="39">
        <v>0.14229230743205767</v>
      </c>
      <c r="CO366" s="39">
        <v>2.3068986326727735E-2</v>
      </c>
      <c r="CP366" s="39">
        <v>8.5401490792513288E-2</v>
      </c>
      <c r="CQ366" s="58">
        <v>0.10229554177792709</v>
      </c>
    </row>
    <row r="367" spans="1:95" x14ac:dyDescent="0.25">
      <c r="A367" s="97" t="s">
        <v>849</v>
      </c>
      <c r="B367" s="97">
        <v>91</v>
      </c>
      <c r="C367" s="97">
        <v>364</v>
      </c>
      <c r="D367" s="103" t="s">
        <v>147</v>
      </c>
      <c r="E367" s="39">
        <v>0.74521789428894691</v>
      </c>
      <c r="F367" s="39">
        <v>0.86785505636749982</v>
      </c>
      <c r="G367" s="39">
        <v>0.81485102659266417</v>
      </c>
      <c r="H367" s="39"/>
      <c r="I367" s="39">
        <v>0.88693131516264767</v>
      </c>
      <c r="J367" s="39">
        <v>0.82895954835598751</v>
      </c>
      <c r="K367" s="52">
        <v>0.86069259961388245</v>
      </c>
      <c r="L367" s="3">
        <v>0.82895954835598751</v>
      </c>
      <c r="M367" s="3">
        <v>0.83644225132186811</v>
      </c>
      <c r="N367" s="3">
        <v>0.76472020957473397</v>
      </c>
      <c r="O367" s="3">
        <v>0.82659659387373952</v>
      </c>
      <c r="P367" s="3">
        <v>0.89859866204561345</v>
      </c>
      <c r="Q367" s="3">
        <v>0.90998681728664121</v>
      </c>
      <c r="R367" s="52">
        <v>0.82195692173538648</v>
      </c>
      <c r="S367" s="39">
        <v>0.87664199207465865</v>
      </c>
      <c r="T367" s="39">
        <v>0.77531609255272238</v>
      </c>
      <c r="U367" s="39"/>
      <c r="V367" s="39">
        <v>0.77759798366179389</v>
      </c>
      <c r="W367" s="39">
        <v>0.55345762322860026</v>
      </c>
      <c r="X367" s="39">
        <v>0.7687681632821165</v>
      </c>
      <c r="Y367" s="52">
        <v>0.77864420196142337</v>
      </c>
      <c r="Z367" s="3">
        <v>0.85803348571352656</v>
      </c>
      <c r="AA367" s="3"/>
      <c r="AB367" s="3">
        <v>0.82653673515942905</v>
      </c>
      <c r="AC367" s="3">
        <v>0.9275100890071083</v>
      </c>
      <c r="AD367" s="3">
        <v>0.90489845778855305</v>
      </c>
      <c r="AE367" s="3">
        <v>0.85547693588695128</v>
      </c>
      <c r="AF367" s="3">
        <v>0.8621448400076317</v>
      </c>
      <c r="AG367" s="3">
        <v>0.84867288903706561</v>
      </c>
      <c r="AH367" s="3">
        <v>0.84494083531540221</v>
      </c>
      <c r="AI367" s="3">
        <v>0.84956403782326761</v>
      </c>
      <c r="AJ367" s="3">
        <v>0.85971819466244159</v>
      </c>
      <c r="AK367" s="3">
        <v>0.8313843447026017</v>
      </c>
      <c r="AL367" s="3">
        <v>0.92523023971067375</v>
      </c>
      <c r="AM367" s="3">
        <v>0.80127570882524346</v>
      </c>
      <c r="AN367" s="3">
        <v>0.92351999520103567</v>
      </c>
      <c r="AO367" s="3">
        <v>0.82838271550211817</v>
      </c>
      <c r="AP367" s="3">
        <v>0.82961658563046758</v>
      </c>
      <c r="AQ367" s="3">
        <v>0.86774665071157731</v>
      </c>
      <c r="AR367" s="3"/>
      <c r="AS367" s="3"/>
      <c r="AT367" s="3">
        <v>0.84193470910691093</v>
      </c>
      <c r="AU367" s="3">
        <v>0.84304495930778944</v>
      </c>
      <c r="AV367" s="3">
        <v>0</v>
      </c>
      <c r="AW367" s="52">
        <v>0.85211774738753288</v>
      </c>
      <c r="AX367" s="39">
        <v>0.84551140661398327</v>
      </c>
      <c r="AY367" s="3">
        <v>0.8837566450023514</v>
      </c>
      <c r="AZ367" s="3">
        <v>0.75933082307684374</v>
      </c>
      <c r="BA367" s="3">
        <v>0.7944750367227299</v>
      </c>
      <c r="BB367" s="3">
        <v>0.83982872097614902</v>
      </c>
      <c r="BC367" s="3">
        <v>0.82054485641002828</v>
      </c>
      <c r="BD367" s="3">
        <v>1.6521340779579439</v>
      </c>
      <c r="BE367" s="3">
        <v>0.18166096706631521</v>
      </c>
      <c r="BF367" s="52">
        <v>0.99854017106484672</v>
      </c>
      <c r="BG367" s="3">
        <v>0.79903407189573172</v>
      </c>
      <c r="BH367" s="3">
        <v>0.82532143776970768</v>
      </c>
      <c r="BI367" s="3">
        <v>0.80012549000175404</v>
      </c>
      <c r="BJ367" s="3">
        <v>0.74458943866224958</v>
      </c>
      <c r="BK367" s="3">
        <v>0.80205942339338943</v>
      </c>
      <c r="BL367" s="52">
        <v>0.79156405929096596</v>
      </c>
      <c r="BM367" s="39">
        <v>0.78501148211873362</v>
      </c>
      <c r="BN367" s="3">
        <v>0.88408902732690708</v>
      </c>
      <c r="BO367" s="3">
        <v>0.78089005749926432</v>
      </c>
      <c r="BP367" s="52">
        <v>0.87111859776125011</v>
      </c>
      <c r="BQ367" s="39">
        <v>0.59122622582648432</v>
      </c>
      <c r="BR367" s="39">
        <v>0.5380641112708141</v>
      </c>
      <c r="BS367" s="39">
        <v>0.74943906439529095</v>
      </c>
      <c r="BT367" s="39">
        <v>0.65295060319231513</v>
      </c>
      <c r="BU367" s="39">
        <v>0.66347017002212327</v>
      </c>
      <c r="BV367" s="52">
        <v>0.65560490886695966</v>
      </c>
      <c r="BW367" s="3">
        <v>0.78794155132540311</v>
      </c>
      <c r="BX367" s="3">
        <v>0.80386939032903793</v>
      </c>
      <c r="BY367" s="3">
        <v>0.47274727395667826</v>
      </c>
      <c r="BZ367" s="52">
        <v>0.77796654401122489</v>
      </c>
      <c r="CA367" s="39"/>
      <c r="CB367" s="39">
        <v>0.63998141777612516</v>
      </c>
      <c r="CC367" s="39">
        <v>0.65778444756368082</v>
      </c>
      <c r="CD367" s="39"/>
      <c r="CE367" s="39">
        <v>0.84267401894130511</v>
      </c>
      <c r="CF367" s="39">
        <v>0.77191171896498223</v>
      </c>
      <c r="CG367" s="39"/>
      <c r="CH367" s="52">
        <v>0.78064693009499242</v>
      </c>
      <c r="CI367" s="3">
        <v>0.77029414428202991</v>
      </c>
      <c r="CJ367" s="3">
        <v>0.80894242511034986</v>
      </c>
      <c r="CK367" s="52">
        <v>0.79179227818610043</v>
      </c>
      <c r="CL367" s="39">
        <v>1.3312640871662276</v>
      </c>
      <c r="CM367" s="39">
        <v>0.88013412578019279</v>
      </c>
      <c r="CN367" s="39">
        <v>0.92568204428415612</v>
      </c>
      <c r="CO367" s="39">
        <v>0.72506829006687401</v>
      </c>
      <c r="CP367" s="39">
        <v>0.8453072194408513</v>
      </c>
      <c r="CQ367" s="58">
        <v>0.86962841391870871</v>
      </c>
    </row>
    <row r="368" spans="1:95" x14ac:dyDescent="0.25">
      <c r="A368" s="97" t="s">
        <v>773</v>
      </c>
      <c r="C368" s="97">
        <v>365</v>
      </c>
      <c r="D368" s="103"/>
      <c r="E368" s="48"/>
      <c r="F368" s="48"/>
      <c r="G368" s="48"/>
      <c r="H368" s="48"/>
      <c r="I368" s="48"/>
      <c r="J368" s="48"/>
      <c r="K368" s="73"/>
      <c r="L368" s="11"/>
      <c r="M368" s="11"/>
      <c r="N368" s="11"/>
      <c r="O368" s="11"/>
      <c r="P368" s="11"/>
      <c r="Q368" s="11"/>
      <c r="R368" s="73"/>
      <c r="S368" s="48"/>
      <c r="T368" s="48"/>
      <c r="U368" s="48"/>
      <c r="V368" s="48"/>
      <c r="W368" s="48"/>
      <c r="X368" s="48"/>
      <c r="Y368" s="73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73"/>
      <c r="AX368" s="48"/>
      <c r="AY368" s="11"/>
      <c r="AZ368" s="11"/>
      <c r="BA368" s="11"/>
      <c r="BB368" s="11"/>
      <c r="BC368" s="11"/>
      <c r="BD368" s="11"/>
      <c r="BE368" s="11"/>
      <c r="BF368" s="73"/>
      <c r="BG368" s="11"/>
      <c r="BH368" s="11"/>
      <c r="BI368" s="11"/>
      <c r="BJ368" s="11"/>
      <c r="BK368" s="11"/>
      <c r="BL368" s="73"/>
      <c r="BM368" s="48"/>
      <c r="BN368" s="11"/>
      <c r="BO368" s="11"/>
      <c r="BP368" s="73"/>
      <c r="BQ368" s="48"/>
      <c r="BR368" s="48"/>
      <c r="BS368" s="48"/>
      <c r="BT368" s="48"/>
      <c r="BU368" s="48"/>
      <c r="BV368" s="73"/>
      <c r="BW368" s="11"/>
      <c r="BX368" s="11"/>
      <c r="BY368" s="11"/>
      <c r="BZ368" s="73"/>
      <c r="CA368" s="48"/>
      <c r="CB368" s="48"/>
      <c r="CC368" s="48"/>
      <c r="CD368" s="48"/>
      <c r="CE368" s="48"/>
      <c r="CF368" s="48"/>
      <c r="CG368" s="48"/>
      <c r="CH368" s="73"/>
      <c r="CI368" s="11"/>
      <c r="CJ368" s="11"/>
      <c r="CK368" s="73"/>
      <c r="CL368" s="48"/>
      <c r="CM368" s="48"/>
      <c r="CN368" s="48"/>
      <c r="CO368" s="48"/>
      <c r="CP368" s="48"/>
      <c r="CQ368" s="67"/>
    </row>
    <row r="369" spans="1:95" x14ac:dyDescent="0.25">
      <c r="A369" s="97" t="s">
        <v>850</v>
      </c>
      <c r="B369" s="97">
        <v>92</v>
      </c>
      <c r="C369" s="97">
        <v>366</v>
      </c>
      <c r="D369" s="103" t="s">
        <v>148</v>
      </c>
      <c r="E369" s="39">
        <v>0.37052810903211691</v>
      </c>
      <c r="F369" s="39">
        <v>0.52682075883122548</v>
      </c>
      <c r="G369" s="39">
        <v>0.41174462273532442</v>
      </c>
      <c r="H369" s="39"/>
      <c r="I369" s="39">
        <v>0.56075642727011787</v>
      </c>
      <c r="J369" s="39">
        <v>0.39545936603386606</v>
      </c>
      <c r="K369" s="52">
        <v>0.51572282172294404</v>
      </c>
      <c r="L369" s="3">
        <v>0.39545936603386606</v>
      </c>
      <c r="M369" s="3">
        <v>0.45388322312106055</v>
      </c>
      <c r="N369" s="3">
        <v>0.35980230642207739</v>
      </c>
      <c r="O369" s="3">
        <v>0</v>
      </c>
      <c r="P369" s="3">
        <v>0.4764835164835165</v>
      </c>
      <c r="Q369" s="3">
        <v>0.49756097560490181</v>
      </c>
      <c r="R369" s="52">
        <v>0.39503493182669697</v>
      </c>
      <c r="S369" s="39">
        <v>0.58575197890727582</v>
      </c>
      <c r="T369" s="39">
        <v>0.43428159885080503</v>
      </c>
      <c r="U369" s="39"/>
      <c r="V369" s="39">
        <v>0.4027267960062354</v>
      </c>
      <c r="W369" s="39">
        <v>0.34155597722700903</v>
      </c>
      <c r="X369" s="39">
        <v>0.41552990555964098</v>
      </c>
      <c r="Y369" s="52">
        <v>0.44410442765747454</v>
      </c>
      <c r="Z369" s="3">
        <v>0.52640503213455492</v>
      </c>
      <c r="AA369" s="3"/>
      <c r="AB369" s="3">
        <v>0.34119813300802804</v>
      </c>
      <c r="AC369" s="3">
        <v>0.47733792312105566</v>
      </c>
      <c r="AD369" s="3">
        <v>0.35314891113250502</v>
      </c>
      <c r="AE369" s="3">
        <v>0.54558281729389613</v>
      </c>
      <c r="AF369" s="3">
        <v>0.58157634073535258</v>
      </c>
      <c r="AG369" s="3">
        <v>0.54345620199932299</v>
      </c>
      <c r="AH369" s="3">
        <v>0.3808660754741407</v>
      </c>
      <c r="AI369" s="3">
        <v>0.54817625975121231</v>
      </c>
      <c r="AJ369" s="3">
        <v>0.48153350408989509</v>
      </c>
      <c r="AK369" s="3">
        <v>0.30614914958703077</v>
      </c>
      <c r="AL369" s="3">
        <v>0.45219818561194142</v>
      </c>
      <c r="AM369" s="3">
        <v>0.35555555555555557</v>
      </c>
      <c r="AN369" s="3">
        <v>0.50648431973113439</v>
      </c>
      <c r="AO369" s="3">
        <v>0.45983379501385041</v>
      </c>
      <c r="AP369" s="3">
        <v>0.4731182795698925</v>
      </c>
      <c r="AQ369" s="3">
        <v>0.60576230493651284</v>
      </c>
      <c r="AR369" s="3"/>
      <c r="AS369" s="3"/>
      <c r="AT369" s="3">
        <v>0.30345518277720035</v>
      </c>
      <c r="AU369" s="3">
        <v>0.56661831389445416</v>
      </c>
      <c r="AV369" s="3">
        <v>0</v>
      </c>
      <c r="AW369" s="52">
        <v>0.51985423567913369</v>
      </c>
      <c r="AX369" s="39">
        <v>0.57362090418675393</v>
      </c>
      <c r="AY369" s="3">
        <v>0.43885339233335302</v>
      </c>
      <c r="AZ369" s="3">
        <v>0.15714938328003655</v>
      </c>
      <c r="BA369" s="3">
        <v>0.38583554831386146</v>
      </c>
      <c r="BB369" s="3">
        <v>0.42422326329521198</v>
      </c>
      <c r="BC369" s="3">
        <v>0.4864633798664445</v>
      </c>
      <c r="BD369" s="3">
        <v>0.63313748531139835</v>
      </c>
      <c r="BE369" s="3">
        <v>0.2</v>
      </c>
      <c r="BF369" s="52">
        <v>0.45858032677934096</v>
      </c>
      <c r="BG369" s="3">
        <v>0.39113428944957324</v>
      </c>
      <c r="BH369" s="3">
        <v>0.53955037468776024</v>
      </c>
      <c r="BI369" s="3">
        <v>0.57349522087908544</v>
      </c>
      <c r="BJ369" s="3">
        <v>0.46515013648433012</v>
      </c>
      <c r="BK369" s="3">
        <v>0.5166742804910156</v>
      </c>
      <c r="BL369" s="52">
        <v>0.50922223655359211</v>
      </c>
      <c r="BM369" s="39">
        <v>0.6265424912543297</v>
      </c>
      <c r="BN369" s="3">
        <v>0.41516432565682759</v>
      </c>
      <c r="BO369" s="3">
        <v>0.29911063678406263</v>
      </c>
      <c r="BP369" s="52">
        <v>0.40057826728945356</v>
      </c>
      <c r="BQ369" s="39">
        <v>0.3631713554987212</v>
      </c>
      <c r="BR369" s="39">
        <v>0.47078464107001933</v>
      </c>
      <c r="BS369" s="39">
        <v>0.63604240281868241</v>
      </c>
      <c r="BT369" s="39">
        <v>0.56210715355020724</v>
      </c>
      <c r="BU369" s="39">
        <v>0.61566156614553258</v>
      </c>
      <c r="BV369" s="52">
        <v>0.54752265278454404</v>
      </c>
      <c r="BW369" s="3">
        <v>0.37091675447839834</v>
      </c>
      <c r="BX369" s="3">
        <v>0.44437629378381122</v>
      </c>
      <c r="BY369" s="3">
        <v>0.3619489559164733</v>
      </c>
      <c r="BZ369" s="52">
        <v>0.41817274088031609</v>
      </c>
      <c r="CA369" s="39"/>
      <c r="CB369" s="39">
        <v>0.45108433734070197</v>
      </c>
      <c r="CC369" s="39">
        <v>0.34310850438876517</v>
      </c>
      <c r="CD369" s="39"/>
      <c r="CE369" s="39">
        <v>0.40801860670989909</v>
      </c>
      <c r="CF369" s="39">
        <v>0.37519541427826991</v>
      </c>
      <c r="CG369" s="39"/>
      <c r="CH369" s="52">
        <v>0.39229422066353614</v>
      </c>
      <c r="CI369" s="3">
        <v>0.39063999410040068</v>
      </c>
      <c r="CJ369" s="3">
        <v>0.43105732709124633</v>
      </c>
      <c r="CK369" s="52">
        <v>0.41312216453748546</v>
      </c>
      <c r="CL369" s="39">
        <v>0</v>
      </c>
      <c r="CM369" s="39">
        <v>0.36679927845643034</v>
      </c>
      <c r="CN369" s="39">
        <v>0.52053742802918102</v>
      </c>
      <c r="CO369" s="39">
        <v>4.0506329113924051E-2</v>
      </c>
      <c r="CP369" s="39">
        <v>0.3737525485547068</v>
      </c>
      <c r="CQ369" s="58">
        <v>0.39672283845640938</v>
      </c>
    </row>
    <row r="370" spans="1:95" x14ac:dyDescent="0.25">
      <c r="A370" s="97" t="s">
        <v>851</v>
      </c>
      <c r="B370" s="97">
        <v>93</v>
      </c>
      <c r="C370" s="97">
        <v>367</v>
      </c>
      <c r="D370" s="103" t="s">
        <v>149</v>
      </c>
      <c r="E370" s="39">
        <v>0.35008517887862084</v>
      </c>
      <c r="F370" s="39">
        <v>0.53292629742695163</v>
      </c>
      <c r="G370" s="39">
        <v>0.40764766131507241</v>
      </c>
      <c r="H370" s="39"/>
      <c r="I370" s="39">
        <v>0.59451433927969011</v>
      </c>
      <c r="J370" s="39">
        <v>0.35719463379112659</v>
      </c>
      <c r="K370" s="52">
        <v>0.52567555515731501</v>
      </c>
      <c r="L370" s="3">
        <v>0.35719463379112659</v>
      </c>
      <c r="M370" s="3">
        <v>0.3926930404484435</v>
      </c>
      <c r="N370" s="3">
        <v>0.28220757825138215</v>
      </c>
      <c r="O370" s="3">
        <v>0</v>
      </c>
      <c r="P370" s="3">
        <v>0.47824175824175824</v>
      </c>
      <c r="Q370" s="3">
        <v>0.26341463414377153</v>
      </c>
      <c r="R370" s="52">
        <v>0.3507766397564841</v>
      </c>
      <c r="S370" s="39">
        <v>0.65699208445005253</v>
      </c>
      <c r="T370" s="39">
        <v>0.47749369823894483</v>
      </c>
      <c r="U370" s="39"/>
      <c r="V370" s="39">
        <v>0.39643418981863793</v>
      </c>
      <c r="W370" s="39">
        <v>0.34155597722700903</v>
      </c>
      <c r="X370" s="39">
        <v>0.45330535151960838</v>
      </c>
      <c r="Y370" s="52">
        <v>0.47967868413649706</v>
      </c>
      <c r="Z370" s="3">
        <v>0.500478599753863</v>
      </c>
      <c r="AA370" s="3"/>
      <c r="AB370" s="3">
        <v>0.29700680855216899</v>
      </c>
      <c r="AC370" s="3">
        <v>0.44061962134251292</v>
      </c>
      <c r="AD370" s="3">
        <v>0.27545615068335388</v>
      </c>
      <c r="AE370" s="3">
        <v>0.49102453556450648</v>
      </c>
      <c r="AF370" s="3">
        <v>0.53182397056441588</v>
      </c>
      <c r="AG370" s="3">
        <v>0.49039231812486078</v>
      </c>
      <c r="AH370" s="3">
        <v>0.31898504757589485</v>
      </c>
      <c r="AI370" s="3">
        <v>0.49635720476960199</v>
      </c>
      <c r="AJ370" s="3">
        <v>0.43460299099396843</v>
      </c>
      <c r="AK370" s="3">
        <v>0.26428259921615477</v>
      </c>
      <c r="AL370" s="3">
        <v>0.4270760641890558</v>
      </c>
      <c r="AM370" s="3">
        <v>0.2785185185185185</v>
      </c>
      <c r="AN370" s="3">
        <v>0.45555293562409288</v>
      </c>
      <c r="AO370" s="3">
        <v>0.4228993536472761</v>
      </c>
      <c r="AP370" s="3">
        <v>0.39631336405529954</v>
      </c>
      <c r="AQ370" s="3">
        <v>0.55822328932912901</v>
      </c>
      <c r="AR370" s="3"/>
      <c r="AS370" s="3"/>
      <c r="AT370" s="3">
        <v>0.22533800701277254</v>
      </c>
      <c r="AU370" s="3">
        <v>0.4902742401549256</v>
      </c>
      <c r="AV370" s="3">
        <v>0</v>
      </c>
      <c r="AW370" s="52">
        <v>0.47169474881776058</v>
      </c>
      <c r="AX370" s="39">
        <v>0.5313148071317656</v>
      </c>
      <c r="AY370" s="3">
        <v>0.46391368122254517</v>
      </c>
      <c r="AZ370" s="3">
        <v>0.1936957514846962</v>
      </c>
      <c r="BA370" s="3">
        <v>0.37245991597231426</v>
      </c>
      <c r="BB370" s="3">
        <v>0.41560083924449631</v>
      </c>
      <c r="BC370" s="3">
        <v>0.43089199200823908</v>
      </c>
      <c r="BD370" s="3">
        <v>0.57344300822561689</v>
      </c>
      <c r="BE370" s="3">
        <v>0.2</v>
      </c>
      <c r="BF370" s="52">
        <v>0.4472060903277274</v>
      </c>
      <c r="BG370" s="3">
        <v>0.3520208605046159</v>
      </c>
      <c r="BH370" s="3">
        <v>0.49958368026644462</v>
      </c>
      <c r="BI370" s="3">
        <v>0.59209506588056926</v>
      </c>
      <c r="BJ370" s="3">
        <v>0.4040036396694886</v>
      </c>
      <c r="BK370" s="3">
        <v>0.50845134764500477</v>
      </c>
      <c r="BL370" s="52">
        <v>0.48600541725783569</v>
      </c>
      <c r="BM370" s="39">
        <v>0.53923166471387118</v>
      </c>
      <c r="BN370" s="3">
        <v>0.38562661939704934</v>
      </c>
      <c r="BO370" s="3">
        <v>0.24646033440056919</v>
      </c>
      <c r="BP370" s="52">
        <v>0.36813568416314457</v>
      </c>
      <c r="BQ370" s="39">
        <v>0.32225063938618925</v>
      </c>
      <c r="BR370" s="39">
        <v>0.46076794657916786</v>
      </c>
      <c r="BS370" s="39">
        <v>0.55894635399217552</v>
      </c>
      <c r="BT370" s="39">
        <v>0.53876085004812191</v>
      </c>
      <c r="BU370" s="39">
        <v>0.49144914490564445</v>
      </c>
      <c r="BV370" s="52">
        <v>0.49739733950145193</v>
      </c>
      <c r="BW370" s="3">
        <v>0.3582718651211802</v>
      </c>
      <c r="BX370" s="3">
        <v>0.45265659739468966</v>
      </c>
      <c r="BY370" s="3">
        <v>0.25986078886310904</v>
      </c>
      <c r="BZ370" s="52">
        <v>0.41337993009658752</v>
      </c>
      <c r="CA370" s="39"/>
      <c r="CB370" s="39">
        <v>0.35277108433054899</v>
      </c>
      <c r="CC370" s="39">
        <v>0.26392961876058857</v>
      </c>
      <c r="CD370" s="39"/>
      <c r="CE370" s="39">
        <v>0.38010853914993858</v>
      </c>
      <c r="CF370" s="39">
        <v>0.31891610213652943</v>
      </c>
      <c r="CG370" s="39"/>
      <c r="CH370" s="52">
        <v>0.34175631723621835</v>
      </c>
      <c r="CI370" s="3">
        <v>0.3064885214483869</v>
      </c>
      <c r="CJ370" s="3">
        <v>0.37593852133203781</v>
      </c>
      <c r="CK370" s="52">
        <v>0.34512013364787081</v>
      </c>
      <c r="CL370" s="39">
        <v>0</v>
      </c>
      <c r="CM370" s="39">
        <v>0.3137216140718701</v>
      </c>
      <c r="CN370" s="39">
        <v>0.50069393179389565</v>
      </c>
      <c r="CO370" s="39">
        <v>0.11814345991561181</v>
      </c>
      <c r="CP370" s="39">
        <v>0.33447794827591759</v>
      </c>
      <c r="CQ370" s="58">
        <v>0.36082886735797232</v>
      </c>
    </row>
    <row r="371" spans="1:95" x14ac:dyDescent="0.25">
      <c r="A371" s="97" t="s">
        <v>852</v>
      </c>
      <c r="B371" s="97">
        <v>94</v>
      </c>
      <c r="C371" s="97">
        <v>368</v>
      </c>
      <c r="D371" s="103" t="s">
        <v>150</v>
      </c>
      <c r="E371" s="39">
        <v>0.12776831345935066</v>
      </c>
      <c r="F371" s="39">
        <v>0.38464893153074575</v>
      </c>
      <c r="G371" s="39">
        <v>0.26015705018600099</v>
      </c>
      <c r="H371" s="39"/>
      <c r="I371" s="39">
        <v>0.43510197701226533</v>
      </c>
      <c r="J371" s="39">
        <v>0.32929951543723707</v>
      </c>
      <c r="K371" s="52">
        <v>0.37338803174753099</v>
      </c>
      <c r="L371" s="3">
        <v>0.32929951543723707</v>
      </c>
      <c r="M371" s="3">
        <v>0.32814075982678159</v>
      </c>
      <c r="N371" s="3">
        <v>0.30395387149667252</v>
      </c>
      <c r="O371" s="3">
        <v>0</v>
      </c>
      <c r="P371" s="3">
        <v>0.37626373626373627</v>
      </c>
      <c r="Q371" s="3">
        <v>0.43902439023961926</v>
      </c>
      <c r="R371" s="52">
        <v>0.32666350131823019</v>
      </c>
      <c r="S371" s="39">
        <v>0.37203166227894541</v>
      </c>
      <c r="T371" s="39">
        <v>0.37378465970740932</v>
      </c>
      <c r="U371" s="39"/>
      <c r="V371" s="39">
        <v>0.33350812794266366</v>
      </c>
      <c r="W371" s="39">
        <v>0.36432637570880966</v>
      </c>
      <c r="X371" s="39">
        <v>0.25183630639978244</v>
      </c>
      <c r="Y371" s="52">
        <v>0.35459500812961148</v>
      </c>
      <c r="Z371" s="3">
        <v>0.3814029809927526</v>
      </c>
      <c r="AA371" s="3"/>
      <c r="AB371" s="3">
        <v>0.13206012075762533</v>
      </c>
      <c r="AC371" s="3">
        <v>0.37177280550774527</v>
      </c>
      <c r="AD371" s="3">
        <v>0.12713360800770179</v>
      </c>
      <c r="AE371" s="3">
        <v>0.3113584698694476</v>
      </c>
      <c r="AF371" s="3">
        <v>0.3287392104127424</v>
      </c>
      <c r="AG371" s="3">
        <v>0.31325635794489282</v>
      </c>
      <c r="AH371" s="3">
        <v>0.14991261570328177</v>
      </c>
      <c r="AI371" s="3">
        <v>0.30041933141237381</v>
      </c>
      <c r="AJ371" s="3">
        <v>0.29017598942410971</v>
      </c>
      <c r="AK371" s="3">
        <v>0.14522459659897613</v>
      </c>
      <c r="AL371" s="3">
        <v>0.25959525470315159</v>
      </c>
      <c r="AM371" s="3">
        <v>0.10074074074074074</v>
      </c>
      <c r="AN371" s="3">
        <v>0.22636170714240642</v>
      </c>
      <c r="AO371" s="3">
        <v>0.29362880886426596</v>
      </c>
      <c r="AP371" s="3">
        <v>0.24840904103576913</v>
      </c>
      <c r="AQ371" s="3">
        <v>0.44585834334803981</v>
      </c>
      <c r="AR371" s="3"/>
      <c r="AS371" s="3"/>
      <c r="AT371" s="3">
        <v>0.15623435152885562</v>
      </c>
      <c r="AU371" s="3">
        <v>0.18297906363064737</v>
      </c>
      <c r="AV371" s="3">
        <v>0</v>
      </c>
      <c r="AW371" s="52">
        <v>0.29766661560061469</v>
      </c>
      <c r="AX371" s="39">
        <v>0.3521360431341678</v>
      </c>
      <c r="AY371" s="3">
        <v>0.30967356984501732</v>
      </c>
      <c r="AZ371" s="3">
        <v>0.10415714938328004</v>
      </c>
      <c r="BA371" s="3">
        <v>0.25413701448939674</v>
      </c>
      <c r="BB371" s="3">
        <v>0.28143592101536014</v>
      </c>
      <c r="BC371" s="3">
        <v>0.17611855228908183</v>
      </c>
      <c r="BD371" s="3">
        <v>0.49400705052878968</v>
      </c>
      <c r="BE371" s="3">
        <v>0</v>
      </c>
      <c r="BF371" s="52">
        <v>0.30827791652587588</v>
      </c>
      <c r="BG371" s="3">
        <v>0.25032594524772689</v>
      </c>
      <c r="BH371" s="3">
        <v>0.30308076602830974</v>
      </c>
      <c r="BI371" s="3">
        <v>0.38439679669733295</v>
      </c>
      <c r="BJ371" s="3">
        <v>0.33630573248162837</v>
      </c>
      <c r="BK371" s="3">
        <v>0.36043855641680933</v>
      </c>
      <c r="BL371" s="52">
        <v>0.34257706694182899</v>
      </c>
      <c r="BM371" s="39">
        <v>0.40512223514772711</v>
      </c>
      <c r="BN371" s="3">
        <v>0.35203872903793865</v>
      </c>
      <c r="BO371" s="3">
        <v>0.29825684809676273</v>
      </c>
      <c r="BP371" s="52">
        <v>0.34527922262211758</v>
      </c>
      <c r="BQ371" s="39">
        <v>0.20971867007672634</v>
      </c>
      <c r="BR371" s="39">
        <v>0.25041736227128686</v>
      </c>
      <c r="BS371" s="39">
        <v>0.40089945389783621</v>
      </c>
      <c r="BT371" s="39">
        <v>0.35917390003208127</v>
      </c>
      <c r="BU371" s="39">
        <v>0.41584158415092992</v>
      </c>
      <c r="BV371" s="52">
        <v>0.3447079236544946</v>
      </c>
      <c r="BW371" s="3">
        <v>0.28451001053740782</v>
      </c>
      <c r="BX371" s="3">
        <v>0.34777275165689575</v>
      </c>
      <c r="BY371" s="3">
        <v>0.19489559164733178</v>
      </c>
      <c r="BZ371" s="52">
        <v>0.3199201198138808</v>
      </c>
      <c r="CA371" s="39"/>
      <c r="CB371" s="39">
        <v>0.26602409638041397</v>
      </c>
      <c r="CC371" s="39">
        <v>0.13196480938029428</v>
      </c>
      <c r="CD371" s="39"/>
      <c r="CE371" s="39">
        <v>0.27777162476341666</v>
      </c>
      <c r="CF371" s="39">
        <v>0.27201667535174567</v>
      </c>
      <c r="CG371" s="39"/>
      <c r="CH371" s="52">
        <v>0.26569927445451236</v>
      </c>
      <c r="CI371" s="3">
        <v>0.31401786373830393</v>
      </c>
      <c r="CJ371" s="3">
        <v>0.37982510378941792</v>
      </c>
      <c r="CK371" s="52">
        <v>0.35062318817072979</v>
      </c>
      <c r="CL371" s="39">
        <v>0</v>
      </c>
      <c r="CM371" s="39">
        <v>0.32498949813116224</v>
      </c>
      <c r="CN371" s="39">
        <v>0.37171120626454107</v>
      </c>
      <c r="CO371" s="39">
        <v>6.0759493670886074E-2</v>
      </c>
      <c r="CP371" s="39">
        <v>0.31242622598823677</v>
      </c>
      <c r="CQ371" s="58">
        <v>0.32304573988593338</v>
      </c>
    </row>
    <row r="372" spans="1:95" x14ac:dyDescent="0.25">
      <c r="A372" s="97" t="s">
        <v>853</v>
      </c>
      <c r="B372" s="97">
        <v>95</v>
      </c>
      <c r="C372" s="97">
        <v>369</v>
      </c>
      <c r="D372" s="103" t="s">
        <v>151</v>
      </c>
      <c r="E372" s="39">
        <v>6.3884156729675332E-2</v>
      </c>
      <c r="F372" s="39">
        <v>0.18717836894897513</v>
      </c>
      <c r="G372" s="39">
        <v>0.18846022533159126</v>
      </c>
      <c r="H372" s="39"/>
      <c r="I372" s="39">
        <v>0.40603266389291137</v>
      </c>
      <c r="J372" s="39">
        <v>0.11188042092473988</v>
      </c>
      <c r="K372" s="52">
        <v>0.19862659413110276</v>
      </c>
      <c r="L372" s="3">
        <v>0.11188042092473988</v>
      </c>
      <c r="M372" s="3">
        <v>0.2165191079184911</v>
      </c>
      <c r="N372" s="3">
        <v>6.4003294892388776E-2</v>
      </c>
      <c r="O372" s="3">
        <v>0</v>
      </c>
      <c r="P372" s="3">
        <v>0.39736263736263738</v>
      </c>
      <c r="Q372" s="3">
        <v>0.1756097560958477</v>
      </c>
      <c r="R372" s="52">
        <v>0.11612290578422135</v>
      </c>
      <c r="S372" s="39">
        <v>0.52242744064702973</v>
      </c>
      <c r="T372" s="39">
        <v>0.46020885848368892</v>
      </c>
      <c r="U372" s="39"/>
      <c r="V372" s="39">
        <v>0.1573151546899357</v>
      </c>
      <c r="W372" s="39">
        <v>6.8311195445401804E-2</v>
      </c>
      <c r="X372" s="39">
        <v>0.23924449107979331</v>
      </c>
      <c r="Y372" s="52">
        <v>0.37410347136004318</v>
      </c>
      <c r="Z372" s="3">
        <v>0.43856146588267469</v>
      </c>
      <c r="AA372" s="3"/>
      <c r="AB372" s="3">
        <v>3.1858861817014666E-2</v>
      </c>
      <c r="AC372" s="3">
        <v>0.42685025817555938</v>
      </c>
      <c r="AD372" s="3">
        <v>2.1188934667950299E-2</v>
      </c>
      <c r="AE372" s="3">
        <v>0.23798698754371675</v>
      </c>
      <c r="AF372" s="3">
        <v>0.33790858921557715</v>
      </c>
      <c r="AG372" s="3">
        <v>0.25967977954024257</v>
      </c>
      <c r="AH372" s="3">
        <v>3.0811055731762575E-2</v>
      </c>
      <c r="AI372" s="3">
        <v>0.2191767985569377</v>
      </c>
      <c r="AJ372" s="3">
        <v>0.27662563000908863</v>
      </c>
      <c r="AK372" s="3">
        <v>2.8783253379977249E-2</v>
      </c>
      <c r="AL372" s="3">
        <v>0.22609909280597071</v>
      </c>
      <c r="AM372" s="3">
        <v>1.1851851851851851E-2</v>
      </c>
      <c r="AN372" s="3">
        <v>0.15845319499968449</v>
      </c>
      <c r="AO372" s="3">
        <v>0.24561403508771928</v>
      </c>
      <c r="AP372" s="3">
        <v>0.1781874039938556</v>
      </c>
      <c r="AQ372" s="3">
        <v>0.52148859545069604</v>
      </c>
      <c r="AR372" s="3"/>
      <c r="AS372" s="3"/>
      <c r="AT372" s="3">
        <v>5.7085628443235704E-2</v>
      </c>
      <c r="AU372" s="3">
        <v>8.7720300167501361E-2</v>
      </c>
      <c r="AV372" s="3">
        <v>0</v>
      </c>
      <c r="AW372" s="52">
        <v>0.26915668157629746</v>
      </c>
      <c r="AX372" s="39">
        <v>0.50145167979883265</v>
      </c>
      <c r="AY372" s="3">
        <v>0.17959873703921042</v>
      </c>
      <c r="AZ372" s="3">
        <v>4.202832343535861E-2</v>
      </c>
      <c r="BA372" s="3">
        <v>0.11112063791439211</v>
      </c>
      <c r="BB372" s="3">
        <v>0.12657718506450635</v>
      </c>
      <c r="BC372" s="3">
        <v>7.3525220858548734E-2</v>
      </c>
      <c r="BD372" s="3">
        <v>0.27450058754406581</v>
      </c>
      <c r="BE372" s="3">
        <v>0</v>
      </c>
      <c r="BF372" s="52">
        <v>0.15978094062980974</v>
      </c>
      <c r="BG372" s="3">
        <v>7.0404172100923187E-2</v>
      </c>
      <c r="BH372" s="3">
        <v>0.46627810158201499</v>
      </c>
      <c r="BI372" s="3">
        <v>0.5579953500445155</v>
      </c>
      <c r="BJ372" s="3">
        <v>0.22056414922496406</v>
      </c>
      <c r="BK372" s="3">
        <v>0.40977615349287444</v>
      </c>
      <c r="BL372" s="52">
        <v>0.37611247259125502</v>
      </c>
      <c r="BM372" s="39">
        <v>0.11245634458411045</v>
      </c>
      <c r="BN372" s="3">
        <v>0.10055911632484058</v>
      </c>
      <c r="BO372" s="3">
        <v>4.325862682319459E-2</v>
      </c>
      <c r="BP372" s="52">
        <v>9.3357378125321341E-2</v>
      </c>
      <c r="BQ372" s="39">
        <v>0.13810741687979539</v>
      </c>
      <c r="BR372" s="39">
        <v>0.17028380634447507</v>
      </c>
      <c r="BS372" s="39">
        <v>0.39704465145651086</v>
      </c>
      <c r="BT372" s="39">
        <v>0.37892846453384577</v>
      </c>
      <c r="BU372" s="39">
        <v>0.42124212420483809</v>
      </c>
      <c r="BV372" s="52">
        <v>0.33622517832966364</v>
      </c>
      <c r="BW372" s="3">
        <v>7.1654373024236037E-2</v>
      </c>
      <c r="BX372" s="3">
        <v>0.17112627462482172</v>
      </c>
      <c r="BY372" s="3">
        <v>0.10208816705336426</v>
      </c>
      <c r="BZ372" s="52">
        <v>0.13839241138016192</v>
      </c>
      <c r="CA372" s="39"/>
      <c r="CB372" s="39">
        <v>0.12144578313018899</v>
      </c>
      <c r="CC372" s="39">
        <v>4.3988269793431428E-2</v>
      </c>
      <c r="CD372" s="39"/>
      <c r="CE372" s="39">
        <v>0.29770738730624563</v>
      </c>
      <c r="CF372" s="39">
        <v>0.14382490880667015</v>
      </c>
      <c r="CG372" s="39"/>
      <c r="CH372" s="52">
        <v>0.19414560920593371</v>
      </c>
      <c r="CI372" s="3">
        <v>0.33306267070691759</v>
      </c>
      <c r="CJ372" s="3">
        <v>0.39042487412772725</v>
      </c>
      <c r="CK372" s="52">
        <v>0.36497043746246932</v>
      </c>
      <c r="CL372" s="39">
        <v>0</v>
      </c>
      <c r="CM372" s="39">
        <v>0.190071412684375</v>
      </c>
      <c r="CN372" s="39">
        <v>0.29871548797045583</v>
      </c>
      <c r="CO372" s="39">
        <v>8.1012658227848103E-2</v>
      </c>
      <c r="CP372" s="39">
        <v>0.11251207211013782</v>
      </c>
      <c r="CQ372" s="58">
        <v>0.17372367152247928</v>
      </c>
    </row>
    <row r="373" spans="1:95" x14ac:dyDescent="0.25">
      <c r="A373" s="97" t="s">
        <v>854</v>
      </c>
      <c r="B373" s="97">
        <v>96</v>
      </c>
      <c r="C373" s="97">
        <v>370</v>
      </c>
      <c r="D373" s="103" t="s">
        <v>152</v>
      </c>
      <c r="E373" s="39">
        <v>0</v>
      </c>
      <c r="F373" s="39">
        <v>5.1635412123855209E-2</v>
      </c>
      <c r="G373" s="39">
        <v>1.0242403550629961E-2</v>
      </c>
      <c r="H373" s="39"/>
      <c r="I373" s="39">
        <v>8.8145659136105475E-2</v>
      </c>
      <c r="J373" s="39">
        <v>1.7525504465039681E-2</v>
      </c>
      <c r="K373" s="52">
        <v>5.0298760367251234E-2</v>
      </c>
      <c r="L373" s="3">
        <v>1.7525504465039681E-2</v>
      </c>
      <c r="M373" s="3">
        <v>8.7414546675167216E-3</v>
      </c>
      <c r="N373" s="3">
        <v>8.4019769356803789E-3</v>
      </c>
      <c r="O373" s="3">
        <v>0</v>
      </c>
      <c r="P373" s="3">
        <v>3.340659340659341E-2</v>
      </c>
      <c r="Q373" s="3">
        <v>0</v>
      </c>
      <c r="R373" s="52">
        <v>1.6109340025556407E-2</v>
      </c>
      <c r="S373" s="39">
        <v>0.12664907652049207</v>
      </c>
      <c r="T373" s="39">
        <v>3.8890889449325824E-2</v>
      </c>
      <c r="U373" s="39"/>
      <c r="V373" s="39">
        <v>4.4048243313181995E-2</v>
      </c>
      <c r="W373" s="39">
        <v>0</v>
      </c>
      <c r="X373" s="39">
        <v>1.2591815319989121E-2</v>
      </c>
      <c r="Y373" s="52">
        <v>4.8197379745772435E-2</v>
      </c>
      <c r="Z373" s="3">
        <v>6.6785177081908925E-2</v>
      </c>
      <c r="AA373" s="3"/>
      <c r="AB373" s="3">
        <v>1.0277052199036991E-3</v>
      </c>
      <c r="AC373" s="3">
        <v>7.5731497418244406E-2</v>
      </c>
      <c r="AD373" s="3">
        <v>0</v>
      </c>
      <c r="AE373" s="3">
        <v>2.0694520655975369E-2</v>
      </c>
      <c r="AF373" s="3">
        <v>3.3111645676903285E-2</v>
      </c>
      <c r="AG373" s="3">
        <v>1.4355446845265137E-2</v>
      </c>
      <c r="AH373" s="3">
        <v>2.5891643472069389E-4</v>
      </c>
      <c r="AI373" s="3">
        <v>8.902007636985499E-3</v>
      </c>
      <c r="AJ373" s="3">
        <v>2.4456746261257538E-2</v>
      </c>
      <c r="AK373" s="3">
        <v>2.6166593981797499E-3</v>
      </c>
      <c r="AL373" s="3">
        <v>5.0244242845771274E-2</v>
      </c>
      <c r="AM373" s="3">
        <v>0</v>
      </c>
      <c r="AN373" s="3">
        <v>8.4885640178402402E-3</v>
      </c>
      <c r="AO373" s="3">
        <v>1.1080332409972299E-2</v>
      </c>
      <c r="AP373" s="3">
        <v>5.705508009655475E-3</v>
      </c>
      <c r="AQ373" s="3">
        <v>0.12821128451688382</v>
      </c>
      <c r="AR373" s="3"/>
      <c r="AS373" s="3"/>
      <c r="AT373" s="3">
        <v>0</v>
      </c>
      <c r="AU373" s="3">
        <v>9.5944078308204614E-4</v>
      </c>
      <c r="AV373" s="3">
        <v>0</v>
      </c>
      <c r="AW373" s="52">
        <v>2.9685290712423356E-2</v>
      </c>
      <c r="AX373" s="39">
        <v>5.226047283263268E-2</v>
      </c>
      <c r="AY373" s="3">
        <v>2.0585237301836409E-2</v>
      </c>
      <c r="AZ373" s="3">
        <v>0</v>
      </c>
      <c r="BA373" s="3">
        <v>3.086684386510892E-3</v>
      </c>
      <c r="BB373" s="3">
        <v>8.2775270886870627E-3</v>
      </c>
      <c r="BC373" s="3">
        <v>1.7098888571755518E-3</v>
      </c>
      <c r="BD373" s="3">
        <v>3.1492361927144538E-2</v>
      </c>
      <c r="BE373" s="3">
        <v>0</v>
      </c>
      <c r="BF373" s="52">
        <v>1.4894833448541587E-2</v>
      </c>
      <c r="BG373" s="3">
        <v>7.8226857889914653E-3</v>
      </c>
      <c r="BH373" s="3">
        <v>7.3272273105745217E-2</v>
      </c>
      <c r="BI373" s="3">
        <v>6.5099457505193484E-2</v>
      </c>
      <c r="BJ373" s="3">
        <v>2.1838034576729115E-2</v>
      </c>
      <c r="BK373" s="3">
        <v>6.0301507537412966E-2</v>
      </c>
      <c r="BL373" s="52">
        <v>5.0561073132980784E-2</v>
      </c>
      <c r="BM373" s="39">
        <v>1.327124563414968E-2</v>
      </c>
      <c r="BN373" s="3">
        <v>1.0595936179061721E-2</v>
      </c>
      <c r="BO373" s="3">
        <v>2.5613660618996796E-3</v>
      </c>
      <c r="BP373" s="52">
        <v>9.5861215852820376E-3</v>
      </c>
      <c r="BQ373" s="39">
        <v>0</v>
      </c>
      <c r="BR373" s="39">
        <v>1.0016694490851475E-2</v>
      </c>
      <c r="BS373" s="39">
        <v>0.12720848056373649</v>
      </c>
      <c r="BT373" s="39">
        <v>3.4121520503047724E-2</v>
      </c>
      <c r="BU373" s="39">
        <v>4.3204320431265444E-2</v>
      </c>
      <c r="BV373" s="52">
        <v>4.7040678619517162E-2</v>
      </c>
      <c r="BW373" s="3">
        <v>0</v>
      </c>
      <c r="BX373" s="3">
        <v>1.4720539752672835E-2</v>
      </c>
      <c r="BY373" s="3">
        <v>0</v>
      </c>
      <c r="BZ373" s="52">
        <v>9.5856215674571029E-3</v>
      </c>
      <c r="CA373" s="39"/>
      <c r="CB373" s="39">
        <v>5.7831325300089992E-3</v>
      </c>
      <c r="CC373" s="39">
        <v>0</v>
      </c>
      <c r="CD373" s="39"/>
      <c r="CE373" s="39">
        <v>1.8606711706640352E-2</v>
      </c>
      <c r="CF373" s="39">
        <v>9.3798853569567481E-3</v>
      </c>
      <c r="CG373" s="39"/>
      <c r="CH373" s="52">
        <v>1.2009006755006209E-2</v>
      </c>
      <c r="CI373" s="3">
        <v>6.6435373146326642E-3</v>
      </c>
      <c r="CJ373" s="3">
        <v>1.2366398728027559E-2</v>
      </c>
      <c r="CK373" s="52">
        <v>9.8268830765339075E-3</v>
      </c>
      <c r="CL373" s="39">
        <v>0</v>
      </c>
      <c r="CM373" s="39">
        <v>7.116558353237129E-3</v>
      </c>
      <c r="CN373" s="39">
        <v>1.5236970323522657E-2</v>
      </c>
      <c r="CO373" s="39">
        <v>3.3755274261603376E-3</v>
      </c>
      <c r="CP373" s="39">
        <v>7.0823049683062436E-3</v>
      </c>
      <c r="CQ373" s="58">
        <v>8.816063076809098E-3</v>
      </c>
    </row>
    <row r="374" spans="1:95" x14ac:dyDescent="0.25">
      <c r="A374" s="97" t="s">
        <v>855</v>
      </c>
      <c r="B374" s="97">
        <v>97</v>
      </c>
      <c r="C374" s="97">
        <v>371</v>
      </c>
      <c r="D374" s="103" t="s">
        <v>153</v>
      </c>
      <c r="E374" s="39">
        <v>0.19420783645821302</v>
      </c>
      <c r="F374" s="39">
        <v>0.45163541212385522</v>
      </c>
      <c r="G374" s="39">
        <v>0.26015705018600099</v>
      </c>
      <c r="H374" s="39"/>
      <c r="I374" s="39">
        <v>0.54012659215315695</v>
      </c>
      <c r="J374" s="39">
        <v>0.31215965776971655</v>
      </c>
      <c r="K374" s="52">
        <v>0.4331044323537569</v>
      </c>
      <c r="L374" s="3">
        <v>0.31215965776971655</v>
      </c>
      <c r="M374" s="3">
        <v>0.31267510926117509</v>
      </c>
      <c r="N374" s="3">
        <v>0.17668863261798445</v>
      </c>
      <c r="O374" s="3">
        <v>0</v>
      </c>
      <c r="P374" s="3">
        <v>0.51340659340659345</v>
      </c>
      <c r="Q374" s="3">
        <v>0.46829268292226056</v>
      </c>
      <c r="R374" s="52">
        <v>0.29753103167201345</v>
      </c>
      <c r="S374" s="39">
        <v>0.63324538260246033</v>
      </c>
      <c r="T374" s="39">
        <v>0.41483615412614211</v>
      </c>
      <c r="U374" s="39"/>
      <c r="V374" s="39">
        <v>0.31463030937987141</v>
      </c>
      <c r="W374" s="39">
        <v>0.18216318785440483</v>
      </c>
      <c r="X374" s="39">
        <v>0.47848898215958663</v>
      </c>
      <c r="Y374" s="52">
        <v>0.42230085110581561</v>
      </c>
      <c r="Z374" s="3">
        <v>0.63032955011623137</v>
      </c>
      <c r="AA374" s="3"/>
      <c r="AB374" s="3">
        <v>0.53337900913001979</v>
      </c>
      <c r="AC374" s="3">
        <v>0.60126219162363737</v>
      </c>
      <c r="AD374" s="3">
        <v>0.48028251914020681</v>
      </c>
      <c r="AE374" s="3">
        <v>0.48067727523651882</v>
      </c>
      <c r="AF374" s="3">
        <v>0.55389840101568477</v>
      </c>
      <c r="AG374" s="3">
        <v>0.49744186791494638</v>
      </c>
      <c r="AH374" s="3">
        <v>0.55951841543141956</v>
      </c>
      <c r="AI374" s="3">
        <v>0.53018483379014691</v>
      </c>
      <c r="AJ374" s="3">
        <v>0.56085268115343301</v>
      </c>
      <c r="AK374" s="3">
        <v>0.48146532926507402</v>
      </c>
      <c r="AL374" s="3">
        <v>0.58618283320066478</v>
      </c>
      <c r="AM374" s="3">
        <v>0.33185185185185184</v>
      </c>
      <c r="AN374" s="3">
        <v>0.44140532892769252</v>
      </c>
      <c r="AO374" s="3">
        <v>0.4247460757156048</v>
      </c>
      <c r="AP374" s="3">
        <v>0.39148562650866797</v>
      </c>
      <c r="AQ374" s="3">
        <v>0.68787515007653954</v>
      </c>
      <c r="AR374" s="3"/>
      <c r="AS374" s="3"/>
      <c r="AT374" s="3">
        <v>0.27341011517549735</v>
      </c>
      <c r="AU374" s="3">
        <v>0.33073294422528249</v>
      </c>
      <c r="AV374" s="3">
        <v>0</v>
      </c>
      <c r="AW374" s="52">
        <v>0.53181876401703421</v>
      </c>
      <c r="AX374" s="39">
        <v>0.43550394027193901</v>
      </c>
      <c r="AY374" s="3">
        <v>0.49702906296897764</v>
      </c>
      <c r="AZ374" s="3">
        <v>0.41297396071265419</v>
      </c>
      <c r="BA374" s="3">
        <v>0.40024007545091228</v>
      </c>
      <c r="BB374" s="3">
        <v>0.40214985772537981</v>
      </c>
      <c r="BC374" s="3">
        <v>0.3077799942915993</v>
      </c>
      <c r="BD374" s="3">
        <v>0.94665099882491188</v>
      </c>
      <c r="BE374" s="3">
        <v>0</v>
      </c>
      <c r="BF374" s="52">
        <v>0.52547166972097314</v>
      </c>
      <c r="BG374" s="3">
        <v>0.32073011734865009</v>
      </c>
      <c r="BH374" s="3">
        <v>0.37968359700249793</v>
      </c>
      <c r="BI374" s="3">
        <v>0.45259622836944041</v>
      </c>
      <c r="BJ374" s="3">
        <v>0.28607825295515138</v>
      </c>
      <c r="BK374" s="3">
        <v>0.39470077660852121</v>
      </c>
      <c r="BL374" s="52">
        <v>0.3714691087321037</v>
      </c>
      <c r="BM374" s="39">
        <v>0.43026775319137911</v>
      </c>
      <c r="BN374" s="3">
        <v>0.27520796400211656</v>
      </c>
      <c r="BO374" s="3">
        <v>0.12579153326218429</v>
      </c>
      <c r="BP374" s="52">
        <v>0.25642875240629454</v>
      </c>
      <c r="BQ374" s="39">
        <v>0.50127877237851659</v>
      </c>
      <c r="BR374" s="39">
        <v>0.44073455759746488</v>
      </c>
      <c r="BS374" s="39">
        <v>0.57822036619880224</v>
      </c>
      <c r="BT374" s="39">
        <v>0.52080215504651783</v>
      </c>
      <c r="BU374" s="39">
        <v>0.60486048603771625</v>
      </c>
      <c r="BV374" s="52">
        <v>0.53518411413024447</v>
      </c>
      <c r="BW374" s="3">
        <v>0.303477344573235</v>
      </c>
      <c r="BX374" s="3">
        <v>0.43609599017293277</v>
      </c>
      <c r="BY374" s="3">
        <v>8.3526682134570762E-2</v>
      </c>
      <c r="BZ374" s="52">
        <v>0.37563654517472517</v>
      </c>
      <c r="CA374" s="39"/>
      <c r="CB374" s="39">
        <v>0.21975903614034198</v>
      </c>
      <c r="CC374" s="39">
        <v>0.26392961876058857</v>
      </c>
      <c r="CD374" s="39"/>
      <c r="CE374" s="39">
        <v>0.29637833647005701</v>
      </c>
      <c r="CF374" s="39">
        <v>0.2136529442417926</v>
      </c>
      <c r="CG374" s="39"/>
      <c r="CH374" s="52">
        <v>0.24818613960346164</v>
      </c>
      <c r="CI374" s="3">
        <v>0.27637115228871884</v>
      </c>
      <c r="CJ374" s="3">
        <v>0.31339987633601274</v>
      </c>
      <c r="CK374" s="52">
        <v>0.29696840657285467</v>
      </c>
      <c r="CL374" s="39">
        <v>0</v>
      </c>
      <c r="CM374" s="39">
        <v>0.44300575748901128</v>
      </c>
      <c r="CN374" s="39">
        <v>0.51805699099977032</v>
      </c>
      <c r="CO374" s="39">
        <v>4.0506329113924051E-2</v>
      </c>
      <c r="CP374" s="39">
        <v>0.33640948599454656</v>
      </c>
      <c r="CQ374" s="58">
        <v>0.39813970573661084</v>
      </c>
    </row>
    <row r="375" spans="1:95" x14ac:dyDescent="0.25">
      <c r="A375" s="97" t="s">
        <v>856</v>
      </c>
      <c r="B375" s="97">
        <v>98</v>
      </c>
      <c r="C375" s="97">
        <v>372</v>
      </c>
      <c r="D375" s="103" t="s">
        <v>129</v>
      </c>
      <c r="E375" s="94">
        <v>5.3637137990235404</v>
      </c>
      <c r="F375" s="94">
        <v>3.7093763628434364</v>
      </c>
      <c r="G375" s="94">
        <v>3.281666097621839</v>
      </c>
      <c r="H375" s="94"/>
      <c r="I375" s="94">
        <v>4.4616707039318069</v>
      </c>
      <c r="J375" s="94">
        <v>5.2942449356320607</v>
      </c>
      <c r="K375" s="80">
        <v>3.902006599468824</v>
      </c>
      <c r="L375" s="17">
        <v>5.2942449356320607</v>
      </c>
      <c r="M375" s="17">
        <v>3.3325114870932979</v>
      </c>
      <c r="N375" s="17">
        <v>4.4985172981507535</v>
      </c>
      <c r="O375" s="17">
        <v>0</v>
      </c>
      <c r="P375" s="17">
        <v>4.239120879120879</v>
      </c>
      <c r="Q375" s="17">
        <v>1.5512195121799881</v>
      </c>
      <c r="R375" s="80">
        <v>5.0592823712262192</v>
      </c>
      <c r="S375" s="94">
        <v>4.6939313985407365</v>
      </c>
      <c r="T375" s="94">
        <v>4.2131796903436314</v>
      </c>
      <c r="U375" s="94"/>
      <c r="V375" s="94">
        <v>3.0519140009847523</v>
      </c>
      <c r="W375" s="94">
        <v>5.0550284629597337</v>
      </c>
      <c r="X375" s="94">
        <v>0.56663168939951047</v>
      </c>
      <c r="Y375" s="80">
        <v>3.7811991967219085</v>
      </c>
      <c r="Z375" s="17">
        <v>4.1054560371940383</v>
      </c>
      <c r="AA375" s="17"/>
      <c r="AB375" s="17">
        <v>0.41519290884109439</v>
      </c>
      <c r="AC375" s="17">
        <v>4.1560527825588069</v>
      </c>
      <c r="AD375" s="17">
        <v>0.40258975869105573</v>
      </c>
      <c r="AE375" s="17">
        <v>3.1794309007816706</v>
      </c>
      <c r="AF375" s="17">
        <v>3.6908447714521531</v>
      </c>
      <c r="AG375" s="17">
        <v>3.3289255845109476</v>
      </c>
      <c r="AH375" s="17">
        <v>0.42721211728914493</v>
      </c>
      <c r="AI375" s="17">
        <v>3.1665846744910628</v>
      </c>
      <c r="AJ375" s="17">
        <v>3.5396182764603816</v>
      </c>
      <c r="AK375" s="17">
        <v>0.33100741386973836</v>
      </c>
      <c r="AL375" s="17">
        <v>3.0146545707462762</v>
      </c>
      <c r="AM375" s="17">
        <v>0.45037037037037037</v>
      </c>
      <c r="AN375" s="17">
        <v>2.3456731902631862</v>
      </c>
      <c r="AO375" s="17">
        <v>3.3370267774699909</v>
      </c>
      <c r="AP375" s="17">
        <v>2.7083607636603029</v>
      </c>
      <c r="AQ375" s="17">
        <v>4.3930372149914296</v>
      </c>
      <c r="AR375" s="17"/>
      <c r="AS375" s="17"/>
      <c r="AT375" s="17">
        <v>0.42663995994418263</v>
      </c>
      <c r="AU375" s="17">
        <v>8.1255039919218497</v>
      </c>
      <c r="AV375" s="17">
        <v>0</v>
      </c>
      <c r="AW375" s="80">
        <v>3.7670935287575009</v>
      </c>
      <c r="AX375" s="94">
        <v>4.9659892160723098</v>
      </c>
      <c r="AY375" s="17">
        <v>3.0421400690844331</v>
      </c>
      <c r="AZ375" s="17">
        <v>1.089081772498858</v>
      </c>
      <c r="BA375" s="17">
        <v>2.0433850638702102</v>
      </c>
      <c r="BB375" s="17">
        <v>2.9609404190157682</v>
      </c>
      <c r="BC375" s="17">
        <v>5.0364776288105881</v>
      </c>
      <c r="BD375" s="17">
        <v>3.9116333725029375</v>
      </c>
      <c r="BE375" s="17">
        <v>1.7</v>
      </c>
      <c r="BF375" s="80">
        <v>3.2131315258629649</v>
      </c>
      <c r="BG375" s="17">
        <v>0.68839634943124894</v>
      </c>
      <c r="BH375" s="17">
        <v>5.8884263114071604</v>
      </c>
      <c r="BI375" s="17">
        <v>4.0361663653219955</v>
      </c>
      <c r="BJ375" s="17">
        <v>3.3084622383744606</v>
      </c>
      <c r="BK375" s="17">
        <v>3.3302878026343978</v>
      </c>
      <c r="BL375" s="80">
        <v>3.6646459435057399</v>
      </c>
      <c r="BM375" s="94">
        <v>2.3029103608311314</v>
      </c>
      <c r="BN375" s="17">
        <v>6.7987044866602853</v>
      </c>
      <c r="BO375" s="17">
        <v>5.3896833866951264</v>
      </c>
      <c r="BP375" s="80">
        <v>6.6216134850335679</v>
      </c>
      <c r="BQ375" s="94">
        <v>0.53196930946291565</v>
      </c>
      <c r="BR375" s="94">
        <v>1.1519198664479195</v>
      </c>
      <c r="BS375" s="94">
        <v>3.0144555091164222</v>
      </c>
      <c r="BT375" s="94">
        <v>2.3741394792120571</v>
      </c>
      <c r="BU375" s="94">
        <v>2.419441944150865</v>
      </c>
      <c r="BV375" s="80">
        <v>2.1368806631915089</v>
      </c>
      <c r="BW375" s="17">
        <v>2.482613277133825</v>
      </c>
      <c r="BX375" s="17">
        <v>2.9763091312435388</v>
      </c>
      <c r="BY375" s="17">
        <v>0.6589327146171694</v>
      </c>
      <c r="BZ375" s="80">
        <v>2.6863704442798531</v>
      </c>
      <c r="CA375" s="94"/>
      <c r="CB375" s="94">
        <v>5.8178313251890534</v>
      </c>
      <c r="CC375" s="94">
        <v>0.51906158356249088</v>
      </c>
      <c r="CD375" s="94"/>
      <c r="CE375" s="94">
        <v>4.0044301694362412</v>
      </c>
      <c r="CF375" s="94">
        <v>3.2298071912454405</v>
      </c>
      <c r="CG375" s="94"/>
      <c r="CH375" s="80">
        <v>3.591193395028315</v>
      </c>
      <c r="CI375" s="17">
        <v>5.4401712557088677</v>
      </c>
      <c r="CJ375" s="17">
        <v>6.1662397314724844</v>
      </c>
      <c r="CK375" s="80">
        <v>5.8440473656147143</v>
      </c>
      <c r="CL375" s="94">
        <v>0</v>
      </c>
      <c r="CM375" s="94">
        <v>3.078504534304495</v>
      </c>
      <c r="CN375" s="94">
        <v>3.8099512771747817</v>
      </c>
      <c r="CO375" s="94">
        <v>6.0759493670886074E-2</v>
      </c>
      <c r="CP375" s="94">
        <v>3.9681832814466778</v>
      </c>
      <c r="CQ375" s="84">
        <v>3.6055336538682208</v>
      </c>
    </row>
    <row r="376" spans="1:95" x14ac:dyDescent="0.25">
      <c r="A376" s="97" t="s">
        <v>857</v>
      </c>
      <c r="B376" s="97">
        <v>99</v>
      </c>
      <c r="C376" s="97">
        <v>373</v>
      </c>
      <c r="D376" s="103" t="s">
        <v>130</v>
      </c>
      <c r="E376" s="94">
        <v>0.46763202726122344</v>
      </c>
      <c r="F376" s="94">
        <v>1.3878761447884866</v>
      </c>
      <c r="G376" s="94">
        <v>0.7108228064137192</v>
      </c>
      <c r="H376" s="94"/>
      <c r="I376" s="94">
        <v>1.9795264514501985</v>
      </c>
      <c r="J376" s="94">
        <v>0.84829440560975689</v>
      </c>
      <c r="K376" s="80">
        <v>1.3700526174926602</v>
      </c>
      <c r="L376" s="17">
        <v>0.84829440560975689</v>
      </c>
      <c r="M376" s="17">
        <v>0.78404124171726908</v>
      </c>
      <c r="N376" s="17">
        <v>0.55280065897402964</v>
      </c>
      <c r="O376" s="17">
        <v>0</v>
      </c>
      <c r="P376" s="17">
        <v>1.7178021978021978</v>
      </c>
      <c r="Q376" s="17">
        <v>0.93658536584452112</v>
      </c>
      <c r="R376" s="80">
        <v>0.82103371090251598</v>
      </c>
      <c r="S376" s="94">
        <v>2.5250659631273105</v>
      </c>
      <c r="T376" s="94">
        <v>1.6679870363821965</v>
      </c>
      <c r="U376" s="94"/>
      <c r="V376" s="94">
        <v>1.0823282642667575</v>
      </c>
      <c r="W376" s="94">
        <v>1.6394686906896434</v>
      </c>
      <c r="X376" s="94">
        <v>0.78069254983932557</v>
      </c>
      <c r="Y376" s="80">
        <v>1.6031366548772401</v>
      </c>
      <c r="Z376" s="17">
        <v>1.7044714891289485</v>
      </c>
      <c r="AA376" s="17"/>
      <c r="AB376" s="17">
        <v>0.25692630497592472</v>
      </c>
      <c r="AC376" s="17">
        <v>1.3012048192771084</v>
      </c>
      <c r="AD376" s="17">
        <v>0.2613301942380537</v>
      </c>
      <c r="AE376" s="17">
        <v>0.67821588149810186</v>
      </c>
      <c r="AF376" s="17">
        <v>1.0447997735896715</v>
      </c>
      <c r="AG376" s="17">
        <v>0.82351558911454015</v>
      </c>
      <c r="AH376" s="17">
        <v>0.2418279500291281</v>
      </c>
      <c r="AI376" s="17">
        <v>0.76426078197109193</v>
      </c>
      <c r="AJ376" s="17">
        <v>0.86722300256134843</v>
      </c>
      <c r="AK376" s="17">
        <v>0.188399476668942</v>
      </c>
      <c r="AL376" s="17">
        <v>0.85415212837811161</v>
      </c>
      <c r="AM376" s="17">
        <v>0.21925925925925926</v>
      </c>
      <c r="AN376" s="17">
        <v>0.48101862767761361</v>
      </c>
      <c r="AO376" s="17">
        <v>0.58725761772853191</v>
      </c>
      <c r="AP376" s="17">
        <v>0.50032916392363402</v>
      </c>
      <c r="AQ376" s="17">
        <v>2.7788715486861673</v>
      </c>
      <c r="AR376" s="17"/>
      <c r="AS376" s="17"/>
      <c r="AT376" s="17">
        <v>0.30645968953737063</v>
      </c>
      <c r="AU376" s="17">
        <v>0.57799454032242692</v>
      </c>
      <c r="AV376" s="17">
        <v>0</v>
      </c>
      <c r="AW376" s="80">
        <v>1.0151314616364591</v>
      </c>
      <c r="AX376" s="94">
        <v>1.5479054334236917</v>
      </c>
      <c r="AY376" s="17">
        <v>1.088034209272426</v>
      </c>
      <c r="AZ376" s="17">
        <v>0.46779351301964367</v>
      </c>
      <c r="BA376" s="17">
        <v>0.68524393380541793</v>
      </c>
      <c r="BB376" s="17">
        <v>0.80429971545075962</v>
      </c>
      <c r="BC376" s="17">
        <v>0.62496437729766419</v>
      </c>
      <c r="BD376" s="17">
        <v>1.5844888366627496</v>
      </c>
      <c r="BE376" s="17">
        <v>0</v>
      </c>
      <c r="BF376" s="80">
        <v>0.99325971172304894</v>
      </c>
      <c r="BG376" s="17">
        <v>0.57887874838536846</v>
      </c>
      <c r="BH376" s="17">
        <v>1.3588676103247295</v>
      </c>
      <c r="BI376" s="17">
        <v>1.9312839059874065</v>
      </c>
      <c r="BJ376" s="17">
        <v>1.0154686078179038</v>
      </c>
      <c r="BK376" s="17">
        <v>1.2868889904006995</v>
      </c>
      <c r="BL376" s="80">
        <v>1.2944666580678448</v>
      </c>
      <c r="BM376" s="94">
        <v>1.913154831154525</v>
      </c>
      <c r="BN376" s="17">
        <v>0.97728078550357678</v>
      </c>
      <c r="BO376" s="17">
        <v>0.46588402703664178</v>
      </c>
      <c r="BP376" s="80">
        <v>0.91300654277732851</v>
      </c>
      <c r="BQ376" s="94">
        <v>0.72122762148337594</v>
      </c>
      <c r="BR376" s="94">
        <v>0.96160267112174158</v>
      </c>
      <c r="BS376" s="94">
        <v>2.6752328942797914</v>
      </c>
      <c r="BT376" s="94">
        <v>1.8946423226692288</v>
      </c>
      <c r="BU376" s="94">
        <v>2.1386138613476398</v>
      </c>
      <c r="BV376" s="80">
        <v>1.8368999421588506</v>
      </c>
      <c r="BW376" s="17">
        <v>0.83034773445732346</v>
      </c>
      <c r="BX376" s="17">
        <v>1.2595261825880695</v>
      </c>
      <c r="BY376" s="17">
        <v>0.6867749419953596</v>
      </c>
      <c r="BZ376" s="80">
        <v>1.1005491762136685</v>
      </c>
      <c r="CA376" s="94"/>
      <c r="CB376" s="94">
        <v>0.57831325300089997</v>
      </c>
      <c r="CC376" s="94">
        <v>0.43988269793431428</v>
      </c>
      <c r="CD376" s="94"/>
      <c r="CE376" s="94">
        <v>1.1336803632688728</v>
      </c>
      <c r="CF376" s="94">
        <v>0.87337154768108394</v>
      </c>
      <c r="CG376" s="94"/>
      <c r="CH376" s="80">
        <v>0.92119089316526792</v>
      </c>
      <c r="CI376" s="17">
        <v>0.73743264192422575</v>
      </c>
      <c r="CJ376" s="17">
        <v>1.0698701528133556</v>
      </c>
      <c r="CK376" s="80">
        <v>0.92235124556347248</v>
      </c>
      <c r="CL376" s="94">
        <v>0</v>
      </c>
      <c r="CM376" s="94">
        <v>0.46643109540175015</v>
      </c>
      <c r="CN376" s="94">
        <v>1.0641074856171753</v>
      </c>
      <c r="CO376" s="94">
        <v>0.31729957805907172</v>
      </c>
      <c r="CP376" s="94">
        <v>0.41866080051283044</v>
      </c>
      <c r="CQ376" s="84">
        <v>0.57233566635249056</v>
      </c>
    </row>
    <row r="377" spans="1:95" x14ac:dyDescent="0.25">
      <c r="A377" s="97" t="s">
        <v>773</v>
      </c>
      <c r="C377" s="97">
        <v>374</v>
      </c>
      <c r="D377" s="103"/>
      <c r="E377" s="48"/>
      <c r="F377" s="48"/>
      <c r="G377" s="48"/>
      <c r="H377" s="48"/>
      <c r="I377" s="48"/>
      <c r="J377" s="48"/>
      <c r="K377" s="73"/>
      <c r="L377" s="11"/>
      <c r="M377" s="11"/>
      <c r="N377" s="11"/>
      <c r="O377" s="11"/>
      <c r="P377" s="11"/>
      <c r="Q377" s="11"/>
      <c r="R377" s="73"/>
      <c r="S377" s="48"/>
      <c r="T377" s="48"/>
      <c r="U377" s="48"/>
      <c r="V377" s="48"/>
      <c r="W377" s="48"/>
      <c r="X377" s="48"/>
      <c r="Y377" s="73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73"/>
      <c r="AX377" s="48"/>
      <c r="AY377" s="11"/>
      <c r="AZ377" s="11"/>
      <c r="BA377" s="11"/>
      <c r="BB377" s="11"/>
      <c r="BC377" s="11"/>
      <c r="BD377" s="11"/>
      <c r="BE377" s="11"/>
      <c r="BF377" s="73"/>
      <c r="BG377" s="11"/>
      <c r="BH377" s="11"/>
      <c r="BI377" s="11"/>
      <c r="BJ377" s="11"/>
      <c r="BK377" s="11"/>
      <c r="BL377" s="73"/>
      <c r="BM377" s="48"/>
      <c r="BN377" s="11"/>
      <c r="BO377" s="11"/>
      <c r="BP377" s="73"/>
      <c r="BQ377" s="48"/>
      <c r="BR377" s="48"/>
      <c r="BS377" s="48"/>
      <c r="BT377" s="48"/>
      <c r="BU377" s="48"/>
      <c r="BV377" s="73"/>
      <c r="BW377" s="11"/>
      <c r="BX377" s="11"/>
      <c r="BY377" s="11"/>
      <c r="BZ377" s="73"/>
      <c r="CA377" s="48"/>
      <c r="CB377" s="48"/>
      <c r="CC377" s="48"/>
      <c r="CD377" s="48"/>
      <c r="CE377" s="48"/>
      <c r="CF377" s="48"/>
      <c r="CG377" s="48"/>
      <c r="CH377" s="73"/>
      <c r="CI377" s="11"/>
      <c r="CJ377" s="11"/>
      <c r="CK377" s="73"/>
      <c r="CL377" s="48"/>
      <c r="CM377" s="48"/>
      <c r="CN377" s="48"/>
      <c r="CO377" s="48"/>
      <c r="CP377" s="48"/>
      <c r="CQ377" s="67"/>
    </row>
    <row r="378" spans="1:95" x14ac:dyDescent="0.25">
      <c r="A378" s="97" t="s">
        <v>858</v>
      </c>
      <c r="B378" s="97">
        <v>100</v>
      </c>
      <c r="C378" s="97">
        <v>375</v>
      </c>
      <c r="D378" s="111" t="s">
        <v>154</v>
      </c>
      <c r="E378" s="39">
        <v>6.1722360424370216E-2</v>
      </c>
      <c r="F378" s="39">
        <v>4.6194537466316798E-2</v>
      </c>
      <c r="G378" s="39">
        <v>7.6313964721879263E-2</v>
      </c>
      <c r="H378" s="39"/>
      <c r="I378" s="39">
        <v>4.6060975484681098E-2</v>
      </c>
      <c r="J378" s="39">
        <v>7.3781450270724719E-2</v>
      </c>
      <c r="K378" s="52">
        <v>4.8333356272025417E-2</v>
      </c>
      <c r="L378" s="3">
        <v>7.3781450270724719E-2</v>
      </c>
      <c r="M378" s="3">
        <v>6.7920320879346074E-2</v>
      </c>
      <c r="N378" s="3">
        <v>7.5746615881081461E-2</v>
      </c>
      <c r="O378" s="3">
        <v>0</v>
      </c>
      <c r="P378" s="3">
        <v>6.8596447860814452E-2</v>
      </c>
      <c r="Q378" s="3">
        <v>0.15288714650654786</v>
      </c>
      <c r="R378" s="52">
        <v>7.3717576610316235E-2</v>
      </c>
      <c r="S378" s="39">
        <v>3.8318458852785273E-2</v>
      </c>
      <c r="T378" s="39">
        <v>3.2296809707886592E-2</v>
      </c>
      <c r="U378" s="39"/>
      <c r="V378" s="39">
        <v>4.9125961726142656E-2</v>
      </c>
      <c r="W378" s="39">
        <v>8.049687108063007E-2</v>
      </c>
      <c r="X378" s="39">
        <v>9.3003631412559129E-2</v>
      </c>
      <c r="Y378" s="52">
        <v>4.4200515018369364E-2</v>
      </c>
      <c r="Z378" s="3">
        <v>5.541891835251448E-2</v>
      </c>
      <c r="AA378" s="3"/>
      <c r="AB378" s="3">
        <v>5.8837110810820374E-2</v>
      </c>
      <c r="AC378" s="3">
        <v>5.0261745186710664E-2</v>
      </c>
      <c r="AD378" s="3">
        <v>4.8949650975109518E-2</v>
      </c>
      <c r="AE378" s="3">
        <v>7.561894672713261E-2</v>
      </c>
      <c r="AF378" s="3">
        <v>6.4664560797831852E-2</v>
      </c>
      <c r="AG378" s="3">
        <v>6.7555184979128199E-2</v>
      </c>
      <c r="AH378" s="3">
        <v>8.4515982640829726E-2</v>
      </c>
      <c r="AI378" s="3">
        <v>7.5102567751919952E-2</v>
      </c>
      <c r="AJ378" s="3">
        <v>7.5834990182673687E-2</v>
      </c>
      <c r="AK378" s="3">
        <v>7.5007726820716533E-2</v>
      </c>
      <c r="AL378" s="3">
        <v>0.10350984329100936</v>
      </c>
      <c r="AM378" s="3">
        <v>5.617138630139374E-2</v>
      </c>
      <c r="AN378" s="3">
        <v>6.7860250665641927E-2</v>
      </c>
      <c r="AO378" s="3">
        <v>5.0927697152476359E-2</v>
      </c>
      <c r="AP378" s="3">
        <v>8.3560683736574451E-2</v>
      </c>
      <c r="AQ378" s="3">
        <v>6.2628312827150284E-2</v>
      </c>
      <c r="AR378" s="3"/>
      <c r="AS378" s="3"/>
      <c r="AT378" s="3">
        <v>7.2054500363716967E-2</v>
      </c>
      <c r="AU378" s="3">
        <v>0.10090158404919408</v>
      </c>
      <c r="AV378" s="3">
        <v>0</v>
      </c>
      <c r="AW378" s="52">
        <v>7.0376438368012523E-2</v>
      </c>
      <c r="AX378" s="39">
        <v>4.6963136221146166E-2</v>
      </c>
      <c r="AY378" s="3">
        <v>4.72609634410735E-2</v>
      </c>
      <c r="AZ378" s="3">
        <v>7.0164445553916474E-2</v>
      </c>
      <c r="BA378" s="3">
        <v>6.6879968954102642E-2</v>
      </c>
      <c r="BB378" s="3">
        <v>5.1701051886589147E-2</v>
      </c>
      <c r="BC378" s="3">
        <v>6.2092494953928497E-2</v>
      </c>
      <c r="BD378" s="3">
        <v>7.0924679034008745E-2</v>
      </c>
      <c r="BE378" s="3">
        <v>0</v>
      </c>
      <c r="BF378" s="52">
        <v>5.7343910702857388E-2</v>
      </c>
      <c r="BG378" s="3">
        <v>0.11177626324512148</v>
      </c>
      <c r="BH378" s="3">
        <v>5.664917607463834E-2</v>
      </c>
      <c r="BI378" s="3">
        <v>6.2875251140451158E-2</v>
      </c>
      <c r="BJ378" s="3">
        <v>8.4478480245973611E-2</v>
      </c>
      <c r="BK378" s="3">
        <v>7.478523903896081E-2</v>
      </c>
      <c r="BL378" s="52">
        <v>7.4723361638753816E-2</v>
      </c>
      <c r="BM378" s="39">
        <v>0.13838356265397511</v>
      </c>
      <c r="BN378" s="3">
        <v>6.2874735308925303E-2</v>
      </c>
      <c r="BO378" s="3">
        <v>4.8581256650768685E-2</v>
      </c>
      <c r="BP378" s="52">
        <v>6.1078277858880266E-2</v>
      </c>
      <c r="BQ378" s="39">
        <v>0.16517855734303366</v>
      </c>
      <c r="BR378" s="39">
        <v>0.10841329483694048</v>
      </c>
      <c r="BS378" s="39">
        <v>7.6710905316293043E-2</v>
      </c>
      <c r="BT378" s="39">
        <v>7.0579420747692218E-2</v>
      </c>
      <c r="BU378" s="39">
        <v>4.8107389418352811E-2</v>
      </c>
      <c r="BV378" s="52">
        <v>8.5771825699719778E-2</v>
      </c>
      <c r="BW378" s="3">
        <v>6.2310745680167791E-2</v>
      </c>
      <c r="BX378" s="3">
        <v>6.6179403231546113E-2</v>
      </c>
      <c r="BY378" s="3">
        <v>0.17165234529379578</v>
      </c>
      <c r="BZ378" s="52">
        <v>7.1888258847455103E-2</v>
      </c>
      <c r="CA378" s="39"/>
      <c r="CB378" s="39">
        <v>0.13273556580009643</v>
      </c>
      <c r="CC378" s="39">
        <v>8.7009525061706269E-2</v>
      </c>
      <c r="CD378" s="39"/>
      <c r="CE378" s="39">
        <v>5.1941877408454434E-2</v>
      </c>
      <c r="CF378" s="39">
        <v>6.5060120253530487E-2</v>
      </c>
      <c r="CG378" s="39"/>
      <c r="CH378" s="52">
        <v>6.7225115792771795E-2</v>
      </c>
      <c r="CI378" s="3">
        <v>8.1346341387375218E-2</v>
      </c>
      <c r="CJ378" s="3">
        <v>8.6477641566135383E-2</v>
      </c>
      <c r="CK378" s="52">
        <v>8.4200630788629341E-2</v>
      </c>
      <c r="CL378" s="39">
        <v>0</v>
      </c>
      <c r="CM378" s="39">
        <v>1.0445106901652625E-2</v>
      </c>
      <c r="CN378" s="39">
        <v>5.3026346470573561E-2</v>
      </c>
      <c r="CO378" s="39">
        <v>1.5484526713293839E-2</v>
      </c>
      <c r="CP378" s="39">
        <v>7.0638624086735054E-3</v>
      </c>
      <c r="CQ378" s="58">
        <v>1.8367538108905793E-2</v>
      </c>
    </row>
    <row r="379" spans="1:95" x14ac:dyDescent="0.25">
      <c r="A379" s="97" t="s">
        <v>859</v>
      </c>
      <c r="B379" s="97">
        <v>101</v>
      </c>
      <c r="C379" s="97">
        <v>376</v>
      </c>
      <c r="D379" s="111" t="s">
        <v>155</v>
      </c>
      <c r="E379" s="39">
        <v>0.23944984951431281</v>
      </c>
      <c r="F379" s="39">
        <v>0.22241325304567006</v>
      </c>
      <c r="G379" s="39">
        <v>0.21627168773234359</v>
      </c>
      <c r="H379" s="39"/>
      <c r="I379" s="39">
        <v>0.24028074793355345</v>
      </c>
      <c r="J379" s="39">
        <v>0.26220349251087599</v>
      </c>
      <c r="K379" s="52">
        <v>0.22514109465385607</v>
      </c>
      <c r="L379" s="3">
        <v>0.26220349251087599</v>
      </c>
      <c r="M379" s="3">
        <v>0.2726582741205239</v>
      </c>
      <c r="N379" s="3">
        <v>0.23808742895969948</v>
      </c>
      <c r="O379" s="3">
        <v>0</v>
      </c>
      <c r="P379" s="3">
        <v>0.30728788915847299</v>
      </c>
      <c r="Q379" s="3">
        <v>0.38670743515949085</v>
      </c>
      <c r="R379" s="52">
        <v>0.26032976349324888</v>
      </c>
      <c r="S379" s="39">
        <v>0.21762765966079925</v>
      </c>
      <c r="T379" s="39">
        <v>0.25397617255933108</v>
      </c>
      <c r="U379" s="39"/>
      <c r="V379" s="39">
        <v>0.25336053230259159</v>
      </c>
      <c r="W379" s="39">
        <v>0.46268505837493107</v>
      </c>
      <c r="X379" s="39">
        <v>0.33339174055799681</v>
      </c>
      <c r="Y379" s="52">
        <v>0.26635010844981122</v>
      </c>
      <c r="Z379" s="3">
        <v>0.35501913337465751</v>
      </c>
      <c r="AA379" s="3"/>
      <c r="AB379" s="3">
        <v>0.32439625237136083</v>
      </c>
      <c r="AC379" s="3">
        <v>0.31375352368477188</v>
      </c>
      <c r="AD379" s="3">
        <v>0.2983555317126968</v>
      </c>
      <c r="AE379" s="3">
        <v>0.27987042521497718</v>
      </c>
      <c r="AF379" s="3">
        <v>0.32728280000815557</v>
      </c>
      <c r="AG379" s="3">
        <v>0.33012706732968872</v>
      </c>
      <c r="AH379" s="3">
        <v>0.34359638223200267</v>
      </c>
      <c r="AI379" s="3">
        <v>0.32819080341133017</v>
      </c>
      <c r="AJ379" s="3">
        <v>0.32356758304373334</v>
      </c>
      <c r="AK379" s="3">
        <v>0.32339405768020152</v>
      </c>
      <c r="AL379" s="3">
        <v>0.30289001094336476</v>
      </c>
      <c r="AM379" s="3">
        <v>0.27545829491983825</v>
      </c>
      <c r="AN379" s="3">
        <v>0.26559446332778713</v>
      </c>
      <c r="AO379" s="3">
        <v>0.27259055464249632</v>
      </c>
      <c r="AP379" s="3">
        <v>0.30929491085700139</v>
      </c>
      <c r="AQ379" s="3">
        <v>0.38857922496014952</v>
      </c>
      <c r="AR379" s="3"/>
      <c r="AS379" s="3"/>
      <c r="AT379" s="3">
        <v>0.32094797069544495</v>
      </c>
      <c r="AU379" s="3">
        <v>0.34810537848087891</v>
      </c>
      <c r="AV379" s="3">
        <v>0</v>
      </c>
      <c r="AW379" s="52">
        <v>0.33711664745525161</v>
      </c>
      <c r="AX379" s="39">
        <v>0.21692495801741682</v>
      </c>
      <c r="AY379" s="3">
        <v>0.19876602246109246</v>
      </c>
      <c r="AZ379" s="3">
        <v>0.23200491369635937</v>
      </c>
      <c r="BA379" s="3">
        <v>0.25670761532233294</v>
      </c>
      <c r="BB379" s="3">
        <v>0.21418988678242271</v>
      </c>
      <c r="BC379" s="3">
        <v>0.27339376288526557</v>
      </c>
      <c r="BD379" s="3">
        <v>0.27896271545901724</v>
      </c>
      <c r="BE379" s="3">
        <v>0.31268989941278191</v>
      </c>
      <c r="BF379" s="52">
        <v>0.23291327451233368</v>
      </c>
      <c r="BG379" s="3">
        <v>0.38008205361128905</v>
      </c>
      <c r="BH379" s="3">
        <v>0.27541454185543929</v>
      </c>
      <c r="BI379" s="3">
        <v>0.27374467729435364</v>
      </c>
      <c r="BJ379" s="3">
        <v>0.28304251515058715</v>
      </c>
      <c r="BK379" s="3">
        <v>0.27007900050948497</v>
      </c>
      <c r="BL379" s="52">
        <v>0.28183328860057644</v>
      </c>
      <c r="BM379" s="39">
        <v>0.54510877273687475</v>
      </c>
      <c r="BN379" s="3">
        <v>0.22788266689009762</v>
      </c>
      <c r="BO379" s="3">
        <v>0.1520528053292679</v>
      </c>
      <c r="BP379" s="52">
        <v>0.21835208843576881</v>
      </c>
      <c r="BQ379" s="39">
        <v>0.38964785918284106</v>
      </c>
      <c r="BR379" s="39">
        <v>0.2918077372783251</v>
      </c>
      <c r="BS379" s="39">
        <v>0.32121946566604903</v>
      </c>
      <c r="BT379" s="39">
        <v>0.33770626462869541</v>
      </c>
      <c r="BU379" s="39">
        <v>0.36996280454678049</v>
      </c>
      <c r="BV379" s="52">
        <v>0.34331124962877002</v>
      </c>
      <c r="BW379" s="3">
        <v>0.31597151833506565</v>
      </c>
      <c r="BX379" s="3">
        <v>0.26221596668162672</v>
      </c>
      <c r="BY379" s="3">
        <v>0.43309549483826743</v>
      </c>
      <c r="BZ379" s="52">
        <v>0.28852806558380811</v>
      </c>
      <c r="CA379" s="39"/>
      <c r="CB379" s="39">
        <v>0.22263572816250646</v>
      </c>
      <c r="CC379" s="39">
        <v>0.29399379497450356</v>
      </c>
      <c r="CD379" s="39"/>
      <c r="CE379" s="39">
        <v>0.16435930322026199</v>
      </c>
      <c r="CF379" s="39">
        <v>0.17840023946048322</v>
      </c>
      <c r="CG379" s="39"/>
      <c r="CH379" s="52">
        <v>0.18351585264829418</v>
      </c>
      <c r="CI379" s="3">
        <v>0.23787071577529503</v>
      </c>
      <c r="CJ379" s="3">
        <v>0.25690964806175498</v>
      </c>
      <c r="CK379" s="52">
        <v>0.24846113550193205</v>
      </c>
      <c r="CL379" s="39">
        <v>0</v>
      </c>
      <c r="CM379" s="39">
        <v>5.9775331322908139E-2</v>
      </c>
      <c r="CN379" s="39">
        <v>0.24223696637030806</v>
      </c>
      <c r="CO379" s="39">
        <v>4.3503053772869719E-2</v>
      </c>
      <c r="CP379" s="39">
        <v>3.7919503401801065E-2</v>
      </c>
      <c r="CQ379" s="58">
        <v>8.9236603212335466E-2</v>
      </c>
    </row>
    <row r="380" spans="1:95" x14ac:dyDescent="0.25">
      <c r="A380" s="97" t="s">
        <v>860</v>
      </c>
      <c r="B380" s="97">
        <v>102</v>
      </c>
      <c r="C380" s="97">
        <v>377</v>
      </c>
      <c r="D380" s="111" t="s">
        <v>156</v>
      </c>
      <c r="E380" s="39">
        <v>5.3581930486055638E-3</v>
      </c>
      <c r="F380" s="39">
        <v>5.4393460939296595E-3</v>
      </c>
      <c r="G380" s="39">
        <v>8.2211320507344157E-3</v>
      </c>
      <c r="H380" s="39"/>
      <c r="I380" s="39">
        <v>4.3296742253217703E-3</v>
      </c>
      <c r="J380" s="39">
        <v>1.0589859053510791E-2</v>
      </c>
      <c r="K380" s="52">
        <v>4.9797944581790217E-3</v>
      </c>
      <c r="L380" s="3">
        <v>1.0589859053510791E-2</v>
      </c>
      <c r="M380" s="3">
        <v>5.5565145767068813E-3</v>
      </c>
      <c r="N380" s="3">
        <v>1.1065233311310698E-2</v>
      </c>
      <c r="O380" s="3">
        <v>0</v>
      </c>
      <c r="P380" s="3">
        <v>6.0403495708923477E-3</v>
      </c>
      <c r="Q380" s="3">
        <v>0</v>
      </c>
      <c r="R380" s="52">
        <v>1.0296960457592092E-2</v>
      </c>
      <c r="S380" s="39">
        <v>5.2475280843228245E-4</v>
      </c>
      <c r="T380" s="39">
        <v>0</v>
      </c>
      <c r="U380" s="39"/>
      <c r="V380" s="39">
        <v>0</v>
      </c>
      <c r="W380" s="39">
        <v>0</v>
      </c>
      <c r="X380" s="39">
        <v>2.546261494819611E-2</v>
      </c>
      <c r="Y380" s="52">
        <v>2.3966144499733941E-3</v>
      </c>
      <c r="Z380" s="3">
        <v>8.8968671114823972E-3</v>
      </c>
      <c r="AA380" s="3"/>
      <c r="AB380" s="3">
        <v>8.6178084478084147E-3</v>
      </c>
      <c r="AC380" s="3">
        <v>4.6603881776914628E-3</v>
      </c>
      <c r="AD380" s="3">
        <v>5.6692430280031588E-3</v>
      </c>
      <c r="AE380" s="3">
        <v>5.4435060510154296E-3</v>
      </c>
      <c r="AF380" s="3">
        <v>7.7990492377885967E-3</v>
      </c>
      <c r="AG380" s="3">
        <v>9.6129191225031007E-3</v>
      </c>
      <c r="AH380" s="3">
        <v>1.3763813081923867E-2</v>
      </c>
      <c r="AI380" s="3">
        <v>1.2462382020197156E-2</v>
      </c>
      <c r="AJ380" s="3">
        <v>9.9919636834364597E-3</v>
      </c>
      <c r="AK380" s="3">
        <v>1.328611926417122E-2</v>
      </c>
      <c r="AL380" s="3">
        <v>2.0630835993613087E-3</v>
      </c>
      <c r="AM380" s="3">
        <v>1.9335571204429022E-3</v>
      </c>
      <c r="AN380" s="3">
        <v>2.0999560730517668E-2</v>
      </c>
      <c r="AO380" s="3">
        <v>3.3093852610326679E-3</v>
      </c>
      <c r="AP380" s="3">
        <v>1.6615099232796495E-2</v>
      </c>
      <c r="AQ380" s="3">
        <v>1.583592326159804E-2</v>
      </c>
      <c r="AR380" s="3"/>
      <c r="AS380" s="3"/>
      <c r="AT380" s="3">
        <v>7.4700696027931437E-3</v>
      </c>
      <c r="AU380" s="3">
        <v>1.5013112099860785E-2</v>
      </c>
      <c r="AV380" s="3">
        <v>0</v>
      </c>
      <c r="AW380" s="52">
        <v>1.0806806887414941E-2</v>
      </c>
      <c r="AX380" s="39">
        <v>9.4427642085725336E-3</v>
      </c>
      <c r="AY380" s="3">
        <v>5.7648578599257018E-3</v>
      </c>
      <c r="AZ380" s="3">
        <v>1.8281315237774693E-3</v>
      </c>
      <c r="BA380" s="3">
        <v>4.7413835385946863E-3</v>
      </c>
      <c r="BB380" s="3">
        <v>6.5252879668689584E-3</v>
      </c>
      <c r="BC380" s="3">
        <v>6.5409137568773921E-3</v>
      </c>
      <c r="BD380" s="3">
        <v>4.783758202529749E-3</v>
      </c>
      <c r="BE380" s="3">
        <v>0</v>
      </c>
      <c r="BF380" s="52">
        <v>5.5679289430782125E-3</v>
      </c>
      <c r="BG380" s="3">
        <v>0</v>
      </c>
      <c r="BH380" s="3">
        <v>4.2630835823897865E-3</v>
      </c>
      <c r="BI380" s="3">
        <v>6.26863137328429E-3</v>
      </c>
      <c r="BJ380" s="3">
        <v>1.4613403991542616E-2</v>
      </c>
      <c r="BK380" s="3">
        <v>1.6297598708624159E-2</v>
      </c>
      <c r="BL380" s="52">
        <v>1.129146530033791E-2</v>
      </c>
      <c r="BM380" s="39">
        <v>1.5985739393753307E-2</v>
      </c>
      <c r="BN380" s="3">
        <v>9.173341458192652E-3</v>
      </c>
      <c r="BO380" s="3">
        <v>7.2010521754706791E-3</v>
      </c>
      <c r="BP380" s="52">
        <v>8.9254568207067318E-3</v>
      </c>
      <c r="BQ380" s="39">
        <v>5.316258969843414E-2</v>
      </c>
      <c r="BR380" s="39">
        <v>2.5279937920626536E-2</v>
      </c>
      <c r="BS380" s="39">
        <v>1.0966600918427844E-2</v>
      </c>
      <c r="BT380" s="39">
        <v>8.8765073501920096E-3</v>
      </c>
      <c r="BU380" s="39">
        <v>5.2611140120981253E-3</v>
      </c>
      <c r="BV380" s="52">
        <v>1.6717874633311425E-2</v>
      </c>
      <c r="BW380" s="3">
        <v>1.5948896436316199E-2</v>
      </c>
      <c r="BX380" s="3">
        <v>1.1531089596668508E-2</v>
      </c>
      <c r="BY380" s="3">
        <v>5.1285564320555692E-2</v>
      </c>
      <c r="BZ380" s="52">
        <v>1.5353232779964126E-2</v>
      </c>
      <c r="CA380" s="39"/>
      <c r="CB380" s="39">
        <v>1.8421483999311112E-2</v>
      </c>
      <c r="CC380" s="39">
        <v>0</v>
      </c>
      <c r="CD380" s="39"/>
      <c r="CE380" s="39">
        <v>2.2582838519892181E-3</v>
      </c>
      <c r="CF380" s="39">
        <v>6.374858667344478E-3</v>
      </c>
      <c r="CG380" s="39"/>
      <c r="CH380" s="52">
        <v>5.5047430111813912E-3</v>
      </c>
      <c r="CI380" s="3">
        <v>8.5122983178103368E-3</v>
      </c>
      <c r="CJ380" s="3">
        <v>9.3758156659713224E-3</v>
      </c>
      <c r="CK380" s="52">
        <v>8.9926304614758243E-3</v>
      </c>
      <c r="CL380" s="39">
        <v>0</v>
      </c>
      <c r="CM380" s="39">
        <v>3.4580997327127231E-4</v>
      </c>
      <c r="CN380" s="39">
        <v>7.489083360194629E-3</v>
      </c>
      <c r="CO380" s="39">
        <v>6.8258430508390281E-3</v>
      </c>
      <c r="CP380" s="39">
        <v>5.8544469433202716E-4</v>
      </c>
      <c r="CQ380" s="58">
        <v>2.2008956221121548E-3</v>
      </c>
    </row>
    <row r="381" spans="1:95" x14ac:dyDescent="0.25">
      <c r="A381" s="97" t="s">
        <v>861</v>
      </c>
      <c r="B381" s="97">
        <v>103</v>
      </c>
      <c r="C381" s="97">
        <v>378</v>
      </c>
      <c r="D381" s="111" t="s">
        <v>157</v>
      </c>
      <c r="E381" s="39">
        <v>3.7445949806790411E-2</v>
      </c>
      <c r="F381" s="39">
        <v>6.5904567885009938E-2</v>
      </c>
      <c r="G381" s="39">
        <v>7.1411260728721573E-2</v>
      </c>
      <c r="H381" s="39"/>
      <c r="I381" s="39">
        <v>7.2660431494617164E-2</v>
      </c>
      <c r="J381" s="39">
        <v>8.1528978566982768E-2</v>
      </c>
      <c r="K381" s="52">
        <v>6.525631218635608E-2</v>
      </c>
      <c r="L381" s="3">
        <v>8.1528978566982768E-2</v>
      </c>
      <c r="M381" s="3">
        <v>7.7321505327122633E-2</v>
      </c>
      <c r="N381" s="3">
        <v>6.9923579136302136E-2</v>
      </c>
      <c r="O381" s="3">
        <v>0</v>
      </c>
      <c r="P381" s="3">
        <v>0.10795490479908521</v>
      </c>
      <c r="Q381" s="3">
        <v>0.22784811929063117</v>
      </c>
      <c r="R381" s="52">
        <v>8.0370592427464679E-2</v>
      </c>
      <c r="S381" s="39">
        <v>3.944371742965147E-2</v>
      </c>
      <c r="T381" s="39">
        <v>7.5562659828008694E-2</v>
      </c>
      <c r="U381" s="39"/>
      <c r="V381" s="39">
        <v>0.10563871073219122</v>
      </c>
      <c r="W381" s="39">
        <v>0.17854959702103146</v>
      </c>
      <c r="X381" s="39">
        <v>0.15699150650080065</v>
      </c>
      <c r="Y381" s="52">
        <v>8.8422420675484781E-2</v>
      </c>
      <c r="Z381" s="3">
        <v>0.15310350712598378</v>
      </c>
      <c r="AA381" s="3"/>
      <c r="AB381" s="3">
        <v>0.12832055337913797</v>
      </c>
      <c r="AC381" s="3">
        <v>0.14782042239225315</v>
      </c>
      <c r="AD381" s="3">
        <v>0.15112003620070003</v>
      </c>
      <c r="AE381" s="3">
        <v>0.1188894848797187</v>
      </c>
      <c r="AF381" s="3">
        <v>0.13079620202000691</v>
      </c>
      <c r="AG381" s="3">
        <v>0.13173613840278342</v>
      </c>
      <c r="AH381" s="3">
        <v>0.13556757696853425</v>
      </c>
      <c r="AI381" s="3">
        <v>0.1282554536617373</v>
      </c>
      <c r="AJ381" s="3">
        <v>0.13834694360079441</v>
      </c>
      <c r="AK381" s="3">
        <v>0.13360447817044446</v>
      </c>
      <c r="AL381" s="3">
        <v>0.13034569927096043</v>
      </c>
      <c r="AM381" s="3">
        <v>7.8382938734572929E-2</v>
      </c>
      <c r="AN381" s="3">
        <v>9.5943602166133318E-2</v>
      </c>
      <c r="AO381" s="3">
        <v>0.10564741490832107</v>
      </c>
      <c r="AP381" s="3">
        <v>0.12145384961992914</v>
      </c>
      <c r="AQ381" s="3">
        <v>0.18083068700151636</v>
      </c>
      <c r="AR381" s="3"/>
      <c r="AS381" s="3"/>
      <c r="AT381" s="3">
        <v>0.12275310743682082</v>
      </c>
      <c r="AU381" s="3">
        <v>0.14099969393518821</v>
      </c>
      <c r="AV381" s="3">
        <v>0</v>
      </c>
      <c r="AW381" s="52">
        <v>0.1384722549848556</v>
      </c>
      <c r="AX381" s="39">
        <v>5.7897153982376152E-2</v>
      </c>
      <c r="AY381" s="3">
        <v>6.571567183715589E-2</v>
      </c>
      <c r="AZ381" s="3">
        <v>5.8431829903584996E-2</v>
      </c>
      <c r="BA381" s="3">
        <v>7.5048283294505025E-2</v>
      </c>
      <c r="BB381" s="3">
        <v>6.23889628642934E-2</v>
      </c>
      <c r="BC381" s="3">
        <v>7.2079658866995716E-2</v>
      </c>
      <c r="BD381" s="3">
        <v>7.4648289456814565E-2</v>
      </c>
      <c r="BE381" s="3">
        <v>0.35702616205869242</v>
      </c>
      <c r="BF381" s="52">
        <v>6.7954402772992334E-2</v>
      </c>
      <c r="BG381" s="3">
        <v>0.13864177762981938</v>
      </c>
      <c r="BH381" s="3">
        <v>8.5408156094987864E-2</v>
      </c>
      <c r="BI381" s="3">
        <v>6.8549990301091171E-2</v>
      </c>
      <c r="BJ381" s="3">
        <v>9.0423308682565026E-2</v>
      </c>
      <c r="BK381" s="3">
        <v>8.9639489851390169E-2</v>
      </c>
      <c r="BL381" s="52">
        <v>8.8891119140904182E-2</v>
      </c>
      <c r="BM381" s="39">
        <v>0.21957221004668714</v>
      </c>
      <c r="BN381" s="3">
        <v>7.1756221260514161E-2</v>
      </c>
      <c r="BO381" s="3">
        <v>3.528628343170221E-2</v>
      </c>
      <c r="BP381" s="52">
        <v>6.7172544110804963E-2</v>
      </c>
      <c r="BQ381" s="39">
        <v>0.15462283514515232</v>
      </c>
      <c r="BR381" s="39">
        <v>0.16567949386922146</v>
      </c>
      <c r="BS381" s="39">
        <v>0.15562402567909109</v>
      </c>
      <c r="BT381" s="39">
        <v>0.1161141206066829</v>
      </c>
      <c r="BU381" s="39">
        <v>9.483611345861731E-2</v>
      </c>
      <c r="BV381" s="52">
        <v>0.13060132349102097</v>
      </c>
      <c r="BW381" s="3">
        <v>0.10099063826937801</v>
      </c>
      <c r="BX381" s="3">
        <v>8.6703016404496486E-2</v>
      </c>
      <c r="BY381" s="3">
        <v>0.15947575201107803</v>
      </c>
      <c r="BZ381" s="52">
        <v>9.5462320749700749E-2</v>
      </c>
      <c r="CA381" s="39"/>
      <c r="CB381" s="39">
        <v>6.721188689693787E-2</v>
      </c>
      <c r="CC381" s="39">
        <v>5.4137143374395062E-2</v>
      </c>
      <c r="CD381" s="39"/>
      <c r="CE381" s="39">
        <v>4.5996558116715804E-2</v>
      </c>
      <c r="CF381" s="39">
        <v>4.9014368999323529E-2</v>
      </c>
      <c r="CG381" s="39"/>
      <c r="CH381" s="52">
        <v>4.9744062078583257E-2</v>
      </c>
      <c r="CI381" s="3">
        <v>5.7526546487086098E-2</v>
      </c>
      <c r="CJ381" s="3">
        <v>7.3077289526117598E-2</v>
      </c>
      <c r="CK381" s="52">
        <v>6.6176658445388781E-2</v>
      </c>
      <c r="CL381" s="39">
        <v>0</v>
      </c>
      <c r="CM381" s="39">
        <v>1.3837426511575889E-2</v>
      </c>
      <c r="CN381" s="39">
        <v>6.9989861129286429E-2</v>
      </c>
      <c r="CO381" s="39">
        <v>5.1369621495487025E-3</v>
      </c>
      <c r="CP381" s="39">
        <v>5.3971294006133147E-3</v>
      </c>
      <c r="CQ381" s="58">
        <v>2.1979954949703284E-2</v>
      </c>
    </row>
    <row r="382" spans="1:95" x14ac:dyDescent="0.25">
      <c r="A382" s="97" t="s">
        <v>862</v>
      </c>
      <c r="B382" s="97">
        <v>104</v>
      </c>
      <c r="C382" s="97">
        <v>379</v>
      </c>
      <c r="D382" s="103" t="s">
        <v>158</v>
      </c>
      <c r="E382" s="39">
        <v>6.0499505090159077E-3</v>
      </c>
      <c r="F382" s="39">
        <v>3.343764978165787E-3</v>
      </c>
      <c r="G382" s="39">
        <v>0</v>
      </c>
      <c r="H382" s="39"/>
      <c r="I382" s="39">
        <v>5.8561989767114781E-3</v>
      </c>
      <c r="J382" s="39">
        <v>6.8774064577658868E-3</v>
      </c>
      <c r="K382" s="52">
        <v>3.4156463214645712E-3</v>
      </c>
      <c r="L382" s="3">
        <v>6.8774064577658868E-3</v>
      </c>
      <c r="M382" s="3">
        <v>4.4904013825605412E-3</v>
      </c>
      <c r="N382" s="3">
        <v>6.2795351571927694E-3</v>
      </c>
      <c r="O382" s="3">
        <v>0</v>
      </c>
      <c r="P382" s="3">
        <v>1.2964838475805636E-3</v>
      </c>
      <c r="Q382" s="3">
        <v>4.2692966397485245E-2</v>
      </c>
      <c r="R382" s="52">
        <v>6.6060541440014497E-3</v>
      </c>
      <c r="S382" s="39">
        <v>0</v>
      </c>
      <c r="T382" s="39">
        <v>0</v>
      </c>
      <c r="U382" s="39"/>
      <c r="V382" s="39">
        <v>5.7486103550955896E-3</v>
      </c>
      <c r="W382" s="39">
        <v>3.3807810817975993E-2</v>
      </c>
      <c r="X382" s="39">
        <v>2.9128451533717122E-2</v>
      </c>
      <c r="Y382" s="52">
        <v>5.4067830697645371E-3</v>
      </c>
      <c r="Z382" s="3">
        <v>5.651061501013608E-3</v>
      </c>
      <c r="AA382" s="3"/>
      <c r="AB382" s="3">
        <v>2.2092662026485838E-3</v>
      </c>
      <c r="AC382" s="3">
        <v>1.5228412303836853E-3</v>
      </c>
      <c r="AD382" s="3">
        <v>6.5112037270949044E-3</v>
      </c>
      <c r="AE382" s="3">
        <v>7.3853001641155987E-3</v>
      </c>
      <c r="AF382" s="3">
        <v>5.2795895931075157E-3</v>
      </c>
      <c r="AG382" s="3">
        <v>6.5051019539815163E-3</v>
      </c>
      <c r="AH382" s="3">
        <v>4.7485091852210032E-3</v>
      </c>
      <c r="AI382" s="3">
        <v>6.6495215435101365E-3</v>
      </c>
      <c r="AJ382" s="3">
        <v>6.0020323353661828E-3</v>
      </c>
      <c r="AK382" s="3">
        <v>5.9008063122564444E-3</v>
      </c>
      <c r="AL382" s="3">
        <v>1.3858903605154162E-3</v>
      </c>
      <c r="AM382" s="3">
        <v>3.1553385964777862E-3</v>
      </c>
      <c r="AN382" s="3">
        <v>2.5828990121819257E-3</v>
      </c>
      <c r="AO382" s="3">
        <v>8.9145901567432156E-3</v>
      </c>
      <c r="AP382" s="3">
        <v>7.631263761269884E-3</v>
      </c>
      <c r="AQ382" s="3">
        <v>1.9276539549223104E-3</v>
      </c>
      <c r="AR382" s="3"/>
      <c r="AS382" s="3"/>
      <c r="AT382" s="3">
        <v>0</v>
      </c>
      <c r="AU382" s="3">
        <v>1.1088041198711771E-2</v>
      </c>
      <c r="AV382" s="3">
        <v>0</v>
      </c>
      <c r="AW382" s="52">
        <v>6.3027533573359086E-3</v>
      </c>
      <c r="AX382" s="39">
        <v>6.9631441476934635E-3</v>
      </c>
      <c r="AY382" s="3">
        <v>4.5238019619326655E-3</v>
      </c>
      <c r="AZ382" s="3">
        <v>8.1962466806168137E-3</v>
      </c>
      <c r="BA382" s="3">
        <v>9.3148191040094593E-3</v>
      </c>
      <c r="BB382" s="3">
        <v>2.8308913802347615E-3</v>
      </c>
      <c r="BC382" s="3">
        <v>5.1828833351826621E-3</v>
      </c>
      <c r="BD382" s="3">
        <v>3.9288679233376624E-3</v>
      </c>
      <c r="BE382" s="3">
        <v>0</v>
      </c>
      <c r="BF382" s="52">
        <v>4.6337264604765947E-3</v>
      </c>
      <c r="BG382" s="3">
        <v>7.1408570476222278E-3</v>
      </c>
      <c r="BH382" s="3">
        <v>1.1679120515711534E-2</v>
      </c>
      <c r="BI382" s="3">
        <v>7.8639703971412605E-3</v>
      </c>
      <c r="BJ382" s="3">
        <v>0</v>
      </c>
      <c r="BK382" s="3">
        <v>9.0899237851277126E-3</v>
      </c>
      <c r="BL382" s="52">
        <v>7.0109096693252776E-3</v>
      </c>
      <c r="BM382" s="39">
        <v>8.4809023055247013E-3</v>
      </c>
      <c r="BN382" s="3">
        <v>6.4420989660274328E-3</v>
      </c>
      <c r="BO382" s="3">
        <v>3.1154991948761758E-3</v>
      </c>
      <c r="BP382" s="52">
        <v>6.0239995596388755E-3</v>
      </c>
      <c r="BQ382" s="39">
        <v>1.0668605449408723E-2</v>
      </c>
      <c r="BR382" s="39">
        <v>1.8084107760480909E-3</v>
      </c>
      <c r="BS382" s="39">
        <v>0</v>
      </c>
      <c r="BT382" s="39">
        <v>3.4182391219675424E-3</v>
      </c>
      <c r="BU382" s="39">
        <v>0</v>
      </c>
      <c r="BV382" s="52">
        <v>3.215455196115023E-3</v>
      </c>
      <c r="BW382" s="3">
        <v>5.3508699674620639E-3</v>
      </c>
      <c r="BX382" s="3">
        <v>2.9837085425073228E-3</v>
      </c>
      <c r="BY382" s="3">
        <v>1.3981864192032468E-2</v>
      </c>
      <c r="BZ382" s="52">
        <v>4.3665958319718838E-3</v>
      </c>
      <c r="CA382" s="39"/>
      <c r="CB382" s="39">
        <v>1.1042394984541638E-2</v>
      </c>
      <c r="CC382" s="39">
        <v>2.5429293392188197E-2</v>
      </c>
      <c r="CD382" s="39"/>
      <c r="CE382" s="39">
        <v>3.9241322197227273E-3</v>
      </c>
      <c r="CF382" s="39">
        <v>3.2660059352985402E-3</v>
      </c>
      <c r="CG382" s="39"/>
      <c r="CH382" s="52">
        <v>5.4471815499847667E-3</v>
      </c>
      <c r="CI382" s="3">
        <v>1.2531413972408057E-2</v>
      </c>
      <c r="CJ382" s="3">
        <v>6.1708508842650148E-3</v>
      </c>
      <c r="CK382" s="52">
        <v>8.993346196984808E-3</v>
      </c>
      <c r="CL382" s="39">
        <v>0</v>
      </c>
      <c r="CM382" s="39">
        <v>3.6641112061083186E-3</v>
      </c>
      <c r="CN382" s="39">
        <v>3.5041556608708898E-3</v>
      </c>
      <c r="CO382" s="39">
        <v>0</v>
      </c>
      <c r="CP382" s="39">
        <v>1.2711210048394219E-3</v>
      </c>
      <c r="CQ382" s="58">
        <v>2.3727001227151455E-3</v>
      </c>
    </row>
    <row r="383" spans="1:95" x14ac:dyDescent="0.25">
      <c r="A383" s="97" t="s">
        <v>863</v>
      </c>
      <c r="B383" s="97">
        <v>105</v>
      </c>
      <c r="C383" s="97">
        <v>380</v>
      </c>
      <c r="D383" s="103" t="s">
        <v>159</v>
      </c>
      <c r="E383" s="86">
        <v>1.4395575284778572</v>
      </c>
      <c r="F383" s="86">
        <v>1.3633204479707011</v>
      </c>
      <c r="G383" s="86">
        <v>5.1003707678713646</v>
      </c>
      <c r="H383" s="86"/>
      <c r="I383" s="86">
        <v>6.7607947454412658</v>
      </c>
      <c r="J383" s="86">
        <v>2.6563962535701253</v>
      </c>
      <c r="K383" s="72">
        <v>1.9743754448177102</v>
      </c>
      <c r="L383" s="7">
        <v>2.6563962535701253</v>
      </c>
      <c r="M383" s="7">
        <v>1.7535100043577969</v>
      </c>
      <c r="N383" s="7">
        <v>2.435821231943295</v>
      </c>
      <c r="O383" s="7">
        <v>0</v>
      </c>
      <c r="P383" s="7">
        <v>10.778432876408774</v>
      </c>
      <c r="Q383" s="7">
        <v>40.39907682634481</v>
      </c>
      <c r="R383" s="72">
        <v>2.7799186022078453</v>
      </c>
      <c r="S383" s="86">
        <v>0</v>
      </c>
      <c r="T383" s="86">
        <v>0</v>
      </c>
      <c r="U383" s="86"/>
      <c r="V383" s="86">
        <v>13.385757718922443</v>
      </c>
      <c r="W383" s="86">
        <v>0</v>
      </c>
      <c r="X383" s="86">
        <v>0</v>
      </c>
      <c r="Y383" s="72">
        <v>2.4411054767714115</v>
      </c>
      <c r="Z383" s="7">
        <v>4.2666370854324303</v>
      </c>
      <c r="AA383" s="7"/>
      <c r="AB383" s="7">
        <v>4.6401805295547893</v>
      </c>
      <c r="AC383" s="7">
        <v>0.4052418968004024</v>
      </c>
      <c r="AD383" s="7">
        <v>0</v>
      </c>
      <c r="AE383" s="7">
        <v>1.5005396781377749</v>
      </c>
      <c r="AF383" s="7">
        <v>2.2399739265054937</v>
      </c>
      <c r="AG383" s="7">
        <v>2.6624681601865161</v>
      </c>
      <c r="AH383" s="7">
        <v>5.4284811368319241</v>
      </c>
      <c r="AI383" s="7">
        <v>3.1325555582755493</v>
      </c>
      <c r="AJ383" s="7">
        <v>2.892288325975874</v>
      </c>
      <c r="AK383" s="7">
        <v>2.0092157459568121</v>
      </c>
      <c r="AL383" s="7">
        <v>6.2585946237459362</v>
      </c>
      <c r="AM383" s="7">
        <v>0</v>
      </c>
      <c r="AN383" s="7">
        <v>0</v>
      </c>
      <c r="AO383" s="7">
        <v>8.3409670689828754</v>
      </c>
      <c r="AP383" s="7">
        <v>6.8735661141528537</v>
      </c>
      <c r="AQ383" s="7">
        <v>3.5789554013836486</v>
      </c>
      <c r="AR383" s="7"/>
      <c r="AS383" s="7"/>
      <c r="AT383" s="7">
        <v>0</v>
      </c>
      <c r="AU383" s="7">
        <v>4.9506879738750511</v>
      </c>
      <c r="AV383" s="7">
        <v>0</v>
      </c>
      <c r="AW383" s="72">
        <v>3.7591488024391495</v>
      </c>
      <c r="AX383" s="86">
        <v>1.4396944699980343</v>
      </c>
      <c r="AY383" s="7">
        <v>1.4767097965555276</v>
      </c>
      <c r="AZ383" s="7">
        <v>4.490408814486222</v>
      </c>
      <c r="BA383" s="7">
        <v>2.8813391183661619</v>
      </c>
      <c r="BB383" s="7">
        <v>1.4546751688781454</v>
      </c>
      <c r="BC383" s="7">
        <v>1.7991529428927133</v>
      </c>
      <c r="BD383" s="7">
        <v>3.0478484308347742</v>
      </c>
      <c r="BE383" s="7">
        <v>0</v>
      </c>
      <c r="BF383" s="72">
        <v>2.0775153105719544</v>
      </c>
      <c r="BG383" s="7">
        <v>1.2302634457194446</v>
      </c>
      <c r="BH383" s="7">
        <v>0</v>
      </c>
      <c r="BI383" s="7">
        <v>0</v>
      </c>
      <c r="BJ383" s="7">
        <v>0</v>
      </c>
      <c r="BK383" s="7">
        <v>1.3543416197653846</v>
      </c>
      <c r="BL383" s="72">
        <v>0.59099012633407721</v>
      </c>
      <c r="BM383" s="86">
        <v>1.0308483891459015</v>
      </c>
      <c r="BN383" s="7">
        <v>1.8311619967589108</v>
      </c>
      <c r="BO383" s="7">
        <v>2.445986070742348</v>
      </c>
      <c r="BP383" s="72">
        <v>1.9084353683845299</v>
      </c>
      <c r="BQ383" s="86">
        <v>3.5291555965589221</v>
      </c>
      <c r="BR383" s="86">
        <v>0</v>
      </c>
      <c r="BS383" s="86">
        <v>3.573400027344241</v>
      </c>
      <c r="BT383" s="86">
        <v>2.1730912034965706</v>
      </c>
      <c r="BU383" s="86">
        <v>5.0062980580851955</v>
      </c>
      <c r="BV383" s="72">
        <v>2.8949285406870566</v>
      </c>
      <c r="BW383" s="7">
        <v>0</v>
      </c>
      <c r="BX383" s="7">
        <v>2.2626264063867128</v>
      </c>
      <c r="BY383" s="7">
        <v>0</v>
      </c>
      <c r="BZ383" s="72">
        <v>1.4733617682884472</v>
      </c>
      <c r="CA383" s="86"/>
      <c r="CB383" s="86">
        <v>5.4159735075446047</v>
      </c>
      <c r="CC383" s="86">
        <v>11.332298414762143</v>
      </c>
      <c r="CD383" s="86"/>
      <c r="CE383" s="86">
        <v>3.0695791104471306</v>
      </c>
      <c r="CF383" s="86">
        <v>1.1704222783797729</v>
      </c>
      <c r="CG383" s="86"/>
      <c r="CH383" s="72">
        <v>2.8307427223682544</v>
      </c>
      <c r="CI383" s="7">
        <v>4.8552969579278606</v>
      </c>
      <c r="CJ383" s="7">
        <v>2.9894326685000627</v>
      </c>
      <c r="CK383" s="72">
        <v>3.8174086099538127</v>
      </c>
      <c r="CL383" s="86">
        <v>0</v>
      </c>
      <c r="CM383" s="86">
        <v>0</v>
      </c>
      <c r="CN383" s="86">
        <v>3.9144205581129059</v>
      </c>
      <c r="CO383" s="86">
        <v>3.1589744679391192</v>
      </c>
      <c r="CP383" s="86">
        <v>0.41275283037690713</v>
      </c>
      <c r="CQ383" s="64">
        <v>1.1450619908455757</v>
      </c>
    </row>
    <row r="384" spans="1:95" x14ac:dyDescent="0.25">
      <c r="A384" s="97" t="s">
        <v>864</v>
      </c>
      <c r="B384" s="97">
        <v>106</v>
      </c>
      <c r="C384" s="97">
        <v>381</v>
      </c>
      <c r="D384" s="104" t="s">
        <v>160</v>
      </c>
      <c r="E384" s="40">
        <v>1.0221465076748053E-2</v>
      </c>
      <c r="F384" s="40">
        <v>4.8844308765808985E-3</v>
      </c>
      <c r="G384" s="40">
        <v>1.0242403550629961E-2</v>
      </c>
      <c r="H384" s="40"/>
      <c r="I384" s="40">
        <v>9.3771977804367537E-3</v>
      </c>
      <c r="J384" s="40">
        <v>1.1826501790589125E-2</v>
      </c>
      <c r="K384" s="53">
        <v>6.3140997056762189E-3</v>
      </c>
      <c r="L384" s="4">
        <v>1.1826501790589125E-2</v>
      </c>
      <c r="M384" s="4">
        <v>9.4138742573257016E-3</v>
      </c>
      <c r="N384" s="4">
        <v>7.1663920921979703E-3</v>
      </c>
      <c r="O384" s="4">
        <v>0</v>
      </c>
      <c r="P384" s="4">
        <v>2.4615384615384615E-2</v>
      </c>
      <c r="Q384" s="4">
        <v>0</v>
      </c>
      <c r="R384" s="53">
        <v>1.1293495217916387E-2</v>
      </c>
      <c r="S384" s="40">
        <v>1.5831134565061508E-2</v>
      </c>
      <c r="T384" s="40">
        <v>6.4818149082209705E-3</v>
      </c>
      <c r="U384" s="40"/>
      <c r="V384" s="40">
        <v>1.2585212375194856E-2</v>
      </c>
      <c r="W384" s="40">
        <v>0</v>
      </c>
      <c r="X384" s="40">
        <v>0</v>
      </c>
      <c r="Y384" s="53">
        <v>8.0328966242954047E-3</v>
      </c>
      <c r="Z384" s="4">
        <v>1.3236701763981951E-2</v>
      </c>
      <c r="AA384" s="4"/>
      <c r="AB384" s="4">
        <v>1.5415578298555483E-2</v>
      </c>
      <c r="AC384" s="4">
        <v>1.3769363166953529E-2</v>
      </c>
      <c r="AD384" s="4">
        <v>0</v>
      </c>
      <c r="AE384" s="4">
        <v>1.2228580387621809E-2</v>
      </c>
      <c r="AF384" s="4">
        <v>9.1693788028347559E-3</v>
      </c>
      <c r="AG384" s="4">
        <v>8.5876333806496792E-3</v>
      </c>
      <c r="AH384" s="4">
        <v>1.1910155997151919E-2</v>
      </c>
      <c r="AI384" s="4">
        <v>1.1057230538571461E-2</v>
      </c>
      <c r="AJ384" s="4">
        <v>1.2228373130628769E-2</v>
      </c>
      <c r="AK384" s="4">
        <v>1.4391626689988625E-2</v>
      </c>
      <c r="AL384" s="4">
        <v>8.3740404742952117E-3</v>
      </c>
      <c r="AM384" s="4">
        <v>1.1851851851851851E-2</v>
      </c>
      <c r="AN384" s="4">
        <v>1.131808535712032E-2</v>
      </c>
      <c r="AO384" s="4">
        <v>1.4773776546629732E-2</v>
      </c>
      <c r="AP384" s="4">
        <v>1.7994294491990345E-2</v>
      </c>
      <c r="AQ384" s="4">
        <v>2.3049219688428553E-2</v>
      </c>
      <c r="AR384" s="4"/>
      <c r="AS384" s="4"/>
      <c r="AT384" s="4">
        <v>1.5022533800851503E-2</v>
      </c>
      <c r="AU384" s="4">
        <v>9.868533768843904E-3</v>
      </c>
      <c r="AV384" s="4">
        <v>0</v>
      </c>
      <c r="AW384" s="53">
        <v>1.1889184960457882E-2</v>
      </c>
      <c r="AX384" s="40">
        <v>4.9771878888221601E-3</v>
      </c>
      <c r="AY384" s="4">
        <v>5.9667354498076555E-3</v>
      </c>
      <c r="AZ384" s="4">
        <v>3.6546368204659662E-3</v>
      </c>
      <c r="BA384" s="4">
        <v>5.1444739775181533E-3</v>
      </c>
      <c r="BB384" s="4">
        <v>5.1734544304294144E-3</v>
      </c>
      <c r="BC384" s="4">
        <v>5.1296665715266556E-3</v>
      </c>
      <c r="BD384" s="4">
        <v>9.8707403055229136E-3</v>
      </c>
      <c r="BE384" s="4">
        <v>0.3</v>
      </c>
      <c r="BF384" s="53">
        <v>6.4995636866363284E-3</v>
      </c>
      <c r="BG384" s="4">
        <v>1.5645371577982931E-2</v>
      </c>
      <c r="BH384" s="4">
        <v>3.3305578684429643E-3</v>
      </c>
      <c r="BI384" s="4">
        <v>6.1999483338279508E-3</v>
      </c>
      <c r="BJ384" s="4">
        <v>0</v>
      </c>
      <c r="BK384" s="4">
        <v>6.8524440383423823E-3</v>
      </c>
      <c r="BL384" s="53">
        <v>5.1592931768347739E-3</v>
      </c>
      <c r="BM384" s="40">
        <v>1.3969732246473347E-2</v>
      </c>
      <c r="BN384" s="4">
        <v>1.0841401882051568E-2</v>
      </c>
      <c r="BO384" s="4">
        <v>7.1149057274991108E-3</v>
      </c>
      <c r="BP384" s="53">
        <v>1.0373042013924593E-2</v>
      </c>
      <c r="BQ384" s="40">
        <v>1.5345268542199489E-2</v>
      </c>
      <c r="BR384" s="40">
        <v>2.0033388981702951E-2</v>
      </c>
      <c r="BS384" s="40">
        <v>7.7096048826506966E-3</v>
      </c>
      <c r="BT384" s="40">
        <v>3.5917390003208129E-3</v>
      </c>
      <c r="BU384" s="40">
        <v>5.4005400539081806E-3</v>
      </c>
      <c r="BV384" s="53">
        <v>7.7115866589372393E-3</v>
      </c>
      <c r="BW384" s="4">
        <v>8.4299262381454156E-3</v>
      </c>
      <c r="BX384" s="4">
        <v>1.0120371079962574E-2</v>
      </c>
      <c r="BY384" s="4">
        <v>0</v>
      </c>
      <c r="BZ384" s="53">
        <v>8.9865202194910326E-3</v>
      </c>
      <c r="CA384" s="40"/>
      <c r="CB384" s="40">
        <v>0</v>
      </c>
      <c r="CC384" s="40">
        <v>0</v>
      </c>
      <c r="CD384" s="40"/>
      <c r="CE384" s="40">
        <v>6.6452541809429826E-3</v>
      </c>
      <c r="CF384" s="40">
        <v>3.126628452318916E-3</v>
      </c>
      <c r="CG384" s="40"/>
      <c r="CH384" s="53">
        <v>4.0030022516687365E-3</v>
      </c>
      <c r="CI384" s="4">
        <v>1.1515464678696618E-2</v>
      </c>
      <c r="CJ384" s="4">
        <v>7.7731649147601799E-3</v>
      </c>
      <c r="CK384" s="53">
        <v>9.4338077534725506E-3</v>
      </c>
      <c r="CL384" s="40">
        <v>0</v>
      </c>
      <c r="CM384" s="40">
        <v>5.0408955002096334E-3</v>
      </c>
      <c r="CN384" s="40">
        <v>1.1339140705877326E-2</v>
      </c>
      <c r="CO384" s="40">
        <v>3.3755274261603376E-3</v>
      </c>
      <c r="CP384" s="40">
        <v>3.2192295310482927E-3</v>
      </c>
      <c r="CQ384" s="59">
        <v>5.5100394230056856E-3</v>
      </c>
    </row>
    <row r="385" spans="1:95" x14ac:dyDescent="0.25">
      <c r="A385" s="97" t="s">
        <v>773</v>
      </c>
      <c r="C385" s="97">
        <v>382</v>
      </c>
      <c r="D385" s="102"/>
      <c r="E385" s="93"/>
      <c r="F385" s="93"/>
      <c r="G385" s="93"/>
      <c r="H385" s="93"/>
      <c r="I385" s="93"/>
      <c r="J385" s="93"/>
      <c r="K385" s="79"/>
      <c r="L385" s="16"/>
      <c r="M385" s="16"/>
      <c r="N385" s="16"/>
      <c r="O385" s="16"/>
      <c r="P385" s="16"/>
      <c r="Q385" s="16"/>
      <c r="R385" s="79"/>
      <c r="S385" s="93"/>
      <c r="T385" s="93"/>
      <c r="U385" s="93"/>
      <c r="V385" s="93"/>
      <c r="W385" s="93"/>
      <c r="X385" s="93"/>
      <c r="Y385" s="79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79"/>
      <c r="AX385" s="93"/>
      <c r="AY385" s="16"/>
      <c r="AZ385" s="16"/>
      <c r="BA385" s="16"/>
      <c r="BB385" s="16"/>
      <c r="BC385" s="16"/>
      <c r="BD385" s="16"/>
      <c r="BE385" s="16"/>
      <c r="BF385" s="79"/>
      <c r="BG385" s="16"/>
      <c r="BH385" s="16"/>
      <c r="BI385" s="16"/>
      <c r="BJ385" s="16"/>
      <c r="BK385" s="16"/>
      <c r="BL385" s="79"/>
      <c r="BM385" s="93"/>
      <c r="BN385" s="16"/>
      <c r="BO385" s="16"/>
      <c r="BP385" s="79"/>
      <c r="BQ385" s="93"/>
      <c r="BR385" s="93"/>
      <c r="BS385" s="93"/>
      <c r="BT385" s="93"/>
      <c r="BU385" s="93"/>
      <c r="BV385" s="79"/>
      <c r="BW385" s="16"/>
      <c r="BX385" s="16"/>
      <c r="BY385" s="16"/>
      <c r="BZ385" s="79"/>
      <c r="CA385" s="93"/>
      <c r="CB385" s="93"/>
      <c r="CC385" s="93"/>
      <c r="CD385" s="93"/>
      <c r="CE385" s="93"/>
      <c r="CF385" s="93"/>
      <c r="CG385" s="93"/>
      <c r="CH385" s="79"/>
      <c r="CI385" s="16"/>
      <c r="CJ385" s="16"/>
      <c r="CK385" s="79"/>
      <c r="CL385" s="93"/>
      <c r="CM385" s="93"/>
      <c r="CN385" s="93"/>
      <c r="CO385" s="93"/>
      <c r="CP385" s="93"/>
      <c r="CQ385" s="83"/>
    </row>
    <row r="386" spans="1:95" x14ac:dyDescent="0.25">
      <c r="A386" s="97" t="s">
        <v>865</v>
      </c>
      <c r="B386" s="97">
        <v>107</v>
      </c>
      <c r="C386" s="97">
        <v>383</v>
      </c>
      <c r="D386" s="103" t="s">
        <v>161</v>
      </c>
      <c r="E386" s="39">
        <v>3.3502676248771318E-2</v>
      </c>
      <c r="F386" s="39">
        <v>7.7540225741700095E-2</v>
      </c>
      <c r="G386" s="39">
        <v>3.9243907119401268E-2</v>
      </c>
      <c r="H386" s="39"/>
      <c r="I386" s="39">
        <v>0.10482935849148607</v>
      </c>
      <c r="J386" s="39">
        <v>6.9062427279082517E-2</v>
      </c>
      <c r="K386" s="52">
        <v>6.8217473446656379E-2</v>
      </c>
      <c r="L386" s="3">
        <v>6.9062427279082517E-2</v>
      </c>
      <c r="M386" s="3">
        <v>3.9769336310611518E-2</v>
      </c>
      <c r="N386" s="3">
        <v>4.586960054343997E-2</v>
      </c>
      <c r="O386" s="3">
        <v>1.2987687672067462E-4</v>
      </c>
      <c r="P386" s="3">
        <v>9.5422495239321503E-2</v>
      </c>
      <c r="Q386" s="3">
        <v>1.0611755045455095E-2</v>
      </c>
      <c r="R386" s="52">
        <v>5.5409915422296917E-2</v>
      </c>
      <c r="S386" s="39">
        <v>0.12590483936354771</v>
      </c>
      <c r="T386" s="39">
        <v>7.9531686670751528E-2</v>
      </c>
      <c r="U386" s="39"/>
      <c r="V386" s="39">
        <v>4.280727540014817E-2</v>
      </c>
      <c r="W386" s="39">
        <v>4.2850690654199629E-2</v>
      </c>
      <c r="X386" s="39">
        <v>3.5069545892852404E-2</v>
      </c>
      <c r="Y386" s="52">
        <v>6.1756974288213355E-2</v>
      </c>
      <c r="Z386" s="3">
        <v>5.4926280426977128E-2</v>
      </c>
      <c r="AA386" s="3"/>
      <c r="AB386" s="3">
        <v>2.4382917456470175E-2</v>
      </c>
      <c r="AC386" s="3">
        <v>5.2340155713626865E-2</v>
      </c>
      <c r="AD386" s="3">
        <v>1.9565312332248272E-2</v>
      </c>
      <c r="AE386" s="3">
        <v>2.4014150686024898E-2</v>
      </c>
      <c r="AF386" s="3">
        <v>3.8860632556921473E-2</v>
      </c>
      <c r="AG386" s="3">
        <v>2.8335914522444758E-2</v>
      </c>
      <c r="AH386" s="3">
        <v>2.6460036982942536E-2</v>
      </c>
      <c r="AI386" s="3">
        <v>3.6602167409580416E-2</v>
      </c>
      <c r="AJ386" s="3">
        <v>4.2215587493405919E-2</v>
      </c>
      <c r="AK386" s="3">
        <v>2.1614317274775363E-2</v>
      </c>
      <c r="AL386" s="3">
        <v>3.7966537966537969E-2</v>
      </c>
      <c r="AM386" s="3">
        <v>1.7260130879775355E-2</v>
      </c>
      <c r="AN386" s="3">
        <v>1.7340440638645323E-2</v>
      </c>
      <c r="AO386" s="3">
        <v>2.8472846780672471E-2</v>
      </c>
      <c r="AP386" s="3">
        <v>2.0007726889856921E-2</v>
      </c>
      <c r="AQ386" s="3">
        <v>6.0319272936230385E-2</v>
      </c>
      <c r="AR386" s="3"/>
      <c r="AS386" s="3"/>
      <c r="AT386" s="3">
        <v>1.1826981467845492E-2</v>
      </c>
      <c r="AU386" s="3">
        <v>2.2784934326321869E-2</v>
      </c>
      <c r="AV386" s="3">
        <v>0</v>
      </c>
      <c r="AW386" s="52">
        <v>3.4014977581679401E-2</v>
      </c>
      <c r="AX386" s="39">
        <v>8.5562639172741969E-2</v>
      </c>
      <c r="AY386" s="3">
        <v>8.9517073942348521E-2</v>
      </c>
      <c r="AZ386" s="3">
        <v>2.0349467456055856E-2</v>
      </c>
      <c r="BA386" s="3">
        <v>3.6595706462635914E-2</v>
      </c>
      <c r="BB386" s="3">
        <v>5.4057761780019205E-2</v>
      </c>
      <c r="BC386" s="3">
        <v>4.0161600927414061E-2</v>
      </c>
      <c r="BD386" s="3">
        <v>0.11195838155060379</v>
      </c>
      <c r="BE386" s="3">
        <v>0</v>
      </c>
      <c r="BF386" s="52">
        <v>5.2730736444536727E-2</v>
      </c>
      <c r="BG386" s="3">
        <v>2.0635767116693474E-2</v>
      </c>
      <c r="BH386" s="3">
        <v>8.7173231824121025E-2</v>
      </c>
      <c r="BI386" s="3">
        <v>8.2414625521472384E-2</v>
      </c>
      <c r="BJ386" s="3">
        <v>4.2927501733370205E-2</v>
      </c>
      <c r="BK386" s="3">
        <v>5.9997723299339153E-2</v>
      </c>
      <c r="BL386" s="52">
        <v>5.1791808873504985E-2</v>
      </c>
      <c r="BM386" s="39">
        <v>5.7023600509917186E-2</v>
      </c>
      <c r="BN386" s="3">
        <v>0.10124734213618157</v>
      </c>
      <c r="BO386" s="3">
        <v>4.8734130313296216E-2</v>
      </c>
      <c r="BP386" s="52">
        <v>8.4610035325735203E-2</v>
      </c>
      <c r="BQ386" s="39">
        <v>9.6070395775233863E-3</v>
      </c>
      <c r="BR386" s="39">
        <v>1.1556351659158224E-2</v>
      </c>
      <c r="BS386" s="39">
        <v>6.5860501113792089E-2</v>
      </c>
      <c r="BT386" s="39">
        <v>4.1669727128582211E-2</v>
      </c>
      <c r="BU386" s="39">
        <v>4.9538417386434976E-2</v>
      </c>
      <c r="BV386" s="52">
        <v>2.6075424351141192E-2</v>
      </c>
      <c r="BW386" s="3">
        <v>4.4472901409953712E-2</v>
      </c>
      <c r="BX386" s="3">
        <v>6.8619876131680427E-2</v>
      </c>
      <c r="BY386" s="3">
        <v>1.7370848000418087E-2</v>
      </c>
      <c r="BZ386" s="52">
        <v>4.9033552245579433E-2</v>
      </c>
      <c r="CA386" s="39"/>
      <c r="CB386" s="39">
        <v>2.0017604658956342E-2</v>
      </c>
      <c r="CC386" s="39">
        <v>7.3051141318939165E-3</v>
      </c>
      <c r="CD386" s="39"/>
      <c r="CE386" s="39">
        <v>7.362098014797451E-2</v>
      </c>
      <c r="CF386" s="39">
        <v>4.0742207768419823E-2</v>
      </c>
      <c r="CG386" s="39"/>
      <c r="CH386" s="52">
        <v>3.421665131229315E-2</v>
      </c>
      <c r="CI386" s="3">
        <v>4.8526591066541475E-2</v>
      </c>
      <c r="CJ386" s="3">
        <v>5.9984480288381596E-2</v>
      </c>
      <c r="CK386" s="52">
        <v>5.4694584782340808E-2</v>
      </c>
      <c r="CL386" s="39">
        <v>0</v>
      </c>
      <c r="CM386" s="39">
        <v>0.10371174667391207</v>
      </c>
      <c r="CN386" s="39">
        <v>8.9383855190843547E-2</v>
      </c>
      <c r="CO386" s="39">
        <v>1.3153540164613188E-2</v>
      </c>
      <c r="CP386" s="39">
        <v>5.4522606445226052E-2</v>
      </c>
      <c r="CQ386" s="58">
        <v>6.321094022619414E-2</v>
      </c>
    </row>
    <row r="387" spans="1:95" x14ac:dyDescent="0.25">
      <c r="A387" s="97" t="s">
        <v>866</v>
      </c>
      <c r="B387" s="97">
        <v>108</v>
      </c>
      <c r="C387" s="97">
        <v>384</v>
      </c>
      <c r="D387" s="103" t="s">
        <v>162</v>
      </c>
      <c r="E387" s="39">
        <v>0.31895999689018328</v>
      </c>
      <c r="F387" s="39">
        <v>0.45309483382774823</v>
      </c>
      <c r="G387" s="39">
        <v>0.29827051035530827</v>
      </c>
      <c r="H387" s="39"/>
      <c r="I387" s="39">
        <v>0.43703287051592538</v>
      </c>
      <c r="J387" s="39">
        <v>0.43657101143315552</v>
      </c>
      <c r="K387" s="52">
        <v>0.42210765934870997</v>
      </c>
      <c r="L387" s="3">
        <v>0.43657101143315552</v>
      </c>
      <c r="M387" s="3">
        <v>0.30895658118626412</v>
      </c>
      <c r="N387" s="3">
        <v>0.33834126386930807</v>
      </c>
      <c r="O387" s="3">
        <v>0.26290059119182563</v>
      </c>
      <c r="P387" s="3">
        <v>0.51217915804863956</v>
      </c>
      <c r="Q387" s="3">
        <v>0.32788654414743357</v>
      </c>
      <c r="R387" s="52">
        <v>0.41274228343876795</v>
      </c>
      <c r="S387" s="39">
        <v>0.51419695762871798</v>
      </c>
      <c r="T387" s="39">
        <v>0.47071723880541216</v>
      </c>
      <c r="U387" s="39"/>
      <c r="V387" s="39">
        <v>0.39050408891429594</v>
      </c>
      <c r="W387" s="39">
        <v>0.24989872616664474</v>
      </c>
      <c r="X387" s="39">
        <v>0.32835974632468867</v>
      </c>
      <c r="Y387" s="52">
        <v>0.43224135591850654</v>
      </c>
      <c r="Z387" s="3">
        <v>0.33991444976136442</v>
      </c>
      <c r="AA387" s="3"/>
      <c r="AB387" s="3">
        <v>0.21437658038427487</v>
      </c>
      <c r="AC387" s="3">
        <v>0.40376136598595497</v>
      </c>
      <c r="AD387" s="3">
        <v>0.15597516579637688</v>
      </c>
      <c r="AE387" s="3">
        <v>0.21503913781678596</v>
      </c>
      <c r="AF387" s="3">
        <v>0.24938323448011218</v>
      </c>
      <c r="AG387" s="3">
        <v>0.22911223878888479</v>
      </c>
      <c r="AH387" s="3">
        <v>0.19747154315169371</v>
      </c>
      <c r="AI387" s="3">
        <v>0.19006018677195358</v>
      </c>
      <c r="AJ387" s="3">
        <v>0.32494104640511418</v>
      </c>
      <c r="AK387" s="3">
        <v>0.21316010039083308</v>
      </c>
      <c r="AL387" s="3">
        <v>0.4623081976058902</v>
      </c>
      <c r="AM387" s="3">
        <v>0.27353969960804486</v>
      </c>
      <c r="AN387" s="3">
        <v>0.21004958286996159</v>
      </c>
      <c r="AO387" s="3">
        <v>0.24679255805785655</v>
      </c>
      <c r="AP387" s="3">
        <v>0.22943592093692419</v>
      </c>
      <c r="AQ387" s="3">
        <v>0.38965967116572148</v>
      </c>
      <c r="AR387" s="3"/>
      <c r="AS387" s="3"/>
      <c r="AT387" s="3">
        <v>0.17101365868465379</v>
      </c>
      <c r="AU387" s="3">
        <v>0.21519761323972644</v>
      </c>
      <c r="AV387" s="3">
        <v>0</v>
      </c>
      <c r="AW387" s="52">
        <v>0.26076659744595354</v>
      </c>
      <c r="AX387" s="39">
        <v>0.45410615876128635</v>
      </c>
      <c r="AY387" s="3">
        <v>0.45188712444042828</v>
      </c>
      <c r="AZ387" s="3">
        <v>0.29454335652140673</v>
      </c>
      <c r="BA387" s="3">
        <v>0.30049222271174164</v>
      </c>
      <c r="BB387" s="3">
        <v>0.3683454226822791</v>
      </c>
      <c r="BC387" s="3">
        <v>0.39925442781065112</v>
      </c>
      <c r="BD387" s="3">
        <v>0.75984434527655054</v>
      </c>
      <c r="BE387" s="3">
        <v>0</v>
      </c>
      <c r="BF387" s="52">
        <v>0.44321101587127493</v>
      </c>
      <c r="BG387" s="3">
        <v>0.17676694505905852</v>
      </c>
      <c r="BH387" s="3">
        <v>0.56984346770937178</v>
      </c>
      <c r="BI387" s="3">
        <v>0.40778251170202839</v>
      </c>
      <c r="BJ387" s="3">
        <v>0.30250352973648786</v>
      </c>
      <c r="BK387" s="3">
        <v>0.35986775177192321</v>
      </c>
      <c r="BL387" s="52">
        <v>0.36590087750788686</v>
      </c>
      <c r="BM387" s="39">
        <v>0.36943070190303906</v>
      </c>
      <c r="BN387" s="3">
        <v>0.52211953637181918</v>
      </c>
      <c r="BO387" s="3">
        <v>0.32339370946438023</v>
      </c>
      <c r="BP387" s="52">
        <v>0.48585516941121909</v>
      </c>
      <c r="BQ387" s="39">
        <v>0.17744004124164584</v>
      </c>
      <c r="BR387" s="39">
        <v>0.19393884628510957</v>
      </c>
      <c r="BS387" s="39">
        <v>0.35647613580497356</v>
      </c>
      <c r="BT387" s="39">
        <v>0.34775480659037905</v>
      </c>
      <c r="BU387" s="39">
        <v>0.40176942070192018</v>
      </c>
      <c r="BV387" s="52">
        <v>0.32098406821854403</v>
      </c>
      <c r="BW387" s="3">
        <v>0.41343812337420399</v>
      </c>
      <c r="BX387" s="3">
        <v>0.3873342197157752</v>
      </c>
      <c r="BY387" s="3">
        <v>0.13809645749673691</v>
      </c>
      <c r="BZ387" s="52">
        <v>0.37871737682966899</v>
      </c>
      <c r="CA387" s="39"/>
      <c r="CB387" s="39">
        <v>0.20856591121517001</v>
      </c>
      <c r="CC387" s="39">
        <v>0.12350664920782768</v>
      </c>
      <c r="CD387" s="39"/>
      <c r="CE387" s="39">
        <v>0.44898761781688196</v>
      </c>
      <c r="CF387" s="39">
        <v>0.34762692411177626</v>
      </c>
      <c r="CG387" s="39"/>
      <c r="CH387" s="52">
        <v>0.35358136104660987</v>
      </c>
      <c r="CI387" s="3">
        <v>0.34001531835785215</v>
      </c>
      <c r="CJ387" s="3">
        <v>0.36615487862129736</v>
      </c>
      <c r="CK387" s="52">
        <v>0.35544767145583755</v>
      </c>
      <c r="CL387" s="39">
        <v>0</v>
      </c>
      <c r="CM387" s="39">
        <v>0.40558176907080268</v>
      </c>
      <c r="CN387" s="39">
        <v>0.46325998053051742</v>
      </c>
      <c r="CO387" s="39">
        <v>0.31552226325327032</v>
      </c>
      <c r="CP387" s="39">
        <v>0.35891569273215945</v>
      </c>
      <c r="CQ387" s="58">
        <v>0.39309073283687851</v>
      </c>
    </row>
    <row r="388" spans="1:95" x14ac:dyDescent="0.25">
      <c r="A388" s="97" t="s">
        <v>773</v>
      </c>
      <c r="C388" s="97">
        <v>385</v>
      </c>
      <c r="D388" s="103"/>
      <c r="E388" s="48"/>
      <c r="F388" s="48"/>
      <c r="G388" s="48"/>
      <c r="H388" s="48"/>
      <c r="I388" s="48"/>
      <c r="J388" s="48"/>
      <c r="K388" s="73"/>
      <c r="L388" s="11"/>
      <c r="M388" s="11"/>
      <c r="N388" s="11"/>
      <c r="O388" s="11"/>
      <c r="P388" s="11"/>
      <c r="Q388" s="11"/>
      <c r="R388" s="73"/>
      <c r="S388" s="48"/>
      <c r="T388" s="48"/>
      <c r="U388" s="48"/>
      <c r="V388" s="48"/>
      <c r="W388" s="48"/>
      <c r="X388" s="48"/>
      <c r="Y388" s="73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73"/>
      <c r="AX388" s="48"/>
      <c r="AY388" s="11"/>
      <c r="AZ388" s="11"/>
      <c r="BA388" s="11"/>
      <c r="BB388" s="11"/>
      <c r="BC388" s="11"/>
      <c r="BD388" s="11"/>
      <c r="BE388" s="11"/>
      <c r="BF388" s="73"/>
      <c r="BG388" s="11"/>
      <c r="BH388" s="11"/>
      <c r="BI388" s="11"/>
      <c r="BJ388" s="11"/>
      <c r="BK388" s="11"/>
      <c r="BL388" s="73"/>
      <c r="BM388" s="48"/>
      <c r="BN388" s="11"/>
      <c r="BO388" s="11"/>
      <c r="BP388" s="73"/>
      <c r="BQ388" s="48"/>
      <c r="BR388" s="48"/>
      <c r="BS388" s="48"/>
      <c r="BT388" s="48"/>
      <c r="BU388" s="48"/>
      <c r="BV388" s="73"/>
      <c r="BW388" s="11"/>
      <c r="BX388" s="11"/>
      <c r="BY388" s="11"/>
      <c r="BZ388" s="73"/>
      <c r="CA388" s="48"/>
      <c r="CB388" s="48"/>
      <c r="CC388" s="48"/>
      <c r="CD388" s="48"/>
      <c r="CE388" s="48"/>
      <c r="CF388" s="48"/>
      <c r="CG388" s="48"/>
      <c r="CH388" s="73"/>
      <c r="CI388" s="11"/>
      <c r="CJ388" s="11"/>
      <c r="CK388" s="73"/>
      <c r="CL388" s="48"/>
      <c r="CM388" s="48"/>
      <c r="CN388" s="48"/>
      <c r="CO388" s="48"/>
      <c r="CP388" s="48"/>
      <c r="CQ388" s="67"/>
    </row>
    <row r="389" spans="1:95" x14ac:dyDescent="0.25">
      <c r="A389" s="97" t="s">
        <v>867</v>
      </c>
      <c r="B389" s="97">
        <v>109</v>
      </c>
      <c r="C389" s="97">
        <v>386</v>
      </c>
      <c r="D389" s="103" t="s">
        <v>163</v>
      </c>
      <c r="E389" s="39">
        <v>3.6032853484186285E-2</v>
      </c>
      <c r="F389" s="39">
        <v>0.14814814814814814</v>
      </c>
      <c r="G389" s="39">
        <v>8.9193154034578753E-2</v>
      </c>
      <c r="H389" s="39"/>
      <c r="I389" s="39">
        <v>0.21345291479820627</v>
      </c>
      <c r="J389" s="39">
        <v>0.10883282435437704</v>
      </c>
      <c r="K389" s="52">
        <v>0.13981993443271509</v>
      </c>
      <c r="L389" s="3">
        <v>0.10883282435437704</v>
      </c>
      <c r="M389" s="3">
        <v>0.10071552891279389</v>
      </c>
      <c r="N389" s="3">
        <v>8.1445836010587039E-2</v>
      </c>
      <c r="O389" s="3">
        <v>0</v>
      </c>
      <c r="P389" s="3">
        <v>0.18717779246431102</v>
      </c>
      <c r="Q389" s="3">
        <v>0.10714285714285714</v>
      </c>
      <c r="R389" s="52">
        <v>0.10521379455698751</v>
      </c>
      <c r="S389" s="39">
        <v>0.26744186046511625</v>
      </c>
      <c r="T389" s="39">
        <v>0.19499314477621477</v>
      </c>
      <c r="U389" s="39"/>
      <c r="V389" s="39">
        <v>0.23040433702073274</v>
      </c>
      <c r="W389" s="39">
        <v>0.17918313570487485</v>
      </c>
      <c r="X389" s="39">
        <v>0.28477657157571096</v>
      </c>
      <c r="Y389" s="52">
        <v>0.21593830334448422</v>
      </c>
      <c r="Z389" s="3">
        <v>0.19087959247491881</v>
      </c>
      <c r="AA389" s="3"/>
      <c r="AB389" s="3">
        <v>6.9668649107901451E-2</v>
      </c>
      <c r="AC389" s="3">
        <v>0.16565713480865282</v>
      </c>
      <c r="AD389" s="3">
        <v>4.0178571428571432E-2</v>
      </c>
      <c r="AE389" s="3">
        <v>0.1167762306513427</v>
      </c>
      <c r="AF389" s="3">
        <v>0.13801041483004153</v>
      </c>
      <c r="AG389" s="3">
        <v>0.11021735964232661</v>
      </c>
      <c r="AH389" s="3">
        <v>6.3824812968078432E-2</v>
      </c>
      <c r="AI389" s="3">
        <v>9.9120887558063656E-2</v>
      </c>
      <c r="AJ389" s="3">
        <v>0.13616729516813394</v>
      </c>
      <c r="AK389" s="3">
        <v>7.5143924856378733E-2</v>
      </c>
      <c r="AL389" s="3">
        <v>0.16949152542372881</v>
      </c>
      <c r="AM389" s="3">
        <v>5.5535777857679401E-2</v>
      </c>
      <c r="AN389" s="3">
        <v>8.1259842519173162E-2</v>
      </c>
      <c r="AO389" s="3">
        <v>0.10981549815562991</v>
      </c>
      <c r="AP389" s="3">
        <v>0.10069164062915692</v>
      </c>
      <c r="AQ389" s="3">
        <v>0.31428711560771566</v>
      </c>
      <c r="AR389" s="3"/>
      <c r="AS389" s="3"/>
      <c r="AT389" s="3">
        <v>5.9387565727690848E-2</v>
      </c>
      <c r="AU389" s="3">
        <v>6.1716174984696608E-2</v>
      </c>
      <c r="AV389" s="3">
        <v>0</v>
      </c>
      <c r="AW389" s="52">
        <v>0.13073018825972876</v>
      </c>
      <c r="AX389" s="39">
        <v>0.14688057040998218</v>
      </c>
      <c r="AY389" s="3">
        <v>0.15169095797368048</v>
      </c>
      <c r="AZ389" s="3">
        <v>9.7100472015659606E-2</v>
      </c>
      <c r="BA389" s="3">
        <v>7.7955825032481593E-2</v>
      </c>
      <c r="BB389" s="3">
        <v>9.9577039274924478E-2</v>
      </c>
      <c r="BC389" s="3">
        <v>5.7040998217468802E-2</v>
      </c>
      <c r="BD389" s="3">
        <v>0.22420494699250521</v>
      </c>
      <c r="BE389" s="3">
        <v>0</v>
      </c>
      <c r="BF389" s="52">
        <v>0.12574039046766286</v>
      </c>
      <c r="BG389" s="3">
        <v>0.12808988764332788</v>
      </c>
      <c r="BH389" s="3">
        <v>0.17949336549887099</v>
      </c>
      <c r="BI389" s="3">
        <v>0.20373134328206172</v>
      </c>
      <c r="BJ389" s="3">
        <v>0.10194174757243486</v>
      </c>
      <c r="BK389" s="3">
        <v>0.1593749999992885</v>
      </c>
      <c r="BL389" s="52">
        <v>0.14807636398818461</v>
      </c>
      <c r="BM389" s="39">
        <v>0.18731661515883286</v>
      </c>
      <c r="BN389" s="3">
        <v>8.6035579540312962E-2</v>
      </c>
      <c r="BO389" s="3">
        <v>5.1329737771767199E-2</v>
      </c>
      <c r="BP389" s="52">
        <v>7.9702304187244333E-2</v>
      </c>
      <c r="BQ389" s="39">
        <v>0.16323683292412644</v>
      </c>
      <c r="BR389" s="39">
        <v>0.18750000000468753</v>
      </c>
      <c r="BS389" s="39">
        <v>0.32784958871530145</v>
      </c>
      <c r="BT389" s="39">
        <v>0.20094744959699923</v>
      </c>
      <c r="BU389" s="39">
        <v>0.26649501126145486</v>
      </c>
      <c r="BV389" s="52">
        <v>0.22617801046985084</v>
      </c>
      <c r="BW389" s="3">
        <v>0.11037792441511697</v>
      </c>
      <c r="BX389" s="3">
        <v>0.11416184971098266</v>
      </c>
      <c r="BY389" s="3">
        <v>0.10009813542885375</v>
      </c>
      <c r="BZ389" s="52">
        <v>0.11184026808169761</v>
      </c>
      <c r="CA389" s="39"/>
      <c r="CB389" s="39">
        <v>0.14022140221402213</v>
      </c>
      <c r="CC389" s="39">
        <v>0.19047619047619047</v>
      </c>
      <c r="CD389" s="39"/>
      <c r="CE389" s="39">
        <v>0.10613598673300166</v>
      </c>
      <c r="CF389" s="39">
        <v>0.11173490346126976</v>
      </c>
      <c r="CG389" s="39"/>
      <c r="CH389" s="52">
        <v>0.11691348402016703</v>
      </c>
      <c r="CI389" s="3">
        <v>0.12442922374429223</v>
      </c>
      <c r="CJ389" s="3">
        <v>0.14573295491854354</v>
      </c>
      <c r="CK389" s="52">
        <v>0.13700658535528187</v>
      </c>
      <c r="CL389" s="39">
        <v>0</v>
      </c>
      <c r="CM389" s="39">
        <v>9.267999656581688E-2</v>
      </c>
      <c r="CN389" s="39">
        <v>0.13763926103511492</v>
      </c>
      <c r="CO389" s="39">
        <v>5.9200789342689674E-3</v>
      </c>
      <c r="CP389" s="39">
        <v>8.7990587445062524E-2</v>
      </c>
      <c r="CQ389" s="58">
        <v>9.859663276783992E-2</v>
      </c>
    </row>
    <row r="390" spans="1:95" x14ac:dyDescent="0.25">
      <c r="A390" s="97" t="s">
        <v>868</v>
      </c>
      <c r="B390" s="97">
        <v>110</v>
      </c>
      <c r="C390" s="97">
        <v>387</v>
      </c>
      <c r="D390" s="103" t="s">
        <v>164</v>
      </c>
      <c r="E390" s="39">
        <v>2.1195796167168403E-3</v>
      </c>
      <c r="F390" s="39">
        <v>8.5230589608873322E-2</v>
      </c>
      <c r="G390" s="39">
        <v>4.3422982885255444E-2</v>
      </c>
      <c r="H390" s="39"/>
      <c r="I390" s="39">
        <v>0.16860986547085202</v>
      </c>
      <c r="J390" s="39">
        <v>4.8904542504176467E-2</v>
      </c>
      <c r="K390" s="52">
        <v>7.8240446249487811E-2</v>
      </c>
      <c r="L390" s="3">
        <v>4.8904542504176467E-2</v>
      </c>
      <c r="M390" s="3">
        <v>3.5737768323894609E-2</v>
      </c>
      <c r="N390" s="3">
        <v>2.9343072558086786E-2</v>
      </c>
      <c r="O390" s="3">
        <v>0</v>
      </c>
      <c r="P390" s="3">
        <v>0.1237276933238666</v>
      </c>
      <c r="Q390" s="3">
        <v>0.14285714285714285</v>
      </c>
      <c r="R390" s="52">
        <v>4.6283952894059406E-2</v>
      </c>
      <c r="S390" s="39">
        <v>0.12790697674418605</v>
      </c>
      <c r="T390" s="39">
        <v>6.7028893516823826E-2</v>
      </c>
      <c r="U390" s="39"/>
      <c r="V390" s="39">
        <v>5.6923424440416329E-2</v>
      </c>
      <c r="W390" s="39">
        <v>1.0540184453227932E-2</v>
      </c>
      <c r="X390" s="39">
        <v>3.6354455945835439E-2</v>
      </c>
      <c r="Y390" s="52">
        <v>6.3848867101857457E-2</v>
      </c>
      <c r="Z390" s="3">
        <v>0.13686891594659126</v>
      </c>
      <c r="AA390" s="3"/>
      <c r="AB390" s="3">
        <v>4.8428207306711976E-2</v>
      </c>
      <c r="AC390" s="3">
        <v>0.18594168192807969</v>
      </c>
      <c r="AD390" s="3">
        <v>5.3571428571428568E-2</v>
      </c>
      <c r="AE390" s="3">
        <v>7.2674569075569656E-2</v>
      </c>
      <c r="AF390" s="3">
        <v>0.10448246094477721</v>
      </c>
      <c r="AG390" s="3">
        <v>8.3901144256361401E-2</v>
      </c>
      <c r="AH390" s="3">
        <v>4.9797381546522732E-2</v>
      </c>
      <c r="AI390" s="3">
        <v>7.3246573764827821E-2</v>
      </c>
      <c r="AJ390" s="3">
        <v>0.14398354473971867</v>
      </c>
      <c r="AK390" s="3">
        <v>4.726795273223823E-2</v>
      </c>
      <c r="AL390" s="3">
        <v>0.13559322033898305</v>
      </c>
      <c r="AM390" s="3">
        <v>4.2719829121291845E-2</v>
      </c>
      <c r="AN390" s="3">
        <v>6.0472440944500959E-2</v>
      </c>
      <c r="AO390" s="3">
        <v>8.856088560937897E-2</v>
      </c>
      <c r="AP390" s="3">
        <v>6.1510374610279958E-2</v>
      </c>
      <c r="AQ390" s="3">
        <v>0.17538868998333196</v>
      </c>
      <c r="AR390" s="3"/>
      <c r="AS390" s="3"/>
      <c r="AT390" s="3">
        <v>0</v>
      </c>
      <c r="AU390" s="3">
        <v>1.5796401930606871E-2</v>
      </c>
      <c r="AV390" s="3">
        <v>0</v>
      </c>
      <c r="AW390" s="52">
        <v>9.2900329606008636E-2</v>
      </c>
      <c r="AX390" s="39">
        <v>8.6987522281639931E-2</v>
      </c>
      <c r="AY390" s="3">
        <v>0.14065374274798359</v>
      </c>
      <c r="AZ390" s="3">
        <v>5.8260283209395761E-2</v>
      </c>
      <c r="BA390" s="3">
        <v>6.3230835859679521E-2</v>
      </c>
      <c r="BB390" s="3">
        <v>7.371601208459215E-2</v>
      </c>
      <c r="BC390" s="3">
        <v>1.8538324420677363E-2</v>
      </c>
      <c r="BD390" s="3">
        <v>0.35565371024106618</v>
      </c>
      <c r="BE390" s="3">
        <v>0</v>
      </c>
      <c r="BF390" s="52">
        <v>0.12629016106933283</v>
      </c>
      <c r="BG390" s="3">
        <v>6.7415730338593613E-3</v>
      </c>
      <c r="BH390" s="3">
        <v>6.0796139927036953E-2</v>
      </c>
      <c r="BI390" s="3">
        <v>9.8507462685832034E-2</v>
      </c>
      <c r="BJ390" s="3">
        <v>2.016430171762448E-2</v>
      </c>
      <c r="BK390" s="3">
        <v>7.366071428538544E-2</v>
      </c>
      <c r="BL390" s="52">
        <v>5.38811900375855E-2</v>
      </c>
      <c r="BM390" s="39">
        <v>8.6381596965476801E-2</v>
      </c>
      <c r="BN390" s="3">
        <v>5.1779587550317779E-2</v>
      </c>
      <c r="BO390" s="3">
        <v>1.7722543731940082E-2</v>
      </c>
      <c r="BP390" s="52">
        <v>4.5564707713898027E-2</v>
      </c>
      <c r="BQ390" s="39">
        <v>4.6041158004240794E-2</v>
      </c>
      <c r="BR390" s="39">
        <v>4.5000000001125001E-2</v>
      </c>
      <c r="BS390" s="39">
        <v>0.21504112808207942</v>
      </c>
      <c r="BT390" s="39">
        <v>0.11104990635623642</v>
      </c>
      <c r="BU390" s="39">
        <v>0.16607660122090664</v>
      </c>
      <c r="BV390" s="52">
        <v>0.12266267763576566</v>
      </c>
      <c r="BW390" s="3">
        <v>3.3593281343731254E-2</v>
      </c>
      <c r="BX390" s="3">
        <v>7.8757225433526007E-2</v>
      </c>
      <c r="BY390" s="3">
        <v>0</v>
      </c>
      <c r="BZ390" s="52">
        <v>5.7386204970758706E-2</v>
      </c>
      <c r="CA390" s="39"/>
      <c r="CB390" s="39">
        <v>3.6900369003690036E-3</v>
      </c>
      <c r="CC390" s="39">
        <v>2.7210884353741496E-2</v>
      </c>
      <c r="CD390" s="39"/>
      <c r="CE390" s="39">
        <v>6.7661691542288557E-2</v>
      </c>
      <c r="CF390" s="39">
        <v>3.4506367245392133E-2</v>
      </c>
      <c r="CG390" s="39"/>
      <c r="CH390" s="52">
        <v>4.1238574363477096E-2</v>
      </c>
      <c r="CI390" s="3">
        <v>1.7123287671232876E-2</v>
      </c>
      <c r="CJ390" s="3">
        <v>3.9205332980803836E-2</v>
      </c>
      <c r="CK390" s="52">
        <v>3.0160152748858977E-2</v>
      </c>
      <c r="CL390" s="39">
        <v>0</v>
      </c>
      <c r="CM390" s="39">
        <v>0.15652621642226849</v>
      </c>
      <c r="CN390" s="39">
        <v>7.6716965167113238E-2</v>
      </c>
      <c r="CO390" s="39">
        <v>0</v>
      </c>
      <c r="CP390" s="39">
        <v>7.1098411631827035E-2</v>
      </c>
      <c r="CQ390" s="58">
        <v>9.1972569584470823E-2</v>
      </c>
    </row>
    <row r="391" spans="1:95" x14ac:dyDescent="0.25">
      <c r="A391" s="97" t="s">
        <v>869</v>
      </c>
      <c r="B391" s="97">
        <v>111</v>
      </c>
      <c r="C391" s="97">
        <v>388</v>
      </c>
      <c r="D391" s="103" t="s">
        <v>129</v>
      </c>
      <c r="E391" s="86">
        <v>4.9969089464099516</v>
      </c>
      <c r="F391" s="86">
        <v>3.5783874943244469</v>
      </c>
      <c r="G391" s="86">
        <v>3.12880195600246</v>
      </c>
      <c r="H391" s="86"/>
      <c r="I391" s="86">
        <v>4.55067264573991</v>
      </c>
      <c r="J391" s="86">
        <v>4.871684099639281</v>
      </c>
      <c r="K391" s="72">
        <v>3.7612663306765972</v>
      </c>
      <c r="L391" s="7">
        <v>4.871684099639281</v>
      </c>
      <c r="M391" s="7">
        <v>3.2140785148437683</v>
      </c>
      <c r="N391" s="7">
        <v>3.8557925921039811</v>
      </c>
      <c r="O391" s="7">
        <v>0</v>
      </c>
      <c r="P391" s="7">
        <v>4.7333773958771532</v>
      </c>
      <c r="Q391" s="7">
        <v>0.7142857142857143</v>
      </c>
      <c r="R391" s="72">
        <v>4.5805622151376948</v>
      </c>
      <c r="S391" s="86">
        <v>5.1085271317829459</v>
      </c>
      <c r="T391" s="86">
        <v>4.1509165694236714</v>
      </c>
      <c r="U391" s="86"/>
      <c r="V391" s="86">
        <v>3.2988479782850795</v>
      </c>
      <c r="W391" s="86">
        <v>4.7799736495388672</v>
      </c>
      <c r="X391" s="86">
        <v>0.29083564756668351</v>
      </c>
      <c r="Y391" s="72">
        <v>3.7125605309226106</v>
      </c>
      <c r="Z391" s="7">
        <v>4.0948466556771237</v>
      </c>
      <c r="AA391" s="7"/>
      <c r="AB391" s="7">
        <v>0.16100254885301615</v>
      </c>
      <c r="AC391" s="7">
        <v>4.0028172982335706</v>
      </c>
      <c r="AD391" s="7">
        <v>0.12053571428571429</v>
      </c>
      <c r="AE391" s="7">
        <v>2.8094621874256545</v>
      </c>
      <c r="AF391" s="7">
        <v>3.4657433793558616</v>
      </c>
      <c r="AG391" s="7">
        <v>2.8563290013386742</v>
      </c>
      <c r="AH391" s="7">
        <v>0.20596945137317618</v>
      </c>
      <c r="AI391" s="7">
        <v>2.7279358132749816</v>
      </c>
      <c r="AJ391" s="7">
        <v>3.5070277683031472</v>
      </c>
      <c r="AK391" s="7">
        <v>0.16119583880481245</v>
      </c>
      <c r="AL391" s="7">
        <v>9.3333333333333339</v>
      </c>
      <c r="AM391" s="7">
        <v>0.17515129939729657</v>
      </c>
      <c r="AN391" s="7">
        <v>2.3130708661271617</v>
      </c>
      <c r="AO391" s="7">
        <v>3.2377859778788949</v>
      </c>
      <c r="AP391" s="7">
        <v>2.0959870800420739</v>
      </c>
      <c r="AQ391" s="7">
        <v>4.6648683114358693</v>
      </c>
      <c r="AR391" s="7"/>
      <c r="AS391" s="7"/>
      <c r="AT391" s="7">
        <v>0.23755026291076339</v>
      </c>
      <c r="AU391" s="7">
        <v>7.8378317703283251</v>
      </c>
      <c r="AV391" s="7">
        <v>0</v>
      </c>
      <c r="AW391" s="72">
        <v>3.5377469516556408</v>
      </c>
      <c r="AX391" s="86">
        <v>4.7030303030303031</v>
      </c>
      <c r="AY391" s="7">
        <v>3.0273100325456346</v>
      </c>
      <c r="AZ391" s="7">
        <v>1.3108563722114046</v>
      </c>
      <c r="BA391" s="7">
        <v>2.1403204850584667</v>
      </c>
      <c r="BB391" s="7">
        <v>2.9621752265861025</v>
      </c>
      <c r="BC391" s="7">
        <v>5.1508021390374328</v>
      </c>
      <c r="BD391" s="7">
        <v>4.1125441695386478</v>
      </c>
      <c r="BE391" s="7">
        <v>0</v>
      </c>
      <c r="BF391" s="72">
        <v>3.2371278412902309</v>
      </c>
      <c r="BG391" s="7">
        <v>0.51910112360717087</v>
      </c>
      <c r="BH391" s="7">
        <v>6.8091676718281384</v>
      </c>
      <c r="BI391" s="7">
        <v>4.0074626865372576</v>
      </c>
      <c r="BJ391" s="7">
        <v>2.9686333084280481</v>
      </c>
      <c r="BK391" s="7">
        <v>3.6040178571267676</v>
      </c>
      <c r="BL391" s="72">
        <v>3.705785444311636</v>
      </c>
      <c r="BM391" s="86">
        <v>2.2581276163257793</v>
      </c>
      <c r="BN391" s="7">
        <v>5.737658880787901</v>
      </c>
      <c r="BO391" s="7">
        <v>4.3933529520970875</v>
      </c>
      <c r="BP391" s="72">
        <v>5.4923439951285724</v>
      </c>
      <c r="BQ391" s="86">
        <v>0.63620509242223633</v>
      </c>
      <c r="BR391" s="86">
        <v>0.93000000002325012</v>
      </c>
      <c r="BS391" s="86">
        <v>3.0352526439126293</v>
      </c>
      <c r="BT391" s="86">
        <v>2.6506555029077861</v>
      </c>
      <c r="BU391" s="86">
        <v>2.8696491792356662</v>
      </c>
      <c r="BV391" s="72">
        <v>2.3246073298290222</v>
      </c>
      <c r="BW391" s="7">
        <v>2.3779244151169765</v>
      </c>
      <c r="BX391" s="7">
        <v>2.703757225433526</v>
      </c>
      <c r="BY391" s="7">
        <v>0.79489695781736802</v>
      </c>
      <c r="BZ391" s="72">
        <v>2.4542027366691626</v>
      </c>
      <c r="CA391" s="86"/>
      <c r="CB391" s="86">
        <v>6.4944649446494465</v>
      </c>
      <c r="CC391" s="86">
        <v>0.7256235827664399</v>
      </c>
      <c r="CD391" s="86"/>
      <c r="CE391" s="86">
        <v>3.7903814262023219</v>
      </c>
      <c r="CF391" s="86">
        <v>3.2296316581342017</v>
      </c>
      <c r="CG391" s="86"/>
      <c r="CH391" s="72">
        <v>3.668107418640004</v>
      </c>
      <c r="CI391" s="7">
        <v>5.7545662100456623</v>
      </c>
      <c r="CJ391" s="7">
        <v>6.0661342484843752</v>
      </c>
      <c r="CK391" s="72">
        <v>5.9385106962869614</v>
      </c>
      <c r="CL391" s="86">
        <v>0</v>
      </c>
      <c r="CM391" s="86">
        <v>3.3848794301315563</v>
      </c>
      <c r="CN391" s="86">
        <v>3.7580031025243268</v>
      </c>
      <c r="CO391" s="86">
        <v>0.15984213122526211</v>
      </c>
      <c r="CP391" s="86">
        <v>3.9187326666435727</v>
      </c>
      <c r="CQ391" s="64">
        <v>3.6694762319255769</v>
      </c>
    </row>
    <row r="392" spans="1:95" x14ac:dyDescent="0.25">
      <c r="A392" s="97" t="s">
        <v>870</v>
      </c>
      <c r="B392" s="97">
        <v>112</v>
      </c>
      <c r="C392" s="97">
        <v>389</v>
      </c>
      <c r="D392" s="103" t="s">
        <v>130</v>
      </c>
      <c r="E392" s="86">
        <v>0.35608937560842918</v>
      </c>
      <c r="F392" s="86">
        <v>1.1095543880132321</v>
      </c>
      <c r="G392" s="86">
        <v>0.51872860635899753</v>
      </c>
      <c r="H392" s="86"/>
      <c r="I392" s="86">
        <v>1.6609865470852019</v>
      </c>
      <c r="J392" s="86">
        <v>0.72433203162408621</v>
      </c>
      <c r="K392" s="72">
        <v>1.0577873464799421</v>
      </c>
      <c r="L392" s="7">
        <v>0.72433203162408621</v>
      </c>
      <c r="M392" s="7">
        <v>0.71429123961654284</v>
      </c>
      <c r="N392" s="7">
        <v>0.48096305468607636</v>
      </c>
      <c r="O392" s="7">
        <v>0</v>
      </c>
      <c r="P392" s="7">
        <v>1.4434897554451103</v>
      </c>
      <c r="Q392" s="7">
        <v>0.5357142857142857</v>
      </c>
      <c r="R392" s="72">
        <v>0.69675685644274266</v>
      </c>
      <c r="S392" s="86">
        <v>2.5387596899224807</v>
      </c>
      <c r="T392" s="86">
        <v>1.7238612705372236</v>
      </c>
      <c r="U392" s="86"/>
      <c r="V392" s="86">
        <v>0.87553648067878442</v>
      </c>
      <c r="W392" s="86">
        <v>0.98023715415019763</v>
      </c>
      <c r="X392" s="86">
        <v>0.85735925272261904</v>
      </c>
      <c r="Y392" s="72">
        <v>1.5338076164468679</v>
      </c>
      <c r="Z392" s="7">
        <v>1.5420257492544986</v>
      </c>
      <c r="AA392" s="7"/>
      <c r="AB392" s="7">
        <v>0.11682242990654206</v>
      </c>
      <c r="AC392" s="7">
        <v>1.3421608677354115</v>
      </c>
      <c r="AD392" s="7">
        <v>9.8214285714285712E-2</v>
      </c>
      <c r="AE392" s="7">
        <v>0.53294683988751079</v>
      </c>
      <c r="AF392" s="7">
        <v>0.91695055276908954</v>
      </c>
      <c r="AG392" s="7">
        <v>0.67451081944986846</v>
      </c>
      <c r="AH392" s="7">
        <v>0.11525872818044934</v>
      </c>
      <c r="AI392" s="7">
        <v>0.57791086030173899</v>
      </c>
      <c r="AJ392" s="7">
        <v>0.75941035311291616</v>
      </c>
      <c r="AK392" s="7">
        <v>0.11029188970855587</v>
      </c>
      <c r="AL392" s="7">
        <v>0.76836158192090398</v>
      </c>
      <c r="AM392" s="7">
        <v>5.5535777857679401E-2</v>
      </c>
      <c r="AN392" s="7">
        <v>0.32125984251766132</v>
      </c>
      <c r="AO392" s="7">
        <v>0.51188191882221046</v>
      </c>
      <c r="AP392" s="7">
        <v>0.39476178773857756</v>
      </c>
      <c r="AQ392" s="7">
        <v>2.8586002256679306</v>
      </c>
      <c r="AR392" s="7"/>
      <c r="AS392" s="7"/>
      <c r="AT392" s="7">
        <v>0.25982060005864743</v>
      </c>
      <c r="AU392" s="7">
        <v>0.52397522372920002</v>
      </c>
      <c r="AV392" s="7">
        <v>0</v>
      </c>
      <c r="AW392" s="72">
        <v>0.90506541564835141</v>
      </c>
      <c r="AX392" s="86">
        <v>1.227807486631016</v>
      </c>
      <c r="AY392" s="7">
        <v>0.95401160322626288</v>
      </c>
      <c r="AZ392" s="7">
        <v>0.4563722184736001</v>
      </c>
      <c r="BA392" s="7">
        <v>0.54309224772628839</v>
      </c>
      <c r="BB392" s="7">
        <v>0.72749244712990935</v>
      </c>
      <c r="BC392" s="7">
        <v>0.57611408199643499</v>
      </c>
      <c r="BD392" s="7">
        <v>1.5302120141072402</v>
      </c>
      <c r="BE392" s="7">
        <v>0</v>
      </c>
      <c r="BF392" s="72">
        <v>0.86274715133496349</v>
      </c>
      <c r="BG392" s="7">
        <v>0.26966292135437447</v>
      </c>
      <c r="BH392" s="7">
        <v>1.0248492159129086</v>
      </c>
      <c r="BI392" s="7">
        <v>1.6656716417786144</v>
      </c>
      <c r="BJ392" s="7">
        <v>0.78528752800304225</v>
      </c>
      <c r="BK392" s="7">
        <v>0.95624999999573101</v>
      </c>
      <c r="BL392" s="72">
        <v>0.98963077817234379</v>
      </c>
      <c r="BM392" s="86">
        <v>1.5412542545525019</v>
      </c>
      <c r="BN392" s="7">
        <v>0.68857767303755923</v>
      </c>
      <c r="BO392" s="7">
        <v>0.28868054567804624</v>
      </c>
      <c r="BP392" s="72">
        <v>0.61560267829865278</v>
      </c>
      <c r="BQ392" s="86">
        <v>0.47296825949810994</v>
      </c>
      <c r="BR392" s="86">
        <v>0.63000000001575007</v>
      </c>
      <c r="BS392" s="86">
        <v>2.2914218566123217</v>
      </c>
      <c r="BT392" s="86">
        <v>1.3021923542963436</v>
      </c>
      <c r="BU392" s="86">
        <v>1.8770518184502474</v>
      </c>
      <c r="BV392" s="72">
        <v>1.3869857890717308</v>
      </c>
      <c r="BW392" s="7">
        <v>0.79544091181763643</v>
      </c>
      <c r="BX392" s="7">
        <v>1.0209537572254335</v>
      </c>
      <c r="BY392" s="7">
        <v>0.54759568205196463</v>
      </c>
      <c r="BZ392" s="72">
        <v>0.90854509913558856</v>
      </c>
      <c r="CA392" s="86"/>
      <c r="CB392" s="86">
        <v>0.48339483394833949</v>
      </c>
      <c r="CC392" s="86">
        <v>0.44444444444444442</v>
      </c>
      <c r="CD392" s="86"/>
      <c r="CE392" s="86">
        <v>0.96318407960199004</v>
      </c>
      <c r="CF392" s="86">
        <v>0.69341366559787998</v>
      </c>
      <c r="CG392" s="86"/>
      <c r="CH392" s="72">
        <v>0.74399489831015386</v>
      </c>
      <c r="CI392" s="7">
        <v>0.59417808219178081</v>
      </c>
      <c r="CJ392" s="7">
        <v>0.82251996566797547</v>
      </c>
      <c r="CK392" s="72">
        <v>0.72898725791428132</v>
      </c>
      <c r="CL392" s="86">
        <v>0</v>
      </c>
      <c r="CM392" s="86">
        <v>0.45722131639136326</v>
      </c>
      <c r="CN392" s="86">
        <v>0.95501339726413759</v>
      </c>
      <c r="CO392" s="86">
        <v>0.18352244696233797</v>
      </c>
      <c r="CP392" s="86">
        <v>0.36305571897103162</v>
      </c>
      <c r="CQ392" s="64">
        <v>0.51616738498099135</v>
      </c>
    </row>
    <row r="393" spans="1:95" x14ac:dyDescent="0.25">
      <c r="A393" s="97" t="s">
        <v>773</v>
      </c>
      <c r="C393" s="97">
        <v>390</v>
      </c>
      <c r="D393" s="103"/>
      <c r="E393" s="48"/>
      <c r="F393" s="48"/>
      <c r="G393" s="48"/>
      <c r="H393" s="48"/>
      <c r="I393" s="48"/>
      <c r="J393" s="48"/>
      <c r="K393" s="73"/>
      <c r="L393" s="11"/>
      <c r="M393" s="11"/>
      <c r="N393" s="11"/>
      <c r="O393" s="11"/>
      <c r="P393" s="11"/>
      <c r="Q393" s="11"/>
      <c r="R393" s="73"/>
      <c r="S393" s="48"/>
      <c r="T393" s="48"/>
      <c r="U393" s="48"/>
      <c r="V393" s="48"/>
      <c r="W393" s="48"/>
      <c r="X393" s="48"/>
      <c r="Y393" s="73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73"/>
      <c r="AX393" s="48"/>
      <c r="AY393" s="11"/>
      <c r="AZ393" s="11"/>
      <c r="BA393" s="11"/>
      <c r="BB393" s="11"/>
      <c r="BC393" s="11"/>
      <c r="BD393" s="11"/>
      <c r="BE393" s="11"/>
      <c r="BF393" s="73"/>
      <c r="BG393" s="11"/>
      <c r="BH393" s="11"/>
      <c r="BI393" s="11"/>
      <c r="BJ393" s="11"/>
      <c r="BK393" s="11"/>
      <c r="BL393" s="73"/>
      <c r="BM393" s="48"/>
      <c r="BN393" s="11"/>
      <c r="BO393" s="11"/>
      <c r="BP393" s="73"/>
      <c r="BQ393" s="48"/>
      <c r="BR393" s="48"/>
      <c r="BS393" s="48"/>
      <c r="BT393" s="48"/>
      <c r="BU393" s="48"/>
      <c r="BV393" s="73"/>
      <c r="BW393" s="11"/>
      <c r="BX393" s="11"/>
      <c r="BY393" s="11"/>
      <c r="BZ393" s="73"/>
      <c r="CA393" s="48"/>
      <c r="CB393" s="48"/>
      <c r="CC393" s="48"/>
      <c r="CD393" s="48"/>
      <c r="CE393" s="48"/>
      <c r="CF393" s="48"/>
      <c r="CG393" s="48"/>
      <c r="CH393" s="73"/>
      <c r="CI393" s="11"/>
      <c r="CJ393" s="11"/>
      <c r="CK393" s="73"/>
      <c r="CL393" s="48"/>
      <c r="CM393" s="48"/>
      <c r="CN393" s="48"/>
      <c r="CO393" s="48"/>
      <c r="CP393" s="48"/>
      <c r="CQ393" s="67"/>
    </row>
    <row r="394" spans="1:95" x14ac:dyDescent="0.25">
      <c r="A394" s="97" t="s">
        <v>871</v>
      </c>
      <c r="B394" s="97">
        <v>113</v>
      </c>
      <c r="C394" s="97">
        <v>391</v>
      </c>
      <c r="D394" s="103" t="s">
        <v>165</v>
      </c>
      <c r="E394" s="39">
        <v>4.7411891410400177E-2</v>
      </c>
      <c r="F394" s="39">
        <v>2.9751246673678705E-2</v>
      </c>
      <c r="G394" s="39">
        <v>5.488691137350072E-2</v>
      </c>
      <c r="H394" s="39"/>
      <c r="I394" s="39">
        <v>2.9887039384467511E-2</v>
      </c>
      <c r="J394" s="39">
        <v>5.5009930866296984E-2</v>
      </c>
      <c r="K394" s="52">
        <v>3.3138349780933579E-2</v>
      </c>
      <c r="L394" s="3">
        <v>5.5009930866296984E-2</v>
      </c>
      <c r="M394" s="3">
        <v>5.5133261549253534E-2</v>
      </c>
      <c r="N394" s="3">
        <v>5.7163755697471869E-2</v>
      </c>
      <c r="O394" s="3">
        <v>0</v>
      </c>
      <c r="P394" s="3">
        <v>3.4577842374019889E-2</v>
      </c>
      <c r="Q394" s="3">
        <v>6.8135792617190036E-2</v>
      </c>
      <c r="R394" s="52">
        <v>5.4973144563894787E-2</v>
      </c>
      <c r="S394" s="39">
        <v>2.3504881993049377E-2</v>
      </c>
      <c r="T394" s="39">
        <v>2.6604201397463133E-2</v>
      </c>
      <c r="U394" s="39"/>
      <c r="V394" s="39">
        <v>4.3727578120903624E-2</v>
      </c>
      <c r="W394" s="39">
        <v>5.0517534539071464E-2</v>
      </c>
      <c r="X394" s="39">
        <v>2.1019832477345478E-2</v>
      </c>
      <c r="Y394" s="52">
        <v>2.9549758584990742E-2</v>
      </c>
      <c r="Z394" s="3">
        <v>3.8353660701594114E-2</v>
      </c>
      <c r="AA394" s="3"/>
      <c r="AB394" s="3">
        <v>3.2868184832128368E-2</v>
      </c>
      <c r="AC394" s="3">
        <v>2.929032050316811E-2</v>
      </c>
      <c r="AD394" s="3">
        <v>1.8169216274343206E-2</v>
      </c>
      <c r="AE394" s="3">
        <v>4.2799155116149033E-2</v>
      </c>
      <c r="AF394" s="3">
        <v>3.3610044955250475E-2</v>
      </c>
      <c r="AG394" s="3">
        <v>4.1741811655145442E-2</v>
      </c>
      <c r="AH394" s="3">
        <v>3.9825470412212141E-2</v>
      </c>
      <c r="AI394" s="3">
        <v>3.6238565719720381E-2</v>
      </c>
      <c r="AJ394" s="3">
        <v>4.2048402242903425E-2</v>
      </c>
      <c r="AK394" s="3">
        <v>6.2737094171808561E-2</v>
      </c>
      <c r="AL394" s="3">
        <v>3.1380734368309744E-2</v>
      </c>
      <c r="AM394" s="3">
        <v>4.6191022981422802E-2</v>
      </c>
      <c r="AN394" s="3">
        <v>4.2015021420436997E-2</v>
      </c>
      <c r="AO394" s="3">
        <v>2.7339809233113403E-2</v>
      </c>
      <c r="AP394" s="3">
        <v>4.4768774015553979E-2</v>
      </c>
      <c r="AQ394" s="3">
        <v>3.5346844010589476E-2</v>
      </c>
      <c r="AR394" s="3"/>
      <c r="AS394" s="3"/>
      <c r="AT394" s="3">
        <v>5.9486588041697111E-2</v>
      </c>
      <c r="AU394" s="3">
        <v>7.1226698621787154E-2</v>
      </c>
      <c r="AV394" s="3">
        <v>0</v>
      </c>
      <c r="AW394" s="52">
        <v>4.1577517556285096E-2</v>
      </c>
      <c r="AX394" s="39">
        <v>4.6371174891792245E-2</v>
      </c>
      <c r="AY394" s="3">
        <v>2.8937373262772296E-2</v>
      </c>
      <c r="AZ394" s="3">
        <v>6.9395918151074071E-2</v>
      </c>
      <c r="BA394" s="3">
        <v>5.9844379630740158E-2</v>
      </c>
      <c r="BB394" s="3">
        <v>4.4469257433082415E-2</v>
      </c>
      <c r="BC394" s="3">
        <v>6.0845536169674273E-2</v>
      </c>
      <c r="BD394" s="3">
        <v>2.9514577025481711E-2</v>
      </c>
      <c r="BE394" s="3">
        <v>0</v>
      </c>
      <c r="BF394" s="52">
        <v>4.2350637790992747E-2</v>
      </c>
      <c r="BG394" s="3">
        <v>8.6857510223989784E-2</v>
      </c>
      <c r="BH394" s="3">
        <v>3.9512051860488555E-2</v>
      </c>
      <c r="BI394" s="3">
        <v>2.5935245602883281E-2</v>
      </c>
      <c r="BJ394" s="3">
        <v>6.2400495144052145E-2</v>
      </c>
      <c r="BK394" s="3">
        <v>4.5640665899723758E-2</v>
      </c>
      <c r="BL394" s="52">
        <v>4.9577517525406484E-2</v>
      </c>
      <c r="BM394" s="39">
        <v>6.7586339717391419E-2</v>
      </c>
      <c r="BN394" s="3">
        <v>4.2018150912411859E-2</v>
      </c>
      <c r="BO394" s="3">
        <v>2.9284478028529636E-2</v>
      </c>
      <c r="BP394" s="52">
        <v>3.969445402105394E-2</v>
      </c>
      <c r="BQ394" s="39">
        <v>7.9307239465651658E-2</v>
      </c>
      <c r="BR394" s="39">
        <v>8.4471603771143128E-2</v>
      </c>
      <c r="BS394" s="39">
        <v>3.1739057537446248E-2</v>
      </c>
      <c r="BT394" s="39">
        <v>2.4899967779492573E-2</v>
      </c>
      <c r="BU394" s="39">
        <v>1.8121713854100815E-2</v>
      </c>
      <c r="BV394" s="52">
        <v>3.7541228916317303E-2</v>
      </c>
      <c r="BW394" s="3">
        <v>7.0343677628687568E-2</v>
      </c>
      <c r="BX394" s="3">
        <v>3.9804023771769219E-2</v>
      </c>
      <c r="BY394" s="3">
        <v>0.11181197004907968</v>
      </c>
      <c r="BZ394" s="52">
        <v>5.5589063299408395E-2</v>
      </c>
      <c r="CA394" s="39"/>
      <c r="CB394" s="39">
        <v>6.6553538242989305E-2</v>
      </c>
      <c r="CC394" s="39">
        <v>0.11782660047771588</v>
      </c>
      <c r="CD394" s="39"/>
      <c r="CE394" s="39">
        <v>2.3254142744076792E-2</v>
      </c>
      <c r="CF394" s="39">
        <v>7.7508303106186602E-2</v>
      </c>
      <c r="CG394" s="39"/>
      <c r="CH394" s="52">
        <v>6.0750254910155843E-2</v>
      </c>
      <c r="CI394" s="3">
        <v>4.0427398838477339E-2</v>
      </c>
      <c r="CJ394" s="3">
        <v>6.0073897068951262E-2</v>
      </c>
      <c r="CK394" s="52">
        <v>5.2026358223253855E-2</v>
      </c>
      <c r="CL394" s="39">
        <v>0</v>
      </c>
      <c r="CM394" s="39">
        <v>6.8198682852991677E-3</v>
      </c>
      <c r="CN394" s="39">
        <v>3.5058906625986111E-2</v>
      </c>
      <c r="CO394" s="39">
        <v>0</v>
      </c>
      <c r="CP394" s="39">
        <v>8.4582164056359096E-3</v>
      </c>
      <c r="CQ394" s="58">
        <v>1.3877935064576349E-2</v>
      </c>
    </row>
    <row r="395" spans="1:95" x14ac:dyDescent="0.25">
      <c r="A395" s="97" t="s">
        <v>872</v>
      </c>
      <c r="B395" s="97">
        <v>114</v>
      </c>
      <c r="C395" s="97">
        <v>392</v>
      </c>
      <c r="D395" s="103" t="s">
        <v>166</v>
      </c>
      <c r="E395" s="39">
        <v>0.16518448005082545</v>
      </c>
      <c r="F395" s="39">
        <v>0.18025816286291488</v>
      </c>
      <c r="G395" s="39">
        <v>0.18320550425731191</v>
      </c>
      <c r="H395" s="39"/>
      <c r="I395" s="39">
        <v>0.17769148255977774</v>
      </c>
      <c r="J395" s="39">
        <v>0.20211593653613433</v>
      </c>
      <c r="K395" s="52">
        <v>0.18516838749547226</v>
      </c>
      <c r="L395" s="3">
        <v>0.20211593653613433</v>
      </c>
      <c r="M395" s="3">
        <v>0.21517090368779651</v>
      </c>
      <c r="N395" s="3">
        <v>0.18310542804887781</v>
      </c>
      <c r="O395" s="3">
        <v>0</v>
      </c>
      <c r="P395" s="3">
        <v>0.24869196785961814</v>
      </c>
      <c r="Q395" s="3">
        <v>0.24953588326425186</v>
      </c>
      <c r="R395" s="52">
        <v>0.20073762494637126</v>
      </c>
      <c r="S395" s="39">
        <v>0.18414774025393088</v>
      </c>
      <c r="T395" s="39">
        <v>0.19987834188395881</v>
      </c>
      <c r="U395" s="39"/>
      <c r="V395" s="39">
        <v>0.15527335365824493</v>
      </c>
      <c r="W395" s="39">
        <v>0.21289782504218507</v>
      </c>
      <c r="X395" s="39">
        <v>0.19509226652265504</v>
      </c>
      <c r="Y395" s="52">
        <v>0.19283940761956436</v>
      </c>
      <c r="Z395" s="3">
        <v>0.28193132413878103</v>
      </c>
      <c r="AA395" s="3"/>
      <c r="AB395" s="3">
        <v>0.24302852970322497</v>
      </c>
      <c r="AC395" s="3">
        <v>0.23835318946722295</v>
      </c>
      <c r="AD395" s="3">
        <v>0.1780065128222835</v>
      </c>
      <c r="AE395" s="3">
        <v>0.21507100603933796</v>
      </c>
      <c r="AF395" s="3">
        <v>0.24624588343341194</v>
      </c>
      <c r="AG395" s="3">
        <v>0.25968472126073988</v>
      </c>
      <c r="AH395" s="3">
        <v>0.23111103288269016</v>
      </c>
      <c r="AI395" s="3">
        <v>0.25418598501068923</v>
      </c>
      <c r="AJ395" s="3">
        <v>0.25715839005019797</v>
      </c>
      <c r="AK395" s="3">
        <v>0.22778771204762913</v>
      </c>
      <c r="AL395" s="3">
        <v>0.24109502247408199</v>
      </c>
      <c r="AM395" s="3">
        <v>0.23980042428901427</v>
      </c>
      <c r="AN395" s="3">
        <v>0.23895168625165097</v>
      </c>
      <c r="AO395" s="3">
        <v>0.25459509204682229</v>
      </c>
      <c r="AP395" s="3">
        <v>0.24090990350463007</v>
      </c>
      <c r="AQ395" s="3">
        <v>0.33146197630224017</v>
      </c>
      <c r="AR395" s="3"/>
      <c r="AS395" s="3"/>
      <c r="AT395" s="3">
        <v>0.19897168594947159</v>
      </c>
      <c r="AU395" s="3">
        <v>0.28805656800821866</v>
      </c>
      <c r="AV395" s="3">
        <v>0</v>
      </c>
      <c r="AW395" s="52">
        <v>0.26350696048966776</v>
      </c>
      <c r="AX395" s="39">
        <v>0.19202760964755167</v>
      </c>
      <c r="AY395" s="3">
        <v>0.17078914144332169</v>
      </c>
      <c r="AZ395" s="3">
        <v>0.20246229301978014</v>
      </c>
      <c r="BA395" s="3">
        <v>0.18182303273747422</v>
      </c>
      <c r="BB395" s="3">
        <v>0.19007167867465996</v>
      </c>
      <c r="BC395" s="3">
        <v>0.20536576393094083</v>
      </c>
      <c r="BD395" s="3">
        <v>0.21627701725668194</v>
      </c>
      <c r="BE395" s="3">
        <v>0</v>
      </c>
      <c r="BF395" s="52">
        <v>0.19014151159180312</v>
      </c>
      <c r="BG395" s="3">
        <v>0.22969802570957668</v>
      </c>
      <c r="BH395" s="3">
        <v>0.20955050652705776</v>
      </c>
      <c r="BI395" s="3">
        <v>0.23200731833025848</v>
      </c>
      <c r="BJ395" s="3">
        <v>0.19628051485247008</v>
      </c>
      <c r="BK395" s="3">
        <v>0.19875577159039556</v>
      </c>
      <c r="BL395" s="52">
        <v>0.20688106567551576</v>
      </c>
      <c r="BM395" s="39">
        <v>0.49685543003407434</v>
      </c>
      <c r="BN395" s="3">
        <v>0.18928138018056717</v>
      </c>
      <c r="BO395" s="3">
        <v>0.10689938893271646</v>
      </c>
      <c r="BP395" s="52">
        <v>0.17424795041429672</v>
      </c>
      <c r="BQ395" s="39">
        <v>0.3469763619067962</v>
      </c>
      <c r="BR395" s="39">
        <v>0.34784863493303569</v>
      </c>
      <c r="BS395" s="39">
        <v>0.28150855628072735</v>
      </c>
      <c r="BT395" s="39">
        <v>0.26234482646683649</v>
      </c>
      <c r="BU395" s="39">
        <v>0.25140994198816163</v>
      </c>
      <c r="BV395" s="52">
        <v>0.28282367741978398</v>
      </c>
      <c r="BW395" s="3">
        <v>0.27335728296010664</v>
      </c>
      <c r="BX395" s="3">
        <v>0.24247945096541237</v>
      </c>
      <c r="BY395" s="3">
        <v>0.38823813280312836</v>
      </c>
      <c r="BZ395" s="52">
        <v>0.26362913922257564</v>
      </c>
      <c r="CA395" s="39"/>
      <c r="CB395" s="39">
        <v>0.1554452520754746</v>
      </c>
      <c r="CC395" s="39">
        <v>0.28961669978727012</v>
      </c>
      <c r="CD395" s="39"/>
      <c r="CE395" s="39">
        <v>0.13813856526984056</v>
      </c>
      <c r="CF395" s="39">
        <v>0.16388242132103212</v>
      </c>
      <c r="CG395" s="39"/>
      <c r="CH395" s="52">
        <v>0.16055412818855083</v>
      </c>
      <c r="CI395" s="3">
        <v>0.19567261213904705</v>
      </c>
      <c r="CJ395" s="3">
        <v>0.23044409472696348</v>
      </c>
      <c r="CK395" s="52">
        <v>0.21620110579498636</v>
      </c>
      <c r="CL395" s="39">
        <v>0</v>
      </c>
      <c r="CM395" s="39">
        <v>4.3104197868906298E-2</v>
      </c>
      <c r="CN395" s="39">
        <v>0.19951749606906619</v>
      </c>
      <c r="CO395" s="39">
        <v>1.8308960836692933E-2</v>
      </c>
      <c r="CP395" s="39">
        <v>3.8356896924838201E-2</v>
      </c>
      <c r="CQ395" s="58">
        <v>7.5493824537272686E-2</v>
      </c>
    </row>
    <row r="396" spans="1:95" x14ac:dyDescent="0.25">
      <c r="A396" s="97" t="s">
        <v>873</v>
      </c>
      <c r="B396" s="97">
        <v>115</v>
      </c>
      <c r="C396" s="97">
        <v>393</v>
      </c>
      <c r="D396" s="103" t="s">
        <v>167</v>
      </c>
      <c r="E396" s="39">
        <v>2.9844269197244026E-3</v>
      </c>
      <c r="F396" s="39">
        <v>4.3472793835148934E-3</v>
      </c>
      <c r="G396" s="39">
        <v>1.6993750817596624E-2</v>
      </c>
      <c r="H396" s="39"/>
      <c r="I396" s="39">
        <v>4.5688576048888161E-3</v>
      </c>
      <c r="J396" s="39">
        <v>1.1388999128325899E-2</v>
      </c>
      <c r="K396" s="52">
        <v>4.449065285903676E-3</v>
      </c>
      <c r="L396" s="3">
        <v>1.1388999128325899E-2</v>
      </c>
      <c r="M396" s="3">
        <v>7.7056940339001187E-3</v>
      </c>
      <c r="N396" s="3">
        <v>1.2162532854570673E-2</v>
      </c>
      <c r="O396" s="3">
        <v>0</v>
      </c>
      <c r="P396" s="3">
        <v>5.7745546381441195E-3</v>
      </c>
      <c r="Q396" s="3">
        <v>0</v>
      </c>
      <c r="R396" s="52">
        <v>1.1143737863507325E-2</v>
      </c>
      <c r="S396" s="39">
        <v>3.8563953919520147E-4</v>
      </c>
      <c r="T396" s="39">
        <v>3.1511689063195643E-3</v>
      </c>
      <c r="U396" s="39"/>
      <c r="V396" s="39">
        <v>2.0291397640686774E-2</v>
      </c>
      <c r="W396" s="39">
        <v>0</v>
      </c>
      <c r="X396" s="39">
        <v>0</v>
      </c>
      <c r="Y396" s="52">
        <v>4.5758332827823701E-3</v>
      </c>
      <c r="Z396" s="3">
        <v>8.8732660038385765E-3</v>
      </c>
      <c r="AA396" s="3"/>
      <c r="AB396" s="3">
        <v>5.7309562405614654E-3</v>
      </c>
      <c r="AC396" s="3">
        <v>7.7908475250458636E-3</v>
      </c>
      <c r="AD396" s="3">
        <v>3.6651718084230005E-3</v>
      </c>
      <c r="AE396" s="3">
        <v>5.572082550998181E-3</v>
      </c>
      <c r="AF396" s="3">
        <v>8.024074232146081E-3</v>
      </c>
      <c r="AG396" s="3">
        <v>1.2486144156389392E-2</v>
      </c>
      <c r="AH396" s="3">
        <v>9.5880475317845267E-3</v>
      </c>
      <c r="AI396" s="3">
        <v>1.0280591124094947E-2</v>
      </c>
      <c r="AJ396" s="3">
        <v>9.1301615961484582E-3</v>
      </c>
      <c r="AK396" s="3">
        <v>2.92597564914253E-3</v>
      </c>
      <c r="AL396" s="3">
        <v>1.2823472225319725E-2</v>
      </c>
      <c r="AM396" s="3">
        <v>0</v>
      </c>
      <c r="AN396" s="3">
        <v>3.6116223695326216E-3</v>
      </c>
      <c r="AO396" s="3">
        <v>4.2709640747795501E-3</v>
      </c>
      <c r="AP396" s="3">
        <v>8.3405619182156283E-3</v>
      </c>
      <c r="AQ396" s="3">
        <v>8.1197899808091133E-3</v>
      </c>
      <c r="AR396" s="3"/>
      <c r="AS396" s="3"/>
      <c r="AT396" s="3">
        <v>8.0921116430022234E-3</v>
      </c>
      <c r="AU396" s="3">
        <v>1.7619855956365133E-2</v>
      </c>
      <c r="AV396" s="3">
        <v>0</v>
      </c>
      <c r="AW396" s="52">
        <v>1.001046840265994E-2</v>
      </c>
      <c r="AX396" s="39">
        <v>3.8170232347448845E-4</v>
      </c>
      <c r="AY396" s="3">
        <v>3.7779767401300503E-3</v>
      </c>
      <c r="AZ396" s="3">
        <v>3.9922764816896607E-3</v>
      </c>
      <c r="BA396" s="3">
        <v>1.3410599550157021E-2</v>
      </c>
      <c r="BB396" s="3">
        <v>4.4399584377932408E-3</v>
      </c>
      <c r="BC396" s="3">
        <v>4.4250497240736469E-3</v>
      </c>
      <c r="BD396" s="3">
        <v>4.3008471700110426E-3</v>
      </c>
      <c r="BE396" s="3">
        <v>0</v>
      </c>
      <c r="BF396" s="52">
        <v>5.0256602105877395E-3</v>
      </c>
      <c r="BG396" s="3">
        <v>1.9239975102808154E-2</v>
      </c>
      <c r="BH396" s="3">
        <v>4.6446742623622661E-3</v>
      </c>
      <c r="BI396" s="3">
        <v>6.1887662701617342E-3</v>
      </c>
      <c r="BJ396" s="3">
        <v>6.3507083632758183E-3</v>
      </c>
      <c r="BK396" s="3">
        <v>3.0205127725892546E-2</v>
      </c>
      <c r="BL396" s="52">
        <v>1.3739634012321674E-2</v>
      </c>
      <c r="BM396" s="39">
        <v>1.060427817475855E-2</v>
      </c>
      <c r="BN396" s="3">
        <v>6.6301212076056767E-3</v>
      </c>
      <c r="BO396" s="3">
        <v>3.7253464431028262E-3</v>
      </c>
      <c r="BP396" s="52">
        <v>6.1000450738835782E-3</v>
      </c>
      <c r="BQ396" s="39">
        <v>3.9917356757815919E-3</v>
      </c>
      <c r="BR396" s="39">
        <v>7.5508900756888729E-3</v>
      </c>
      <c r="BS396" s="39">
        <v>4.9805573966212819E-3</v>
      </c>
      <c r="BT396" s="39">
        <v>2.0267243626190868E-3</v>
      </c>
      <c r="BU396" s="39">
        <v>0</v>
      </c>
      <c r="BV396" s="52">
        <v>2.935732970378756E-3</v>
      </c>
      <c r="BW396" s="3">
        <v>2.9034615375392874E-3</v>
      </c>
      <c r="BX396" s="3">
        <v>1.0696962018695789E-2</v>
      </c>
      <c r="BY396" s="3">
        <v>1.0885194805731271E-3</v>
      </c>
      <c r="BZ396" s="52">
        <v>7.2924452040848851E-3</v>
      </c>
      <c r="CA396" s="39"/>
      <c r="CB396" s="39">
        <v>1.1579340468890467E-3</v>
      </c>
      <c r="CC396" s="39">
        <v>1.3552822225888195E-3</v>
      </c>
      <c r="CD396" s="39"/>
      <c r="CE396" s="39">
        <v>4.4871696147569294E-3</v>
      </c>
      <c r="CF396" s="39">
        <v>6.4053053969978712E-3</v>
      </c>
      <c r="CG396" s="39"/>
      <c r="CH396" s="52">
        <v>4.9493721992339649E-3</v>
      </c>
      <c r="CI396" s="3">
        <v>6.8536032253445492E-3</v>
      </c>
      <c r="CJ396" s="3">
        <v>9.6216665301332525E-3</v>
      </c>
      <c r="CK396" s="52">
        <v>8.4878208589446898E-3</v>
      </c>
      <c r="CL396" s="39">
        <v>0</v>
      </c>
      <c r="CM396" s="39">
        <v>8.3617480623625795E-4</v>
      </c>
      <c r="CN396" s="39">
        <v>5.1204657495110585E-3</v>
      </c>
      <c r="CO396" s="39">
        <v>0</v>
      </c>
      <c r="CP396" s="39">
        <v>3.5738560645134469E-3</v>
      </c>
      <c r="CQ396" s="58">
        <v>3.1689009911557205E-3</v>
      </c>
    </row>
    <row r="397" spans="1:95" x14ac:dyDescent="0.25">
      <c r="A397" s="97" t="s">
        <v>874</v>
      </c>
      <c r="B397" s="97">
        <v>116</v>
      </c>
      <c r="C397" s="97">
        <v>394</v>
      </c>
      <c r="D397" s="104" t="s">
        <v>168</v>
      </c>
      <c r="E397" s="40">
        <v>3.0768060714079774E-2</v>
      </c>
      <c r="F397" s="40">
        <v>4.4387967587806249E-2</v>
      </c>
      <c r="G397" s="40">
        <v>4.5641503756157747E-2</v>
      </c>
      <c r="H397" s="40"/>
      <c r="I397" s="40">
        <v>3.4974325575002845E-2</v>
      </c>
      <c r="J397" s="40">
        <v>5.6235130684625503E-2</v>
      </c>
      <c r="K397" s="53">
        <v>4.2739029864224662E-2</v>
      </c>
      <c r="L397" s="4">
        <v>5.6235130684625503E-2</v>
      </c>
      <c r="M397" s="4">
        <v>5.506769274236735E-2</v>
      </c>
      <c r="N397" s="4">
        <v>4.2924959420683771E-2</v>
      </c>
      <c r="O397" s="4">
        <v>0</v>
      </c>
      <c r="P397" s="4">
        <v>9.113301447974384E-2</v>
      </c>
      <c r="Q397" s="4">
        <v>0.10800313475575529</v>
      </c>
      <c r="R397" s="53">
        <v>5.4647978448402947E-2</v>
      </c>
      <c r="S397" s="40">
        <v>4.707923450354335E-2</v>
      </c>
      <c r="T397" s="40">
        <v>5.2325030252101147E-2</v>
      </c>
      <c r="U397" s="40"/>
      <c r="V397" s="40">
        <v>3.570659897099332E-2</v>
      </c>
      <c r="W397" s="40">
        <v>3.0618327316932085E-2</v>
      </c>
      <c r="X397" s="40">
        <v>4.9560094687799462E-2</v>
      </c>
      <c r="Y397" s="53">
        <v>4.7835616392026777E-2</v>
      </c>
      <c r="Z397" s="4">
        <v>0.10401529815906693</v>
      </c>
      <c r="AA397" s="4"/>
      <c r="AB397" s="4">
        <v>7.2225774495845732E-2</v>
      </c>
      <c r="AC397" s="4">
        <v>7.4789770980958264E-2</v>
      </c>
      <c r="AD397" s="4">
        <v>4.8430574928374451E-2</v>
      </c>
      <c r="AE397" s="4">
        <v>6.6293964033005429E-2</v>
      </c>
      <c r="AF397" s="4">
        <v>8.2687881587725345E-2</v>
      </c>
      <c r="AG397" s="4">
        <v>8.4764711068904403E-2</v>
      </c>
      <c r="AH397" s="4">
        <v>7.86604849063329E-2</v>
      </c>
      <c r="AI397" s="4">
        <v>8.431241489500621E-2</v>
      </c>
      <c r="AJ397" s="4">
        <v>9.6080532993875811E-2</v>
      </c>
      <c r="AK397" s="4">
        <v>7.1994965495933497E-2</v>
      </c>
      <c r="AL397" s="4">
        <v>9.044875244467307E-2</v>
      </c>
      <c r="AM397" s="4">
        <v>6.6518622772850935E-2</v>
      </c>
      <c r="AN397" s="4">
        <v>7.4418975466066087E-2</v>
      </c>
      <c r="AO397" s="4">
        <v>0.10058519579486372</v>
      </c>
      <c r="AP397" s="4">
        <v>8.299832330605722E-2</v>
      </c>
      <c r="AQ397" s="4">
        <v>0.10969055930798619</v>
      </c>
      <c r="AR397" s="4"/>
      <c r="AS397" s="4"/>
      <c r="AT397" s="4">
        <v>6.1264207819956201E-2</v>
      </c>
      <c r="AU397" s="4">
        <v>0.10669357097174795</v>
      </c>
      <c r="AV397" s="4">
        <v>0</v>
      </c>
      <c r="AW397" s="53">
        <v>9.1600449782457252E-2</v>
      </c>
      <c r="AX397" s="40">
        <v>5.5163796914087834E-2</v>
      </c>
      <c r="AY397" s="4">
        <v>4.1159699114736006E-2</v>
      </c>
      <c r="AZ397" s="4">
        <v>6.7229834947207467E-2</v>
      </c>
      <c r="BA397" s="4">
        <v>5.0332948505011986E-2</v>
      </c>
      <c r="BB397" s="4">
        <v>4.3880719137622329E-2</v>
      </c>
      <c r="BC397" s="4">
        <v>5.4381164905522986E-2</v>
      </c>
      <c r="BD397" s="4">
        <v>4.953010871721604E-2</v>
      </c>
      <c r="BE397" s="4">
        <v>0</v>
      </c>
      <c r="BF397" s="53">
        <v>4.6837508940235875E-2</v>
      </c>
      <c r="BG397" s="4">
        <v>4.2820477094387209E-2</v>
      </c>
      <c r="BH397" s="4">
        <v>5.365757255566371E-2</v>
      </c>
      <c r="BI397" s="4">
        <v>5.981811544651678E-2</v>
      </c>
      <c r="BJ397" s="4">
        <v>4.7780491584838013E-2</v>
      </c>
      <c r="BK397" s="4">
        <v>5.4720460668415162E-2</v>
      </c>
      <c r="BL397" s="53">
        <v>5.2375105459540369E-2</v>
      </c>
      <c r="BM397" s="40">
        <v>0.21351668389559755</v>
      </c>
      <c r="BN397" s="4">
        <v>5.1791772617812329E-2</v>
      </c>
      <c r="BO397" s="4">
        <v>2.0462735643819018E-2</v>
      </c>
      <c r="BP397" s="53">
        <v>4.6074711524005545E-2</v>
      </c>
      <c r="BQ397" s="40">
        <v>7.8344589131636985E-2</v>
      </c>
      <c r="BR397" s="40">
        <v>5.4662867466432508E-2</v>
      </c>
      <c r="BS397" s="40">
        <v>5.8147304664007443E-2</v>
      </c>
      <c r="BT397" s="40">
        <v>6.9261827274476065E-2</v>
      </c>
      <c r="BU397" s="40">
        <v>8.9840687585924853E-2</v>
      </c>
      <c r="BV397" s="53">
        <v>7.0697211297133772E-2</v>
      </c>
      <c r="BW397" s="4">
        <v>0.11213985258377562</v>
      </c>
      <c r="BX397" s="4">
        <v>6.3861591440823165E-2</v>
      </c>
      <c r="BY397" s="4">
        <v>8.6788572389651999E-2</v>
      </c>
      <c r="BZ397" s="53">
        <v>8.2348199759915114E-2</v>
      </c>
      <c r="CA397" s="40"/>
      <c r="CB397" s="40">
        <v>5.0591892732220624E-2</v>
      </c>
      <c r="CC397" s="40">
        <v>3.8101840425838022E-2</v>
      </c>
      <c r="CD397" s="40"/>
      <c r="CE397" s="40">
        <v>3.7417080361432625E-2</v>
      </c>
      <c r="CF397" s="40">
        <v>3.2168704050266873E-2</v>
      </c>
      <c r="CG397" s="40"/>
      <c r="CH397" s="53">
        <v>3.6251227707584786E-2</v>
      </c>
      <c r="CI397" s="4">
        <v>5.3760658248345597E-2</v>
      </c>
      <c r="CJ397" s="4">
        <v>6.855155181806824E-2</v>
      </c>
      <c r="CK397" s="53">
        <v>6.2492950984038204E-2</v>
      </c>
      <c r="CL397" s="40">
        <v>0</v>
      </c>
      <c r="CM397" s="40">
        <v>7.4445601615033448E-3</v>
      </c>
      <c r="CN397" s="40">
        <v>5.9448429171533285E-2</v>
      </c>
      <c r="CO397" s="40">
        <v>0</v>
      </c>
      <c r="CP397" s="40">
        <v>5.169383744670574E-3</v>
      </c>
      <c r="CQ397" s="59">
        <v>1.7878509390475361E-2</v>
      </c>
    </row>
    <row r="398" spans="1:95" x14ac:dyDescent="0.25">
      <c r="A398" s="97" t="s">
        <v>773</v>
      </c>
      <c r="C398" s="97">
        <v>395</v>
      </c>
      <c r="D398" s="102"/>
      <c r="E398" s="93"/>
      <c r="F398" s="93"/>
      <c r="G398" s="93"/>
      <c r="H398" s="93"/>
      <c r="I398" s="93"/>
      <c r="J398" s="93"/>
      <c r="K398" s="79"/>
      <c r="L398" s="16"/>
      <c r="M398" s="16"/>
      <c r="N398" s="16"/>
      <c r="O398" s="16"/>
      <c r="P398" s="16"/>
      <c r="Q398" s="16"/>
      <c r="R398" s="79"/>
      <c r="S398" s="93"/>
      <c r="T398" s="93"/>
      <c r="U398" s="93"/>
      <c r="V398" s="93"/>
      <c r="W398" s="93"/>
      <c r="X398" s="93"/>
      <c r="Y398" s="79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79"/>
      <c r="AX398" s="93"/>
      <c r="AY398" s="16"/>
      <c r="AZ398" s="16"/>
      <c r="BA398" s="16"/>
      <c r="BB398" s="16"/>
      <c r="BC398" s="16"/>
      <c r="BD398" s="16"/>
      <c r="BE398" s="16"/>
      <c r="BF398" s="79"/>
      <c r="BG398" s="16"/>
      <c r="BH398" s="16"/>
      <c r="BI398" s="16"/>
      <c r="BJ398" s="16"/>
      <c r="BK398" s="16"/>
      <c r="BL398" s="79"/>
      <c r="BM398" s="93"/>
      <c r="BN398" s="16"/>
      <c r="BO398" s="16"/>
      <c r="BP398" s="79"/>
      <c r="BQ398" s="93"/>
      <c r="BR398" s="93"/>
      <c r="BS398" s="93"/>
      <c r="BT398" s="93"/>
      <c r="BU398" s="93"/>
      <c r="BV398" s="79"/>
      <c r="BW398" s="16"/>
      <c r="BX398" s="16"/>
      <c r="BY398" s="16"/>
      <c r="BZ398" s="79"/>
      <c r="CA398" s="93"/>
      <c r="CB398" s="93"/>
      <c r="CC398" s="93"/>
      <c r="CD398" s="93"/>
      <c r="CE398" s="93"/>
      <c r="CF398" s="93"/>
      <c r="CG398" s="93"/>
      <c r="CH398" s="79"/>
      <c r="CI398" s="16"/>
      <c r="CJ398" s="16"/>
      <c r="CK398" s="79"/>
      <c r="CL398" s="93"/>
      <c r="CM398" s="93"/>
      <c r="CN398" s="93"/>
      <c r="CO398" s="93"/>
      <c r="CP398" s="93"/>
      <c r="CQ398" s="83"/>
    </row>
    <row r="399" spans="1:95" x14ac:dyDescent="0.25">
      <c r="A399" s="97" t="s">
        <v>875</v>
      </c>
      <c r="B399" s="97">
        <v>117</v>
      </c>
      <c r="C399" s="97">
        <v>396</v>
      </c>
      <c r="D399" s="103" t="s">
        <v>169</v>
      </c>
      <c r="E399" s="39">
        <v>1.7755856236708188E-2</v>
      </c>
      <c r="F399" s="39">
        <v>1.5156481174846808E-2</v>
      </c>
      <c r="G399" s="39">
        <v>2.019573978123201E-2</v>
      </c>
      <c r="H399" s="39"/>
      <c r="I399" s="39">
        <v>1.3624682692144056E-2</v>
      </c>
      <c r="J399" s="39">
        <v>4.1405318016744332E-2</v>
      </c>
      <c r="K399" s="52">
        <v>1.6500687615559471E-2</v>
      </c>
      <c r="L399" s="3">
        <v>4.1405318016744332E-2</v>
      </c>
      <c r="M399" s="3">
        <v>1.5237093231445079E-2</v>
      </c>
      <c r="N399" s="3">
        <v>3.1256785497946034E-2</v>
      </c>
      <c r="O399" s="3">
        <v>0</v>
      </c>
      <c r="P399" s="3">
        <v>2.6160773975081222E-2</v>
      </c>
      <c r="Q399" s="3">
        <v>6.4428512775977368E-3</v>
      </c>
      <c r="R399" s="52">
        <v>3.2800124026195816E-2</v>
      </c>
      <c r="S399" s="39">
        <v>1.7568117120495028E-2</v>
      </c>
      <c r="T399" s="39">
        <v>1.841187018445652E-2</v>
      </c>
      <c r="U399" s="39"/>
      <c r="V399" s="39">
        <v>1.2841215661304589E-2</v>
      </c>
      <c r="W399" s="39">
        <v>1.0406865143434777E-2</v>
      </c>
      <c r="X399" s="39">
        <v>3.0722374211267231E-3</v>
      </c>
      <c r="Y399" s="52">
        <v>1.332646611457175E-2</v>
      </c>
      <c r="Z399" s="3">
        <v>1.0603890124360919E-2</v>
      </c>
      <c r="AA399" s="3"/>
      <c r="AB399" s="3">
        <v>1.1557889575629513E-3</v>
      </c>
      <c r="AC399" s="3">
        <v>1.1258405095810475E-2</v>
      </c>
      <c r="AD399" s="3">
        <v>2.0526108919992608E-3</v>
      </c>
      <c r="AE399" s="3">
        <v>1.1572635378710191E-2</v>
      </c>
      <c r="AF399" s="3">
        <v>8.8639511730586092E-3</v>
      </c>
      <c r="AG399" s="3">
        <v>1.2300511942453156E-2</v>
      </c>
      <c r="AH399" s="3">
        <v>1.1408210303297725E-3</v>
      </c>
      <c r="AI399" s="3">
        <v>1.1841244006270065E-2</v>
      </c>
      <c r="AJ399" s="3">
        <v>1.1535839832518097E-2</v>
      </c>
      <c r="AK399" s="3">
        <v>2.0717086247609567E-3</v>
      </c>
      <c r="AL399" s="3">
        <v>8.4012584011154013E-3</v>
      </c>
      <c r="AM399" s="3">
        <v>2.8572306369561516E-3</v>
      </c>
      <c r="AN399" s="3">
        <v>1.1540268053408997E-2</v>
      </c>
      <c r="AO399" s="3">
        <v>1.264992897552638E-2</v>
      </c>
      <c r="AP399" s="3">
        <v>1.6617729700101651E-2</v>
      </c>
      <c r="AQ399" s="3">
        <v>1.4685608458665685E-2</v>
      </c>
      <c r="AR399" s="3"/>
      <c r="AS399" s="3"/>
      <c r="AT399" s="3">
        <v>4.5178849715686812E-3</v>
      </c>
      <c r="AU399" s="3">
        <v>1.814108305223304E-2</v>
      </c>
      <c r="AV399" s="3">
        <v>0</v>
      </c>
      <c r="AW399" s="52">
        <v>1.1126177903549922E-2</v>
      </c>
      <c r="AX399" s="39">
        <v>2.7839632330171126E-2</v>
      </c>
      <c r="AY399" s="3">
        <v>6.2468992451259033E-3</v>
      </c>
      <c r="AZ399" s="3">
        <v>1.7563936846559801E-3</v>
      </c>
      <c r="BA399" s="3">
        <v>5.4521104474433762E-3</v>
      </c>
      <c r="BB399" s="3">
        <v>7.0128105463263587E-3</v>
      </c>
      <c r="BC399" s="3">
        <v>5.2140878208433309E-3</v>
      </c>
      <c r="BD399" s="3">
        <v>6.1221058463638255E-3</v>
      </c>
      <c r="BE399" s="3">
        <v>8.4982224548957344E-5</v>
      </c>
      <c r="BF399" s="52">
        <v>5.3627694930131788E-3</v>
      </c>
      <c r="BG399" s="3">
        <v>6.1095782420361724E-3</v>
      </c>
      <c r="BH399" s="3">
        <v>3.3649498411039984E-3</v>
      </c>
      <c r="BI399" s="3">
        <v>7.5495487184833255E-3</v>
      </c>
      <c r="BJ399" s="3">
        <v>2.0958815726565602E-2</v>
      </c>
      <c r="BK399" s="3">
        <v>1.0178185202788872E-2</v>
      </c>
      <c r="BL399" s="52">
        <v>1.326373552824121E-2</v>
      </c>
      <c r="BM399" s="39">
        <v>2.619949002000032E-2</v>
      </c>
      <c r="BN399" s="3">
        <v>5.0108539780447998E-2</v>
      </c>
      <c r="BO399" s="3">
        <v>2.2493864849837286E-2</v>
      </c>
      <c r="BP399" s="52">
        <v>4.1359621111354328E-2</v>
      </c>
      <c r="BQ399" s="39">
        <v>4.5572284007203471E-4</v>
      </c>
      <c r="BR399" s="39">
        <v>8.667263744585351E-4</v>
      </c>
      <c r="BS399" s="39">
        <v>1.7181000290352567E-2</v>
      </c>
      <c r="BT399" s="39">
        <v>7.0604869808465155E-3</v>
      </c>
      <c r="BU399" s="39">
        <v>7.9082893540898813E-3</v>
      </c>
      <c r="BV399" s="52">
        <v>4.1320218692727636E-3</v>
      </c>
      <c r="BW399" s="3">
        <v>1.5615759823388958E-2</v>
      </c>
      <c r="BX399" s="3">
        <v>8.8832330013160956E-3</v>
      </c>
      <c r="BY399" s="3">
        <v>7.1426744968432687E-3</v>
      </c>
      <c r="BZ399" s="52">
        <v>1.1125317285689676E-2</v>
      </c>
      <c r="CA399" s="39"/>
      <c r="CB399" s="39">
        <v>1.0341197978796634E-3</v>
      </c>
      <c r="CC399" s="39">
        <v>1.9877861583384807E-4</v>
      </c>
      <c r="CD399" s="39"/>
      <c r="CE399" s="39">
        <v>6.0638618253119432E-3</v>
      </c>
      <c r="CF399" s="39">
        <v>2.4463176921650479E-3</v>
      </c>
      <c r="CG399" s="39"/>
      <c r="CH399" s="52">
        <v>2.2135479804112571E-3</v>
      </c>
      <c r="CI399" s="3">
        <v>1.7698910782831052E-2</v>
      </c>
      <c r="CJ399" s="3">
        <v>3.05583929187353E-2</v>
      </c>
      <c r="CK399" s="52">
        <v>2.462140789089377E-2</v>
      </c>
      <c r="CL399" s="39">
        <v>0</v>
      </c>
      <c r="CM399" s="39">
        <v>1.4151006368204756E-3</v>
      </c>
      <c r="CN399" s="39">
        <v>2.1071782719205363E-2</v>
      </c>
      <c r="CO399" s="39">
        <v>0</v>
      </c>
      <c r="CP399" s="39">
        <v>2.2372184718972468E-2</v>
      </c>
      <c r="CQ399" s="58">
        <v>1.668344203780945E-2</v>
      </c>
    </row>
    <row r="400" spans="1:95" x14ac:dyDescent="0.25">
      <c r="A400" s="97" t="s">
        <v>876</v>
      </c>
      <c r="B400" s="97">
        <v>118</v>
      </c>
      <c r="C400" s="97">
        <v>397</v>
      </c>
      <c r="D400" s="103" t="s">
        <v>170</v>
      </c>
      <c r="E400" s="39">
        <v>0.27779983682677395</v>
      </c>
      <c r="F400" s="39">
        <v>0.40094013912000331</v>
      </c>
      <c r="G400" s="39">
        <v>0.32048432685517636</v>
      </c>
      <c r="H400" s="39"/>
      <c r="I400" s="39">
        <v>0.55586784726917571</v>
      </c>
      <c r="J400" s="39">
        <v>0.40062927167283952</v>
      </c>
      <c r="K400" s="52">
        <v>0.38461339409823148</v>
      </c>
      <c r="L400" s="3">
        <v>0.40062927167283952</v>
      </c>
      <c r="M400" s="3">
        <v>0.29818475611776735</v>
      </c>
      <c r="N400" s="3">
        <v>0.3084936657445807</v>
      </c>
      <c r="O400" s="3">
        <v>0</v>
      </c>
      <c r="P400" s="3">
        <v>0.43472623351878548</v>
      </c>
      <c r="Q400" s="3">
        <v>0.19014601478604065</v>
      </c>
      <c r="R400" s="52">
        <v>0.37840980266222246</v>
      </c>
      <c r="S400" s="39">
        <v>0.61487834041537204</v>
      </c>
      <c r="T400" s="39">
        <v>0.45855263448889155</v>
      </c>
      <c r="U400" s="39"/>
      <c r="V400" s="39">
        <v>0.30713674035188004</v>
      </c>
      <c r="W400" s="39">
        <v>0.28518441249962856</v>
      </c>
      <c r="X400" s="39">
        <v>0.3204487273395063</v>
      </c>
      <c r="Y400" s="52">
        <v>0.42013425451971953</v>
      </c>
      <c r="Z400" s="3">
        <v>0.27079581540385134</v>
      </c>
      <c r="AA400" s="3"/>
      <c r="AB400" s="3">
        <v>0.20781518317137068</v>
      </c>
      <c r="AC400" s="3">
        <v>0.26830559617085981</v>
      </c>
      <c r="AD400" s="3">
        <v>0.14753723996110227</v>
      </c>
      <c r="AE400" s="3">
        <v>0.11696364445891391</v>
      </c>
      <c r="AF400" s="3">
        <v>0.18954964725526247</v>
      </c>
      <c r="AG400" s="3">
        <v>0.14062382945508897</v>
      </c>
      <c r="AH400" s="3">
        <v>0.18350154719208311</v>
      </c>
      <c r="AI400" s="3">
        <v>0.12693384384655138</v>
      </c>
      <c r="AJ400" s="3">
        <v>0.1750352516802261</v>
      </c>
      <c r="AK400" s="3">
        <v>0.14997027497413415</v>
      </c>
      <c r="AL400" s="3">
        <v>0.22517231626457163</v>
      </c>
      <c r="AM400" s="3">
        <v>0.1152584876934909</v>
      </c>
      <c r="AN400" s="3">
        <v>7.9093576114467642E-2</v>
      </c>
      <c r="AO400" s="3">
        <v>0.16418932882278237</v>
      </c>
      <c r="AP400" s="3">
        <v>0.10394766032061893</v>
      </c>
      <c r="AQ400" s="3">
        <v>0.33639863410954896</v>
      </c>
      <c r="AR400" s="3"/>
      <c r="AS400" s="3"/>
      <c r="AT400" s="3">
        <v>8.8608976626106367E-2</v>
      </c>
      <c r="AU400" s="3">
        <v>9.201458872129599E-2</v>
      </c>
      <c r="AV400" s="3">
        <v>0</v>
      </c>
      <c r="AW400" s="52">
        <v>0.15367911362888342</v>
      </c>
      <c r="AX400" s="39">
        <v>0.37233828345977737</v>
      </c>
      <c r="AY400" s="3">
        <v>0.4640704513427516</v>
      </c>
      <c r="AZ400" s="3">
        <v>0.33437333368408073</v>
      </c>
      <c r="BA400" s="3">
        <v>0.26721366769740029</v>
      </c>
      <c r="BB400" s="3">
        <v>0.39192117543941535</v>
      </c>
      <c r="BC400" s="3">
        <v>0.27558765165113158</v>
      </c>
      <c r="BD400" s="3">
        <v>0.55696734283027383</v>
      </c>
      <c r="BE400" s="3">
        <v>0.5508430130944969</v>
      </c>
      <c r="BF400" s="52">
        <v>0.3836393207838788</v>
      </c>
      <c r="BG400" s="3">
        <v>0.24275956924063299</v>
      </c>
      <c r="BH400" s="3">
        <v>0.63050107973187774</v>
      </c>
      <c r="BI400" s="3">
        <v>0.39190129209917657</v>
      </c>
      <c r="BJ400" s="3">
        <v>0.29311287591332796</v>
      </c>
      <c r="BK400" s="3">
        <v>0.29738958535245524</v>
      </c>
      <c r="BL400" s="52">
        <v>0.30351293023827203</v>
      </c>
      <c r="BM400" s="39">
        <v>0.28508968783897026</v>
      </c>
      <c r="BN400" s="3">
        <v>0.48187338880930231</v>
      </c>
      <c r="BO400" s="3">
        <v>0.34425486764149066</v>
      </c>
      <c r="BP400" s="52">
        <v>0.45816080599981301</v>
      </c>
      <c r="BQ400" s="39">
        <v>0.4552637521994134</v>
      </c>
      <c r="BR400" s="39">
        <v>0.27182653205912716</v>
      </c>
      <c r="BS400" s="39">
        <v>0.40286210564305858</v>
      </c>
      <c r="BT400" s="39">
        <v>0.35715165573980706</v>
      </c>
      <c r="BU400" s="39">
        <v>0.32073431081725262</v>
      </c>
      <c r="BV400" s="52">
        <v>0.36521713928569138</v>
      </c>
      <c r="BW400" s="3">
        <v>0.37844397225804044</v>
      </c>
      <c r="BX400" s="3">
        <v>0.30464767819974725</v>
      </c>
      <c r="BY400" s="3">
        <v>0.11880017570564251</v>
      </c>
      <c r="BZ400" s="52">
        <v>0.32056035168361674</v>
      </c>
      <c r="CA400" s="39"/>
      <c r="CB400" s="39">
        <v>0.44048011568688994</v>
      </c>
      <c r="CC400" s="39">
        <v>0.14982904655589677</v>
      </c>
      <c r="CD400" s="39"/>
      <c r="CE400" s="39">
        <v>0.48735325193527212</v>
      </c>
      <c r="CF400" s="39">
        <v>0.40016564054314074</v>
      </c>
      <c r="CG400" s="39"/>
      <c r="CH400" s="52">
        <v>0.43451147018589709</v>
      </c>
      <c r="CI400" s="3">
        <v>0.28744072537111498</v>
      </c>
      <c r="CJ400" s="3">
        <v>0.35152909160014445</v>
      </c>
      <c r="CK400" s="52">
        <v>0.33025968704547271</v>
      </c>
      <c r="CL400" s="39">
        <v>0</v>
      </c>
      <c r="CM400" s="39">
        <v>0.41176698360781594</v>
      </c>
      <c r="CN400" s="39">
        <v>0.38893844783355863</v>
      </c>
      <c r="CO400" s="39">
        <v>0</v>
      </c>
      <c r="CP400" s="39">
        <v>0.28936880310690266</v>
      </c>
      <c r="CQ400" s="58">
        <v>0.31101801638392418</v>
      </c>
    </row>
    <row r="401" spans="1:95" x14ac:dyDescent="0.25">
      <c r="A401" s="97" t="s">
        <v>773</v>
      </c>
      <c r="C401" s="97">
        <v>398</v>
      </c>
      <c r="D401" s="103"/>
      <c r="E401" s="48"/>
      <c r="F401" s="48"/>
      <c r="G401" s="48"/>
      <c r="H401" s="48"/>
      <c r="I401" s="48"/>
      <c r="J401" s="48"/>
      <c r="K401" s="73"/>
      <c r="L401" s="11"/>
      <c r="M401" s="11"/>
      <c r="N401" s="11"/>
      <c r="O401" s="11"/>
      <c r="P401" s="11"/>
      <c r="Q401" s="11"/>
      <c r="R401" s="73"/>
      <c r="S401" s="48"/>
      <c r="T401" s="48"/>
      <c r="U401" s="48"/>
      <c r="V401" s="48"/>
      <c r="W401" s="48"/>
      <c r="X401" s="48"/>
      <c r="Y401" s="73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73"/>
      <c r="AX401" s="48"/>
      <c r="AY401" s="11"/>
      <c r="AZ401" s="11"/>
      <c r="BA401" s="11"/>
      <c r="BB401" s="11"/>
      <c r="BC401" s="11"/>
      <c r="BD401" s="11"/>
      <c r="BE401" s="11"/>
      <c r="BF401" s="73"/>
      <c r="BG401" s="11"/>
      <c r="BH401" s="11"/>
      <c r="BI401" s="11"/>
      <c r="BJ401" s="11"/>
      <c r="BK401" s="11"/>
      <c r="BL401" s="73"/>
      <c r="BM401" s="48"/>
      <c r="BN401" s="11"/>
      <c r="BO401" s="11"/>
      <c r="BP401" s="73"/>
      <c r="BQ401" s="48"/>
      <c r="BR401" s="48"/>
      <c r="BS401" s="48"/>
      <c r="BT401" s="48"/>
      <c r="BU401" s="48"/>
      <c r="BV401" s="73"/>
      <c r="BW401" s="11"/>
      <c r="BX401" s="11"/>
      <c r="BY401" s="11"/>
      <c r="BZ401" s="73"/>
      <c r="CA401" s="48"/>
      <c r="CB401" s="48"/>
      <c r="CC401" s="48"/>
      <c r="CD401" s="48"/>
      <c r="CE401" s="48"/>
      <c r="CF401" s="48"/>
      <c r="CG401" s="48"/>
      <c r="CH401" s="73"/>
      <c r="CI401" s="11"/>
      <c r="CJ401" s="11"/>
      <c r="CK401" s="73"/>
      <c r="CL401" s="48"/>
      <c r="CM401" s="48"/>
      <c r="CN401" s="48"/>
      <c r="CO401" s="48"/>
      <c r="CP401" s="48"/>
      <c r="CQ401" s="67"/>
    </row>
    <row r="402" spans="1:95" x14ac:dyDescent="0.25">
      <c r="A402" s="97" t="s">
        <v>877</v>
      </c>
      <c r="B402" s="97">
        <v>119</v>
      </c>
      <c r="C402" s="97">
        <v>399</v>
      </c>
      <c r="D402" s="103" t="s">
        <v>171</v>
      </c>
      <c r="E402" s="39">
        <v>0.89385102483515311</v>
      </c>
      <c r="F402" s="39">
        <v>0.76190476190476186</v>
      </c>
      <c r="G402" s="39">
        <v>0.91448118586088945</v>
      </c>
      <c r="H402" s="39"/>
      <c r="I402" s="39">
        <v>0.49683726278328144</v>
      </c>
      <c r="J402" s="39">
        <v>0.86178274988938641</v>
      </c>
      <c r="K402" s="52">
        <v>0.80471337901818574</v>
      </c>
      <c r="L402" s="3">
        <v>0.86178274988938641</v>
      </c>
      <c r="M402" s="3">
        <v>0.88431253785584496</v>
      </c>
      <c r="N402" s="3">
        <v>0.84852667172727902</v>
      </c>
      <c r="O402" s="3">
        <v>0</v>
      </c>
      <c r="P402" s="3">
        <v>0.75795564128752091</v>
      </c>
      <c r="Q402" s="3">
        <v>0.88235294117647056</v>
      </c>
      <c r="R402" s="52">
        <v>0.85927152316366384</v>
      </c>
      <c r="S402" s="39">
        <v>0.3611111111111111</v>
      </c>
      <c r="T402" s="39">
        <v>0.67383198069160932</v>
      </c>
      <c r="U402" s="39"/>
      <c r="V402" s="39">
        <v>0.87650602406998479</v>
      </c>
      <c r="W402" s="39">
        <v>0.80289330922823077</v>
      </c>
      <c r="X402" s="39">
        <v>0.93371757923995713</v>
      </c>
      <c r="Y402" s="52">
        <v>0.71478044049630385</v>
      </c>
      <c r="Z402" s="3">
        <v>0.46519193233571893</v>
      </c>
      <c r="AA402" s="3"/>
      <c r="AB402" s="3">
        <v>0.84241971623128964</v>
      </c>
      <c r="AC402" s="3">
        <v>0.60510805500982323</v>
      </c>
      <c r="AD402" s="3">
        <v>0.85106382978723405</v>
      </c>
      <c r="AE402" s="3">
        <v>0.76691729323637781</v>
      </c>
      <c r="AF402" s="3">
        <v>0.64509827859846169</v>
      </c>
      <c r="AG402" s="3">
        <v>0.7869805939265142</v>
      </c>
      <c r="AH402" s="3">
        <v>0.85133303206775712</v>
      </c>
      <c r="AI402" s="3">
        <v>0.80003164369835678</v>
      </c>
      <c r="AJ402" s="3">
        <v>0.75724501317275117</v>
      </c>
      <c r="AK402" s="3">
        <v>0.82191780822264249</v>
      </c>
      <c r="AL402" s="3">
        <v>0.81702127660965151</v>
      </c>
      <c r="AM402" s="3">
        <v>0.98064516129032253</v>
      </c>
      <c r="AN402" s="3">
        <v>0.79507808801897706</v>
      </c>
      <c r="AO402" s="3">
        <v>0.83322259137319898</v>
      </c>
      <c r="AP402" s="3">
        <v>0.81362810160521404</v>
      </c>
      <c r="AQ402" s="3">
        <v>0.35777598710428871</v>
      </c>
      <c r="AR402" s="3"/>
      <c r="AS402" s="3"/>
      <c r="AT402" s="3">
        <v>0.63157894734796505</v>
      </c>
      <c r="AU402" s="3">
        <v>0.924792371577976</v>
      </c>
      <c r="AV402" s="3">
        <v>0</v>
      </c>
      <c r="AW402" s="52">
        <v>0.75070938865836201</v>
      </c>
      <c r="AX402" s="39">
        <v>0.85902118333295796</v>
      </c>
      <c r="AY402" s="3">
        <v>0.51909428861803442</v>
      </c>
      <c r="AZ402" s="3">
        <v>0.56250000000351563</v>
      </c>
      <c r="BA402" s="3">
        <v>0.83720930232558144</v>
      </c>
      <c r="BB402" s="3">
        <v>0.648346530041919</v>
      </c>
      <c r="BC402" s="3">
        <v>0.96659038903371342</v>
      </c>
      <c r="BD402" s="3">
        <v>0.41680129239364133</v>
      </c>
      <c r="BE402" s="3">
        <v>1</v>
      </c>
      <c r="BF402" s="52">
        <v>0.67185790591605388</v>
      </c>
      <c r="BG402" s="3">
        <v>0.8197343453448217</v>
      </c>
      <c r="BH402" s="3">
        <v>7.5000000001874997E-2</v>
      </c>
      <c r="BI402" s="3">
        <v>0.43991853360130412</v>
      </c>
      <c r="BJ402" s="3">
        <v>0.89024856597239188</v>
      </c>
      <c r="BK402" s="3">
        <v>0.71842105261267319</v>
      </c>
      <c r="BL402" s="52">
        <v>0.80827447023168086</v>
      </c>
      <c r="BM402" s="39">
        <v>0.96151226157710656</v>
      </c>
      <c r="BN402" s="3">
        <v>0.8163853376849225</v>
      </c>
      <c r="BO402" s="3">
        <v>0.83050887629275905</v>
      </c>
      <c r="BP402" s="52">
        <v>0.81881891694416309</v>
      </c>
      <c r="BQ402" s="39">
        <v>0.35294117648096884</v>
      </c>
      <c r="BR402" s="39">
        <v>0.3</v>
      </c>
      <c r="BS402" s="39">
        <v>9.45945945945946E-2</v>
      </c>
      <c r="BT402" s="39">
        <v>0.20286085825220126</v>
      </c>
      <c r="BU402" s="39">
        <v>0.19354838709833508</v>
      </c>
      <c r="BV402" s="52">
        <v>0.18124606670679677</v>
      </c>
      <c r="BW402" s="3">
        <v>0.80979498860125521</v>
      </c>
      <c r="BX402" s="3">
        <v>0.63627906975560411</v>
      </c>
      <c r="BY402" s="3">
        <v>0.78758949881044193</v>
      </c>
      <c r="BZ402" s="52">
        <v>0.74953846152969772</v>
      </c>
      <c r="CA402" s="39"/>
      <c r="CB402" s="39">
        <v>0.5</v>
      </c>
      <c r="CC402" s="39">
        <v>0.33333333333333331</v>
      </c>
      <c r="CD402" s="39"/>
      <c r="CE402" s="39">
        <v>0.20939597315548669</v>
      </c>
      <c r="CF402" s="39">
        <v>0.32839224629568253</v>
      </c>
      <c r="CG402" s="39"/>
      <c r="CH402" s="52">
        <v>0.2957283680188203</v>
      </c>
      <c r="CI402" s="3">
        <v>0.86071987480438183</v>
      </c>
      <c r="CJ402" s="3">
        <v>0.88462784217439594</v>
      </c>
      <c r="CK402" s="52">
        <v>0.87669335640118251</v>
      </c>
      <c r="CL402" s="39">
        <v>0</v>
      </c>
      <c r="CM402" s="39">
        <v>0.33962264150943394</v>
      </c>
      <c r="CN402" s="39">
        <v>0.88534396808865135</v>
      </c>
      <c r="CO402" s="39">
        <v>0</v>
      </c>
      <c r="CP402" s="39">
        <v>0.89032258064516134</v>
      </c>
      <c r="CQ402" s="58">
        <v>0.8822748662657246</v>
      </c>
    </row>
    <row r="403" spans="1:95" x14ac:dyDescent="0.25">
      <c r="A403" s="97" t="s">
        <v>878</v>
      </c>
      <c r="B403" s="97">
        <v>120</v>
      </c>
      <c r="C403" s="97">
        <v>400</v>
      </c>
      <c r="D403" s="103" t="s">
        <v>172</v>
      </c>
      <c r="E403" s="39">
        <v>0.88785202466847424</v>
      </c>
      <c r="F403" s="39">
        <v>0.7565953210552514</v>
      </c>
      <c r="G403" s="39">
        <v>0.90992018244013684</v>
      </c>
      <c r="H403" s="39"/>
      <c r="I403" s="39">
        <v>0.44853364001268464</v>
      </c>
      <c r="J403" s="39">
        <v>0.85723920462264935</v>
      </c>
      <c r="K403" s="52">
        <v>0.79682403216506625</v>
      </c>
      <c r="L403" s="3">
        <v>0.85723920462264935</v>
      </c>
      <c r="M403" s="3">
        <v>0.88067837674136884</v>
      </c>
      <c r="N403" s="3">
        <v>0.85101097232765166</v>
      </c>
      <c r="O403" s="3">
        <v>0</v>
      </c>
      <c r="P403" s="3">
        <v>0.73481195758408513</v>
      </c>
      <c r="Q403" s="3">
        <v>0.88235294117647056</v>
      </c>
      <c r="R403" s="52">
        <v>0.85596026488557653</v>
      </c>
      <c r="S403" s="39">
        <v>0.33333333333333331</v>
      </c>
      <c r="T403" s="39">
        <v>0.6659355121678795</v>
      </c>
      <c r="U403" s="39"/>
      <c r="V403" s="39">
        <v>0.86746987949194365</v>
      </c>
      <c r="W403" s="39">
        <v>0.80289330922823077</v>
      </c>
      <c r="X403" s="39">
        <v>0.93371757923995713</v>
      </c>
      <c r="Y403" s="52">
        <v>0.70646904002541666</v>
      </c>
      <c r="Z403" s="3">
        <v>0.44979397093905876</v>
      </c>
      <c r="AA403" s="3"/>
      <c r="AB403" s="3">
        <v>0.84241971623128964</v>
      </c>
      <c r="AC403" s="3">
        <v>0.60510805500982323</v>
      </c>
      <c r="AD403" s="3">
        <v>0.85106382978723405</v>
      </c>
      <c r="AE403" s="3">
        <v>0.76176154672722562</v>
      </c>
      <c r="AF403" s="3">
        <v>0.63972652911732386</v>
      </c>
      <c r="AG403" s="3">
        <v>0.78228287008556563</v>
      </c>
      <c r="AH403" s="3">
        <v>0.84048802528982391</v>
      </c>
      <c r="AI403" s="3">
        <v>0.79219982992142235</v>
      </c>
      <c r="AJ403" s="3">
        <v>0.7482122694768536</v>
      </c>
      <c r="AK403" s="3">
        <v>0.77133825079355678</v>
      </c>
      <c r="AL403" s="3">
        <v>0.81702127660965151</v>
      </c>
      <c r="AM403" s="3">
        <v>1.0064516129032257</v>
      </c>
      <c r="AN403" s="3">
        <v>0.78088026501863816</v>
      </c>
      <c r="AO403" s="3">
        <v>0.82126245848267465</v>
      </c>
      <c r="AP403" s="3">
        <v>0.81109185440569653</v>
      </c>
      <c r="AQ403" s="3">
        <v>0.31909750201193315</v>
      </c>
      <c r="AR403" s="3"/>
      <c r="AS403" s="3"/>
      <c r="AT403" s="3">
        <v>0.63157894734796505</v>
      </c>
      <c r="AU403" s="3">
        <v>0.91525684404798524</v>
      </c>
      <c r="AV403" s="3">
        <v>0</v>
      </c>
      <c r="AW403" s="52">
        <v>0.74173307203919481</v>
      </c>
      <c r="AX403" s="39">
        <v>0.85463842219350417</v>
      </c>
      <c r="AY403" s="3">
        <v>0.50287259209872082</v>
      </c>
      <c r="AZ403" s="3">
        <v>0.56250000000351563</v>
      </c>
      <c r="BA403" s="3">
        <v>0.81395348837209303</v>
      </c>
      <c r="BB403" s="3">
        <v>0.6408942710759199</v>
      </c>
      <c r="BC403" s="3">
        <v>0.96659038903371342</v>
      </c>
      <c r="BD403" s="3">
        <v>0.36833602583624114</v>
      </c>
      <c r="BE403" s="3">
        <v>1</v>
      </c>
      <c r="BF403" s="52">
        <v>0.65872964798436084</v>
      </c>
      <c r="BG403" s="3">
        <v>0.84250474382662233</v>
      </c>
      <c r="BH403" s="3">
        <v>7.5000000001874997E-2</v>
      </c>
      <c r="BI403" s="3">
        <v>0.36659877800108676</v>
      </c>
      <c r="BJ403" s="3">
        <v>0.87877629063769613</v>
      </c>
      <c r="BK403" s="3">
        <v>0.71052631577077563</v>
      </c>
      <c r="BL403" s="52">
        <v>0.79616548940424003</v>
      </c>
      <c r="BM403" s="39">
        <v>0.95844686648174915</v>
      </c>
      <c r="BN403" s="3">
        <v>0.81093803197945302</v>
      </c>
      <c r="BO403" s="3">
        <v>0.82140740915530419</v>
      </c>
      <c r="BP403" s="52">
        <v>0.81274197501807521</v>
      </c>
      <c r="BQ403" s="39">
        <v>0.26470588236072662</v>
      </c>
      <c r="BR403" s="39">
        <v>0.3</v>
      </c>
      <c r="BS403" s="39">
        <v>5.4054054054054057E-2</v>
      </c>
      <c r="BT403" s="39">
        <v>0.1560468140401548</v>
      </c>
      <c r="BU403" s="39">
        <v>0.16935483871104318</v>
      </c>
      <c r="BV403" s="52">
        <v>0.13971050975315583</v>
      </c>
      <c r="BW403" s="3">
        <v>0.7892938496493247</v>
      </c>
      <c r="BX403" s="3">
        <v>0.62511627905813738</v>
      </c>
      <c r="BY403" s="3">
        <v>0.77326968974116117</v>
      </c>
      <c r="BZ403" s="52">
        <v>0.73292307691450731</v>
      </c>
      <c r="CA403" s="39"/>
      <c r="CB403" s="39">
        <v>0.42857142857142855</v>
      </c>
      <c r="CC403" s="39">
        <v>0.33333333333333331</v>
      </c>
      <c r="CD403" s="39"/>
      <c r="CE403" s="39">
        <v>0.19328859060506465</v>
      </c>
      <c r="CF403" s="39">
        <v>0.31470923603336243</v>
      </c>
      <c r="CG403" s="39"/>
      <c r="CH403" s="52">
        <v>0.27601314348423228</v>
      </c>
      <c r="CI403" s="3">
        <v>0.86071987480438183</v>
      </c>
      <c r="CJ403" s="3">
        <v>0.88307313594913328</v>
      </c>
      <c r="CK403" s="52">
        <v>0.87565462019691576</v>
      </c>
      <c r="CL403" s="39">
        <v>0</v>
      </c>
      <c r="CM403" s="39">
        <v>0.22641509433962265</v>
      </c>
      <c r="CN403" s="39">
        <v>0.76809571285528944</v>
      </c>
      <c r="CO403" s="39">
        <v>0</v>
      </c>
      <c r="CP403" s="39">
        <v>0.7385560675883257</v>
      </c>
      <c r="CQ403" s="58">
        <v>0.73796404295420837</v>
      </c>
    </row>
    <row r="404" spans="1:95" x14ac:dyDescent="0.25">
      <c r="A404" s="97" t="s">
        <v>879</v>
      </c>
      <c r="B404" s="97">
        <v>121</v>
      </c>
      <c r="C404" s="97">
        <v>401</v>
      </c>
      <c r="D404" s="103" t="s">
        <v>173</v>
      </c>
      <c r="E404" s="86">
        <v>8.6268939393939394</v>
      </c>
      <c r="F404" s="86">
        <v>8.2272151898734176</v>
      </c>
      <c r="G404" s="86">
        <v>8.5319148936170208</v>
      </c>
      <c r="H404" s="86"/>
      <c r="I404" s="86">
        <v>6.2679738562091503</v>
      </c>
      <c r="J404" s="86">
        <v>10.806539509536785</v>
      </c>
      <c r="K404" s="72">
        <v>8.313488639631867</v>
      </c>
      <c r="L404" s="7">
        <v>10.806539509536785</v>
      </c>
      <c r="M404" s="7">
        <v>9.2072368421052637</v>
      </c>
      <c r="N404" s="7">
        <v>10.092836824411689</v>
      </c>
      <c r="O404" s="7">
        <v>0</v>
      </c>
      <c r="P404" s="7">
        <v>9.5921787709497206</v>
      </c>
      <c r="Q404" s="7">
        <v>8.8421052631578956</v>
      </c>
      <c r="R404" s="72">
        <v>10.578979498397517</v>
      </c>
      <c r="S404" s="86">
        <v>6.1944444444444446</v>
      </c>
      <c r="T404" s="86">
        <v>7.8079800498753116</v>
      </c>
      <c r="U404" s="86"/>
      <c r="V404" s="86">
        <v>9.2203389830508478</v>
      </c>
      <c r="W404" s="86">
        <v>8.2777777777777786</v>
      </c>
      <c r="X404" s="86">
        <v>9.7878787878787872</v>
      </c>
      <c r="Y404" s="72">
        <v>8.1183800623052953</v>
      </c>
      <c r="Z404" s="7">
        <v>6.6027939949958299</v>
      </c>
      <c r="AA404" s="7"/>
      <c r="AB404" s="7">
        <v>9.5785123966942152</v>
      </c>
      <c r="AC404" s="7">
        <v>6.882352941176471</v>
      </c>
      <c r="AD404" s="7">
        <v>10.192307692307692</v>
      </c>
      <c r="AE404" s="7">
        <v>8.1625148279952544</v>
      </c>
      <c r="AF404" s="7">
        <v>7.554785020804438</v>
      </c>
      <c r="AG404" s="7">
        <v>8.5121491411813999</v>
      </c>
      <c r="AH404" s="7">
        <v>9.709844559585493</v>
      </c>
      <c r="AI404" s="7">
        <v>9.0172684458398749</v>
      </c>
      <c r="AJ404" s="7">
        <v>8.7857142857142865</v>
      </c>
      <c r="AK404" s="7">
        <v>10.011764705882353</v>
      </c>
      <c r="AL404" s="7">
        <v>7</v>
      </c>
      <c r="AM404" s="7">
        <v>7.7346938775510203</v>
      </c>
      <c r="AN404" s="7">
        <v>7.9924050632911392</v>
      </c>
      <c r="AO404" s="7">
        <v>8.8989169675090256</v>
      </c>
      <c r="AP404" s="7">
        <v>9.045045045045045</v>
      </c>
      <c r="AQ404" s="7">
        <v>5.740654205607477</v>
      </c>
      <c r="AR404" s="7"/>
      <c r="AS404" s="7"/>
      <c r="AT404" s="7">
        <v>9.468468468468469</v>
      </c>
      <c r="AU404" s="7">
        <v>9.0354285714285716</v>
      </c>
      <c r="AV404" s="7">
        <v>0</v>
      </c>
      <c r="AW404" s="72">
        <v>8.3297660961411086</v>
      </c>
      <c r="AX404" s="86">
        <v>9.2489270386266096</v>
      </c>
      <c r="AY404" s="7">
        <v>6.9763779527559056</v>
      </c>
      <c r="AZ404" s="7">
        <v>8.3389830508474585</v>
      </c>
      <c r="BA404" s="7">
        <v>8.1755319148936163</v>
      </c>
      <c r="BB404" s="7">
        <v>7.4235500878734619</v>
      </c>
      <c r="BC404" s="7">
        <v>8.8131313131313131</v>
      </c>
      <c r="BD404" s="7">
        <v>4.609375</v>
      </c>
      <c r="BE404" s="7">
        <v>4</v>
      </c>
      <c r="BF404" s="72">
        <v>7.4187544738725837</v>
      </c>
      <c r="BG404" s="7">
        <v>9.5</v>
      </c>
      <c r="BH404" s="7">
        <v>4.2142857142857144</v>
      </c>
      <c r="BI404" s="7">
        <v>5.833333333333333</v>
      </c>
      <c r="BJ404" s="7">
        <v>8.9955752212389388</v>
      </c>
      <c r="BK404" s="7">
        <v>8.6201550387596892</v>
      </c>
      <c r="BL404" s="72">
        <v>8.6661786237188867</v>
      </c>
      <c r="BM404" s="86">
        <v>8.2509293680297393</v>
      </c>
      <c r="BN404" s="7">
        <v>9.8387303063775366</v>
      </c>
      <c r="BO404" s="7">
        <v>9.0575959933222041</v>
      </c>
      <c r="BP404" s="72">
        <v>9.7037268574176476</v>
      </c>
      <c r="BQ404" s="86">
        <v>5.666666666666667</v>
      </c>
      <c r="BR404" s="86">
        <v>7.6</v>
      </c>
      <c r="BS404" s="86">
        <v>4.3243243243243246</v>
      </c>
      <c r="BT404" s="86">
        <v>4.1461538461538465</v>
      </c>
      <c r="BU404" s="86">
        <v>4.3809523809523814</v>
      </c>
      <c r="BV404" s="72">
        <v>4.4291044776119399</v>
      </c>
      <c r="BW404" s="7">
        <v>8.1551155115511555</v>
      </c>
      <c r="BX404" s="7">
        <v>7.5879120879120876</v>
      </c>
      <c r="BY404" s="7">
        <v>8.169014084507042</v>
      </c>
      <c r="BZ404" s="72">
        <v>7.971223021582734</v>
      </c>
      <c r="CA404" s="86"/>
      <c r="CB404" s="86">
        <v>2.6666666666666665</v>
      </c>
      <c r="CC404" s="86">
        <v>8.6666666666666661</v>
      </c>
      <c r="CD404" s="86"/>
      <c r="CE404" s="86">
        <v>2.6190476190476191</v>
      </c>
      <c r="CF404" s="86">
        <v>2.6351351351351351</v>
      </c>
      <c r="CG404" s="86"/>
      <c r="CH404" s="72">
        <v>2.7483870967741937</v>
      </c>
      <c r="CI404" s="7">
        <v>8.2250755287009056</v>
      </c>
      <c r="CJ404" s="7">
        <v>8.3283582089552244</v>
      </c>
      <c r="CK404" s="72">
        <v>8.2942057942057943</v>
      </c>
      <c r="CL404" s="86">
        <v>0</v>
      </c>
      <c r="CM404" s="86">
        <v>4.7777777777777777</v>
      </c>
      <c r="CN404" s="86">
        <v>8.8788546255506606</v>
      </c>
      <c r="CO404" s="86">
        <v>0</v>
      </c>
      <c r="CP404" s="86">
        <v>8.5277301315037164</v>
      </c>
      <c r="CQ404" s="64">
        <v>8.5538116591928244</v>
      </c>
    </row>
    <row r="405" spans="1:95" x14ac:dyDescent="0.25">
      <c r="A405" s="97" t="s">
        <v>880</v>
      </c>
      <c r="B405" s="97">
        <v>122</v>
      </c>
      <c r="C405" s="97">
        <v>402</v>
      </c>
      <c r="D405" s="103" t="s">
        <v>129</v>
      </c>
      <c r="E405" s="86">
        <v>5.4110981503443494</v>
      </c>
      <c r="F405" s="86">
        <v>4.5216525634644098</v>
      </c>
      <c r="G405" s="86">
        <v>4.0319270239452676</v>
      </c>
      <c r="H405" s="86"/>
      <c r="I405" s="86">
        <v>5.8585393903195273</v>
      </c>
      <c r="J405" s="86">
        <v>5.9554519583755541</v>
      </c>
      <c r="K405" s="72">
        <v>4.7663792449538693</v>
      </c>
      <c r="L405" s="7">
        <v>5.9554519583755541</v>
      </c>
      <c r="M405" s="7">
        <v>4.2459115687462141</v>
      </c>
      <c r="N405" s="7">
        <v>4.9868194051480232</v>
      </c>
      <c r="O405" s="7">
        <v>0</v>
      </c>
      <c r="P405" s="7">
        <v>4.7039537127233171</v>
      </c>
      <c r="Q405" s="7">
        <v>1.4705882352941178</v>
      </c>
      <c r="R405" s="72">
        <v>5.6770455029975748</v>
      </c>
      <c r="S405" s="86">
        <v>4.6944444444444446</v>
      </c>
      <c r="T405" s="86">
        <v>5.3406448782159188</v>
      </c>
      <c r="U405" s="86"/>
      <c r="V405" s="86">
        <v>3.9849397589161164</v>
      </c>
      <c r="W405" s="86">
        <v>4.4918625678444259</v>
      </c>
      <c r="X405" s="86">
        <v>0.82997118154662852</v>
      </c>
      <c r="Y405" s="72">
        <v>4.7707438702892846</v>
      </c>
      <c r="Z405" s="7">
        <v>4.5920624593363693</v>
      </c>
      <c r="AA405" s="7"/>
      <c r="AB405" s="7">
        <v>0.79761015685728487</v>
      </c>
      <c r="AC405" s="7">
        <v>4.7701375245579571</v>
      </c>
      <c r="AD405" s="7">
        <v>1.2340425531914894</v>
      </c>
      <c r="AE405" s="7">
        <v>3.7830290010903678</v>
      </c>
      <c r="AF405" s="7">
        <v>4.364790623855451</v>
      </c>
      <c r="AG405" s="7">
        <v>4.1796320116324592</v>
      </c>
      <c r="AH405" s="7">
        <v>0.82422051512292416</v>
      </c>
      <c r="AI405" s="7">
        <v>3.8606095366482256</v>
      </c>
      <c r="AJ405" s="7">
        <v>4.2077531050056454</v>
      </c>
      <c r="AK405" s="7">
        <v>1.0368809272962567</v>
      </c>
      <c r="AL405" s="7">
        <v>5.1063829788103217</v>
      </c>
      <c r="AM405" s="7">
        <v>0.95483870967741935</v>
      </c>
      <c r="AN405" s="7">
        <v>3.3506862280799745</v>
      </c>
      <c r="AO405" s="7">
        <v>3.8910299003839341</v>
      </c>
      <c r="AP405" s="7">
        <v>3.3437883078438722</v>
      </c>
      <c r="AQ405" s="7">
        <v>4.8904109588647025</v>
      </c>
      <c r="AR405" s="7"/>
      <c r="AS405" s="7"/>
      <c r="AT405" s="7">
        <v>1.0688259108965563</v>
      </c>
      <c r="AU405" s="7">
        <v>8.1908643494309441</v>
      </c>
      <c r="AV405" s="7">
        <v>0</v>
      </c>
      <c r="AW405" s="72">
        <v>5.0455430609729239</v>
      </c>
      <c r="AX405" s="86">
        <v>5.7238860481267508</v>
      </c>
      <c r="AY405" s="7">
        <v>4.0189253126599382</v>
      </c>
      <c r="AZ405" s="7">
        <v>2.4562500000153515</v>
      </c>
      <c r="BA405" s="7">
        <v>3.3139534883720931</v>
      </c>
      <c r="BB405" s="7">
        <v>4.4825337680484401</v>
      </c>
      <c r="BC405" s="7">
        <v>6.1620137300899227</v>
      </c>
      <c r="BD405" s="7">
        <v>3.6930533116738919</v>
      </c>
      <c r="BE405" s="7">
        <v>9</v>
      </c>
      <c r="BF405" s="72">
        <v>4.3323251174586925</v>
      </c>
      <c r="BG405" s="7">
        <v>1.0929791271264289</v>
      </c>
      <c r="BH405" s="7">
        <v>6.7500000001687495</v>
      </c>
      <c r="BI405" s="7">
        <v>3.2993890020097809</v>
      </c>
      <c r="BJ405" s="7">
        <v>4.0910133843525127</v>
      </c>
      <c r="BK405" s="7">
        <v>3.8210526314783935</v>
      </c>
      <c r="BL405" s="72">
        <v>3.8446014127124899</v>
      </c>
      <c r="BM405" s="86">
        <v>3.287125340588259</v>
      </c>
      <c r="BN405" s="7">
        <v>7.8641331433591555</v>
      </c>
      <c r="BO405" s="7">
        <v>6.0999739280310967</v>
      </c>
      <c r="BP405" s="72">
        <v>7.5601568244189199</v>
      </c>
      <c r="BQ405" s="86">
        <v>1.2352941176833909</v>
      </c>
      <c r="BR405" s="86">
        <v>0.6</v>
      </c>
      <c r="BS405" s="86">
        <v>1.5945945945945945</v>
      </c>
      <c r="BT405" s="86">
        <v>2.5669700909605466</v>
      </c>
      <c r="BU405" s="86">
        <v>2.6612903226021074</v>
      </c>
      <c r="BV405" s="72">
        <v>2.1787287602046193</v>
      </c>
      <c r="BW405" s="7">
        <v>3.2015945329931483</v>
      </c>
      <c r="BX405" s="7">
        <v>3.4716279069121554</v>
      </c>
      <c r="BY405" s="7">
        <v>0.64439140811763429</v>
      </c>
      <c r="BZ405" s="72">
        <v>2.9612307691961455</v>
      </c>
      <c r="CA405" s="86"/>
      <c r="CB405" s="86">
        <v>4.7857142857142856</v>
      </c>
      <c r="CC405" s="86">
        <v>1.3333333333333333</v>
      </c>
      <c r="CD405" s="86"/>
      <c r="CE405" s="86">
        <v>4.8966442953283043</v>
      </c>
      <c r="CF405" s="86">
        <v>4.4059293044670742</v>
      </c>
      <c r="CG405" s="86"/>
      <c r="CH405" s="72">
        <v>4.5805038335359498</v>
      </c>
      <c r="CI405" s="7">
        <v>7.051643192488263</v>
      </c>
      <c r="CJ405" s="7">
        <v>7.9227829239379988</v>
      </c>
      <c r="CK405" s="72">
        <v>7.6336723651567429</v>
      </c>
      <c r="CL405" s="86">
        <v>0</v>
      </c>
      <c r="CM405" s="86">
        <v>3.4716981132075473</v>
      </c>
      <c r="CN405" s="86">
        <v>4.5870388833133635</v>
      </c>
      <c r="CO405" s="86">
        <v>0</v>
      </c>
      <c r="CP405" s="86">
        <v>5.2860215053763442</v>
      </c>
      <c r="CQ405" s="64">
        <v>5.1218276153237801</v>
      </c>
    </row>
    <row r="406" spans="1:95" x14ac:dyDescent="0.25">
      <c r="A406" s="97" t="s">
        <v>881</v>
      </c>
      <c r="B406" s="97">
        <v>123</v>
      </c>
      <c r="C406" s="97">
        <v>403</v>
      </c>
      <c r="D406" s="103" t="s">
        <v>130</v>
      </c>
      <c r="E406" s="86">
        <v>0.86785535744621134</v>
      </c>
      <c r="F406" s="86">
        <v>1.8058735689397711</v>
      </c>
      <c r="G406" s="86">
        <v>1.0171037628278221</v>
      </c>
      <c r="H406" s="86"/>
      <c r="I406" s="86">
        <v>2.0356526739037224</v>
      </c>
      <c r="J406" s="86">
        <v>1.0017097455259283</v>
      </c>
      <c r="K406" s="72">
        <v>1.563607859004793</v>
      </c>
      <c r="L406" s="7">
        <v>1.0017097455259283</v>
      </c>
      <c r="M406" s="7">
        <v>1.0745003028467595</v>
      </c>
      <c r="N406" s="7">
        <v>0.79276792491891523</v>
      </c>
      <c r="O406" s="7">
        <v>0</v>
      </c>
      <c r="P406" s="7">
        <v>1.7531340405352582</v>
      </c>
      <c r="Q406" s="7">
        <v>0.76470588235294112</v>
      </c>
      <c r="R406" s="72">
        <v>0.97121341591964871</v>
      </c>
      <c r="S406" s="86">
        <v>3.8055555555555554</v>
      </c>
      <c r="T406" s="86">
        <v>2.0557139723443236</v>
      </c>
      <c r="U406" s="86"/>
      <c r="V406" s="86">
        <v>1.0391566264747243</v>
      </c>
      <c r="W406" s="86">
        <v>1.974683544318081</v>
      </c>
      <c r="X406" s="86">
        <v>0.55331412103108568</v>
      </c>
      <c r="Y406" s="72">
        <v>1.8949993073622942</v>
      </c>
      <c r="Z406" s="7">
        <v>1.7492951637388854</v>
      </c>
      <c r="AA406" s="7"/>
      <c r="AB406" s="7">
        <v>0.18820014937082002</v>
      </c>
      <c r="AC406" s="7">
        <v>1.3045186640471513</v>
      </c>
      <c r="AD406" s="7">
        <v>0.1702127659574468</v>
      </c>
      <c r="AE406" s="7">
        <v>0.92932330827466958</v>
      </c>
      <c r="AF406" s="7">
        <v>1.1183005738005127</v>
      </c>
      <c r="AG406" s="7">
        <v>0.97511324869973715</v>
      </c>
      <c r="AH406" s="7">
        <v>0.34704021689386277</v>
      </c>
      <c r="AI406" s="7">
        <v>0.90540513815165558</v>
      </c>
      <c r="AJ406" s="7">
        <v>0.7963869025216409</v>
      </c>
      <c r="AK406" s="7">
        <v>0.26554267650269986</v>
      </c>
      <c r="AL406" s="7">
        <v>1.9404255319479222</v>
      </c>
      <c r="AM406" s="7">
        <v>0.38709677419354838</v>
      </c>
      <c r="AN406" s="7">
        <v>0.44297207761057295</v>
      </c>
      <c r="AO406" s="7">
        <v>0.6498338870518251</v>
      </c>
      <c r="AP406" s="7">
        <v>0.61275732340342803</v>
      </c>
      <c r="AQ406" s="7">
        <v>2.8839645446987596</v>
      </c>
      <c r="AR406" s="7"/>
      <c r="AS406" s="7"/>
      <c r="AT406" s="7">
        <v>0.33036437245893557</v>
      </c>
      <c r="AU406" s="7">
        <v>0.57720701322669943</v>
      </c>
      <c r="AV406" s="7">
        <v>0</v>
      </c>
      <c r="AW406" s="72">
        <v>0.98724645923864629</v>
      </c>
      <c r="AX406" s="86">
        <v>1.3718042366490606</v>
      </c>
      <c r="AY406" s="7">
        <v>1.4234538695697663</v>
      </c>
      <c r="AZ406" s="7">
        <v>0.39375000000246096</v>
      </c>
      <c r="BA406" s="7">
        <v>0.64534883720930236</v>
      </c>
      <c r="BB406" s="7">
        <v>1.0936190032603632</v>
      </c>
      <c r="BC406" s="7">
        <v>0.69199084669459032</v>
      </c>
      <c r="BD406" s="7">
        <v>2.3651050080011276</v>
      </c>
      <c r="BE406" s="7">
        <v>0</v>
      </c>
      <c r="BF406" s="72">
        <v>1.1120406718610547</v>
      </c>
      <c r="BG406" s="7">
        <v>0.43263757115421148</v>
      </c>
      <c r="BH406" s="7">
        <v>1.2750000000318749</v>
      </c>
      <c r="BI406" s="7">
        <v>1.8574338085388395</v>
      </c>
      <c r="BJ406" s="7">
        <v>1.4615678776402414</v>
      </c>
      <c r="BK406" s="7">
        <v>1.6499999999565789</v>
      </c>
      <c r="BL406" s="72">
        <v>1.4500504540860493</v>
      </c>
      <c r="BM406" s="86">
        <v>2.1467983651153038</v>
      </c>
      <c r="BN406" s="7">
        <v>1.1769732914491506</v>
      </c>
      <c r="BO406" s="7">
        <v>0.88312673318117019</v>
      </c>
      <c r="BP406" s="72">
        <v>1.1263415829619166</v>
      </c>
      <c r="BQ406" s="86">
        <v>0.97058823532266436</v>
      </c>
      <c r="BR406" s="86">
        <v>0.6</v>
      </c>
      <c r="BS406" s="86">
        <v>2.1621621621621623</v>
      </c>
      <c r="BT406" s="86">
        <v>1.4200260077654088</v>
      </c>
      <c r="BU406" s="86">
        <v>2.3709677419546047</v>
      </c>
      <c r="BV406" s="72">
        <v>1.7256135934376275</v>
      </c>
      <c r="BW406" s="7">
        <v>1.2164009111478771</v>
      </c>
      <c r="BX406" s="7">
        <v>1.6911627906662108</v>
      </c>
      <c r="BY406" s="7">
        <v>0.84486873508756499</v>
      </c>
      <c r="BZ406" s="72">
        <v>1.3255384615229628</v>
      </c>
      <c r="CA406" s="86"/>
      <c r="CB406" s="86">
        <v>0.6428571428571429</v>
      </c>
      <c r="CC406" s="86">
        <v>0.33333333333333331</v>
      </c>
      <c r="CD406" s="86"/>
      <c r="CE406" s="86">
        <v>2.0778523490044449</v>
      </c>
      <c r="CF406" s="86">
        <v>1.3819840364943305</v>
      </c>
      <c r="CG406" s="86"/>
      <c r="CH406" s="72">
        <v>1.5772179627670415</v>
      </c>
      <c r="CI406" s="7">
        <v>0.62910798122065725</v>
      </c>
      <c r="CJ406" s="7">
        <v>0.95381226919857975</v>
      </c>
      <c r="CK406" s="72">
        <v>0.8460506383753118</v>
      </c>
      <c r="CL406" s="86">
        <v>0</v>
      </c>
      <c r="CM406" s="86">
        <v>0.45283018867924529</v>
      </c>
      <c r="CN406" s="86">
        <v>1.2634097706778591</v>
      </c>
      <c r="CO406" s="86">
        <v>0</v>
      </c>
      <c r="CP406" s="86">
        <v>0.8706605222734255</v>
      </c>
      <c r="CQ406" s="64">
        <v>0.94453605759410453</v>
      </c>
    </row>
    <row r="407" spans="1:95" x14ac:dyDescent="0.25">
      <c r="A407" s="97" t="s">
        <v>882</v>
      </c>
      <c r="B407" s="97">
        <v>124</v>
      </c>
      <c r="C407" s="97">
        <v>404</v>
      </c>
      <c r="D407" s="103" t="s">
        <v>174</v>
      </c>
      <c r="E407" s="39">
        <v>1.0558240293354828</v>
      </c>
      <c r="F407" s="39">
        <v>1.048614567778331</v>
      </c>
      <c r="G407" s="39">
        <v>1.071835803876853</v>
      </c>
      <c r="H407" s="39"/>
      <c r="I407" s="39">
        <v>1.055779183414473</v>
      </c>
      <c r="J407" s="39">
        <v>1.0421756955578048</v>
      </c>
      <c r="K407" s="52">
        <v>1.0550484233960149</v>
      </c>
      <c r="L407" s="3">
        <v>1.0421756955578048</v>
      </c>
      <c r="M407" s="3">
        <v>1.1047849788007269</v>
      </c>
      <c r="N407" s="3">
        <v>1.0674211579601132</v>
      </c>
      <c r="O407" s="3">
        <v>0</v>
      </c>
      <c r="P407" s="3">
        <v>1.0356798457287499</v>
      </c>
      <c r="Q407" s="3">
        <v>1.1176470588235294</v>
      </c>
      <c r="R407" s="52">
        <v>1.049829096328432</v>
      </c>
      <c r="S407" s="39">
        <v>1</v>
      </c>
      <c r="T407" s="39">
        <v>1.055494626005216</v>
      </c>
      <c r="U407" s="39"/>
      <c r="V407" s="39">
        <v>1.0662650602088475</v>
      </c>
      <c r="W407" s="39">
        <v>1.1717902350898501</v>
      </c>
      <c r="X407" s="39">
        <v>1.1412103746266142</v>
      </c>
      <c r="Y407" s="52">
        <v>1.0671838204619235</v>
      </c>
      <c r="Z407" s="3">
        <v>1.0401214487096075</v>
      </c>
      <c r="AA407" s="3"/>
      <c r="AB407" s="3">
        <v>1.0843913368509153</v>
      </c>
      <c r="AC407" s="3">
        <v>1.068762278978389</v>
      </c>
      <c r="AD407" s="3">
        <v>1.1063829787234043</v>
      </c>
      <c r="AE407" s="3">
        <v>1.0865735768038092</v>
      </c>
      <c r="AF407" s="3">
        <v>1.0562812843364668</v>
      </c>
      <c r="AG407" s="3">
        <v>1.0679492198422906</v>
      </c>
      <c r="AH407" s="3">
        <v>1.046543154070555</v>
      </c>
      <c r="AI407" s="3">
        <v>1.058244170646981</v>
      </c>
      <c r="AJ407" s="3">
        <v>1.0538200978547234</v>
      </c>
      <c r="AK407" s="3">
        <v>1.0748155953680709</v>
      </c>
      <c r="AL407" s="3">
        <v>1.1234042553382708</v>
      </c>
      <c r="AM407" s="3">
        <v>1.264516129032258</v>
      </c>
      <c r="AN407" s="3">
        <v>1.1216280170267712</v>
      </c>
      <c r="AO407" s="3">
        <v>1.1043189368917519</v>
      </c>
      <c r="AP407" s="3">
        <v>1.0697890687564815</v>
      </c>
      <c r="AQ407" s="3">
        <v>1.0346494762205105</v>
      </c>
      <c r="AR407" s="3"/>
      <c r="AS407" s="3"/>
      <c r="AT407" s="3">
        <v>1.0785425100865249</v>
      </c>
      <c r="AU407" s="3">
        <v>1.0765918179021838</v>
      </c>
      <c r="AV407" s="3">
        <v>0</v>
      </c>
      <c r="AW407" s="52">
        <v>1.0640644415456511</v>
      </c>
      <c r="AX407" s="39">
        <v>1.021183345492751</v>
      </c>
      <c r="AY407" s="3">
        <v>1.030077728976412</v>
      </c>
      <c r="AZ407" s="3">
        <v>1.106250000006914</v>
      </c>
      <c r="BA407" s="3">
        <v>1.0930232558139534</v>
      </c>
      <c r="BB407" s="3">
        <v>1.0600838379133675</v>
      </c>
      <c r="BC407" s="3">
        <v>1.0874141876629275</v>
      </c>
      <c r="BD407" s="3">
        <v>1.240710823869444</v>
      </c>
      <c r="BE407" s="3">
        <v>1</v>
      </c>
      <c r="BF407" s="52">
        <v>1.0788339017985371</v>
      </c>
      <c r="BG407" s="3">
        <v>1.0474383301628278</v>
      </c>
      <c r="BH407" s="3">
        <v>1.0500000000262499</v>
      </c>
      <c r="BI407" s="3">
        <v>1.026476578403043</v>
      </c>
      <c r="BJ407" s="3">
        <v>1.0370936902564978</v>
      </c>
      <c r="BK407" s="3">
        <v>1.0184210526047783</v>
      </c>
      <c r="BL407" s="52">
        <v>1.0338042381427679</v>
      </c>
      <c r="BM407" s="39">
        <v>1.0994550408681898</v>
      </c>
      <c r="BN407" s="3">
        <v>1.0184685373889144</v>
      </c>
      <c r="BO407" s="3">
        <v>1.0222085278754027</v>
      </c>
      <c r="BP407" s="52">
        <v>1.0191129625241724</v>
      </c>
      <c r="BQ407" s="39">
        <v>1.0588235294429065</v>
      </c>
      <c r="BR407" s="39">
        <v>1</v>
      </c>
      <c r="BS407" s="39">
        <v>1</v>
      </c>
      <c r="BT407" s="39">
        <v>1.0143042912610063</v>
      </c>
      <c r="BU407" s="39">
        <v>1.0161290322662591</v>
      </c>
      <c r="BV407" s="52">
        <v>1.0119572057796153</v>
      </c>
      <c r="BW407" s="3">
        <v>1.0353075170724908</v>
      </c>
      <c r="BX407" s="3">
        <v>1.0158139534694732</v>
      </c>
      <c r="BY407" s="3">
        <v>1.0167064439189342</v>
      </c>
      <c r="BZ407" s="52">
        <v>1.0264615384495368</v>
      </c>
      <c r="CA407" s="39"/>
      <c r="CB407" s="39">
        <v>1.0714285714285714</v>
      </c>
      <c r="CC407" s="39">
        <v>1</v>
      </c>
      <c r="CD407" s="39"/>
      <c r="CE407" s="39">
        <v>1.0147651006765894</v>
      </c>
      <c r="CF407" s="39">
        <v>1.0125427594116878</v>
      </c>
      <c r="CG407" s="39"/>
      <c r="CH407" s="52">
        <v>1.0186199342870477</v>
      </c>
      <c r="CI407" s="3">
        <v>1.0359937402190924</v>
      </c>
      <c r="CJ407" s="3">
        <v>1.0416531709259143</v>
      </c>
      <c r="CK407" s="52">
        <v>1.0397749404710708</v>
      </c>
      <c r="CL407" s="39">
        <v>0</v>
      </c>
      <c r="CM407" s="39">
        <v>1.0188679245283019</v>
      </c>
      <c r="CN407" s="39">
        <v>1.0863409770601289</v>
      </c>
      <c r="CO407" s="39">
        <v>0</v>
      </c>
      <c r="CP407" s="39">
        <v>1.0746543778801843</v>
      </c>
      <c r="CQ407" s="58">
        <v>1.0762981136611411</v>
      </c>
    </row>
    <row r="408" spans="1:95" x14ac:dyDescent="0.25">
      <c r="A408" s="97" t="s">
        <v>773</v>
      </c>
      <c r="C408" s="97">
        <v>405</v>
      </c>
      <c r="D408" s="103"/>
      <c r="E408" s="48"/>
      <c r="F408" s="48"/>
      <c r="G408" s="48"/>
      <c r="H408" s="48"/>
      <c r="I408" s="48"/>
      <c r="J408" s="48"/>
      <c r="K408" s="73"/>
      <c r="L408" s="11"/>
      <c r="M408" s="11"/>
      <c r="N408" s="11"/>
      <c r="O408" s="11"/>
      <c r="P408" s="11"/>
      <c r="Q408" s="11"/>
      <c r="R408" s="73"/>
      <c r="S408" s="48"/>
      <c r="T408" s="48"/>
      <c r="U408" s="48"/>
      <c r="V408" s="48"/>
      <c r="W408" s="48"/>
      <c r="X408" s="48"/>
      <c r="Y408" s="73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73"/>
      <c r="AX408" s="48"/>
      <c r="AY408" s="11"/>
      <c r="AZ408" s="11"/>
      <c r="BA408" s="11"/>
      <c r="BB408" s="11"/>
      <c r="BC408" s="11"/>
      <c r="BD408" s="11"/>
      <c r="BE408" s="11"/>
      <c r="BF408" s="73"/>
      <c r="BG408" s="11"/>
      <c r="BH408" s="11"/>
      <c r="BI408" s="11"/>
      <c r="BJ408" s="11"/>
      <c r="BK408" s="11"/>
      <c r="BL408" s="73"/>
      <c r="BM408" s="48"/>
      <c r="BN408" s="11"/>
      <c r="BO408" s="11"/>
      <c r="BP408" s="73"/>
      <c r="BQ408" s="48"/>
      <c r="BR408" s="48"/>
      <c r="BS408" s="48"/>
      <c r="BT408" s="48"/>
      <c r="BU408" s="48"/>
      <c r="BV408" s="73"/>
      <c r="BW408" s="11"/>
      <c r="BX408" s="11"/>
      <c r="BY408" s="11"/>
      <c r="BZ408" s="73"/>
      <c r="CA408" s="48"/>
      <c r="CB408" s="48"/>
      <c r="CC408" s="48"/>
      <c r="CD408" s="48"/>
      <c r="CE408" s="48"/>
      <c r="CF408" s="48"/>
      <c r="CG408" s="48"/>
      <c r="CH408" s="73"/>
      <c r="CI408" s="11"/>
      <c r="CJ408" s="11"/>
      <c r="CK408" s="73"/>
      <c r="CL408" s="48"/>
      <c r="CM408" s="48"/>
      <c r="CN408" s="48"/>
      <c r="CO408" s="48"/>
      <c r="CP408" s="48"/>
      <c r="CQ408" s="67"/>
    </row>
    <row r="409" spans="1:95" x14ac:dyDescent="0.25">
      <c r="A409" s="97" t="s">
        <v>883</v>
      </c>
      <c r="B409" s="97">
        <v>125</v>
      </c>
      <c r="C409" s="97">
        <v>406</v>
      </c>
      <c r="D409" s="103" t="s">
        <v>175</v>
      </c>
      <c r="E409" s="39">
        <v>3.0128376812917128E-2</v>
      </c>
      <c r="F409" s="39">
        <v>5.1648512624752639E-2</v>
      </c>
      <c r="G409" s="39">
        <v>3.8994509929162348E-2</v>
      </c>
      <c r="H409" s="39"/>
      <c r="I409" s="39">
        <v>1.8874185151266036E-2</v>
      </c>
      <c r="J409" s="39">
        <v>3.6573427727877639E-2</v>
      </c>
      <c r="K409" s="52">
        <v>4.1816397154595175E-2</v>
      </c>
      <c r="L409" s="3">
        <v>3.6573427727877639E-2</v>
      </c>
      <c r="M409" s="3">
        <v>3.5861406929035694E-2</v>
      </c>
      <c r="N409" s="3">
        <v>3.8544657600002551E-2</v>
      </c>
      <c r="O409" s="3">
        <v>0</v>
      </c>
      <c r="P409" s="3">
        <v>4.7441338010452021E-2</v>
      </c>
      <c r="Q409" s="3">
        <v>0.16484070823258498</v>
      </c>
      <c r="R409" s="52">
        <v>3.7140207303751296E-2</v>
      </c>
      <c r="S409" s="39">
        <v>1.6512060575514895E-2</v>
      </c>
      <c r="T409" s="39">
        <v>5.3202818719565247E-2</v>
      </c>
      <c r="U409" s="39"/>
      <c r="V409" s="39">
        <v>0.10929042649892934</v>
      </c>
      <c r="W409" s="39">
        <v>5.3988412957936847E-2</v>
      </c>
      <c r="X409" s="39">
        <v>0.19019260285346962</v>
      </c>
      <c r="Y409" s="52">
        <v>6.796993664762413E-2</v>
      </c>
      <c r="Z409" s="3">
        <v>2.8950557582144393E-2</v>
      </c>
      <c r="AA409" s="3"/>
      <c r="AB409" s="3">
        <v>5.3724197429548745E-2</v>
      </c>
      <c r="AC409" s="3">
        <v>3.9911377643474633E-2</v>
      </c>
      <c r="AD409" s="3">
        <v>9.1589885890698913E-2</v>
      </c>
      <c r="AE409" s="3">
        <v>7.1762097853435611E-2</v>
      </c>
      <c r="AF409" s="3">
        <v>4.4186614571896897E-2</v>
      </c>
      <c r="AG409" s="3">
        <v>5.764285372665414E-2</v>
      </c>
      <c r="AH409" s="3">
        <v>7.3520351587939278E-2</v>
      </c>
      <c r="AI409" s="3">
        <v>6.8710819790761671E-2</v>
      </c>
      <c r="AJ409" s="3">
        <v>5.503077907017926E-2</v>
      </c>
      <c r="AK409" s="3">
        <v>5.4587468395938157E-2</v>
      </c>
      <c r="AL409" s="3">
        <v>9.574939796055755E-2</v>
      </c>
      <c r="AM409" s="3">
        <v>5.9633494327802523E-2</v>
      </c>
      <c r="AN409" s="3">
        <v>4.9456865743073015E-2</v>
      </c>
      <c r="AO409" s="3">
        <v>4.8886271795484021E-2</v>
      </c>
      <c r="AP409" s="3">
        <v>6.8730428157704276E-2</v>
      </c>
      <c r="AQ409" s="3">
        <v>1.8185150395160474E-2</v>
      </c>
      <c r="AR409" s="3"/>
      <c r="AS409" s="3"/>
      <c r="AT409" s="3">
        <v>0.10051977580735592</v>
      </c>
      <c r="AU409" s="3">
        <v>6.0437224918812898E-2</v>
      </c>
      <c r="AV409" s="3">
        <v>0</v>
      </c>
      <c r="AW409" s="52">
        <v>5.4699663745882331E-2</v>
      </c>
      <c r="AX409" s="39">
        <v>2.7888428535101786E-2</v>
      </c>
      <c r="AY409" s="3">
        <v>1.8272927818191554E-2</v>
      </c>
      <c r="AZ409" s="3">
        <v>2.724140032258688E-2</v>
      </c>
      <c r="BA409" s="3">
        <v>4.499116263279801E-2</v>
      </c>
      <c r="BB409" s="3">
        <v>3.0893335578587672E-2</v>
      </c>
      <c r="BC409" s="3">
        <v>2.8625478682987437E-2</v>
      </c>
      <c r="BD409" s="3">
        <v>1.5257337583595638E-2</v>
      </c>
      <c r="BE409" s="3">
        <v>0</v>
      </c>
      <c r="BF409" s="52">
        <v>2.8623790373059167E-2</v>
      </c>
      <c r="BG409" s="3">
        <v>4.402321729158077E-2</v>
      </c>
      <c r="BH409" s="3">
        <v>0</v>
      </c>
      <c r="BI409" s="3">
        <v>2.6823142351191442E-2</v>
      </c>
      <c r="BJ409" s="3">
        <v>3.5819997497826175E-2</v>
      </c>
      <c r="BK409" s="3">
        <v>4.7345080272982946E-2</v>
      </c>
      <c r="BL409" s="52">
        <v>3.7294841994987164E-2</v>
      </c>
      <c r="BM409" s="39">
        <v>0.10493576681012479</v>
      </c>
      <c r="BN409" s="3">
        <v>4.1637015198584384E-2</v>
      </c>
      <c r="BO409" s="3">
        <v>3.1669666897119031E-2</v>
      </c>
      <c r="BP409" s="52">
        <v>3.991957506055737E-2</v>
      </c>
      <c r="BQ409" s="39">
        <v>7.9502605516869315E-2</v>
      </c>
      <c r="BR409" s="39">
        <v>0</v>
      </c>
      <c r="BS409" s="39">
        <v>0</v>
      </c>
      <c r="BT409" s="39">
        <v>0</v>
      </c>
      <c r="BU409" s="39">
        <v>0</v>
      </c>
      <c r="BV409" s="52">
        <v>3.4022512114120027E-3</v>
      </c>
      <c r="BW409" s="3">
        <v>0.12433519797640695</v>
      </c>
      <c r="BX409" s="3">
        <v>0.10061223773002236</v>
      </c>
      <c r="BY409" s="3">
        <v>0.14034795993529733</v>
      </c>
      <c r="BZ409" s="52">
        <v>0.11855278720582998</v>
      </c>
      <c r="CA409" s="39"/>
      <c r="CB409" s="39">
        <v>0.28340894561103919</v>
      </c>
      <c r="CC409" s="39">
        <v>0.53534367397233773</v>
      </c>
      <c r="CD409" s="39"/>
      <c r="CE409" s="39">
        <v>7.1825077615621305E-2</v>
      </c>
      <c r="CF409" s="39">
        <v>0.11733119735001336</v>
      </c>
      <c r="CG409" s="39"/>
      <c r="CH409" s="52">
        <v>0.12228599015634174</v>
      </c>
      <c r="CI409" s="3">
        <v>6.9939485981522914E-2</v>
      </c>
      <c r="CJ409" s="3">
        <v>6.8183253314864564E-2</v>
      </c>
      <c r="CK409" s="52">
        <v>6.8766105168909269E-2</v>
      </c>
      <c r="CL409" s="39">
        <v>0</v>
      </c>
      <c r="CM409" s="39">
        <v>0</v>
      </c>
      <c r="CN409" s="39">
        <v>4.3553484879269903E-2</v>
      </c>
      <c r="CO409" s="39">
        <v>0</v>
      </c>
      <c r="CP409" s="39">
        <v>1.3234822364720532E-2</v>
      </c>
      <c r="CQ409" s="58">
        <v>1.9180984090958669E-2</v>
      </c>
    </row>
    <row r="410" spans="1:95" x14ac:dyDescent="0.25">
      <c r="A410" s="97" t="s">
        <v>884</v>
      </c>
      <c r="B410" s="97">
        <v>126</v>
      </c>
      <c r="C410" s="97">
        <v>407</v>
      </c>
      <c r="D410" s="103" t="s">
        <v>176</v>
      </c>
      <c r="E410" s="39">
        <v>0.24023273858819971</v>
      </c>
      <c r="F410" s="39">
        <v>0.30791988807124332</v>
      </c>
      <c r="G410" s="39">
        <v>0.24326882500069694</v>
      </c>
      <c r="H410" s="39"/>
      <c r="I410" s="39">
        <v>0.27756246148901814</v>
      </c>
      <c r="J410" s="39">
        <v>0.22191198369988804</v>
      </c>
      <c r="K410" s="52">
        <v>0.28015499022505158</v>
      </c>
      <c r="L410" s="3">
        <v>0.22191198369988804</v>
      </c>
      <c r="M410" s="3">
        <v>0.23119949804172915</v>
      </c>
      <c r="N410" s="3">
        <v>0.24040625494934159</v>
      </c>
      <c r="O410" s="3">
        <v>0</v>
      </c>
      <c r="P410" s="3">
        <v>0.23879488299878929</v>
      </c>
      <c r="Q410" s="3">
        <v>0.38099407663640283</v>
      </c>
      <c r="R410" s="52">
        <v>0.22620002512259466</v>
      </c>
      <c r="S410" s="39">
        <v>0.33890367559623269</v>
      </c>
      <c r="T410" s="39">
        <v>0.2915973029823567</v>
      </c>
      <c r="U410" s="39"/>
      <c r="V410" s="39">
        <v>0.27588630229338329</v>
      </c>
      <c r="W410" s="39">
        <v>0.30782694559070112</v>
      </c>
      <c r="X410" s="39">
        <v>0.39492750964090251</v>
      </c>
      <c r="Y410" s="52">
        <v>0.29774811585483152</v>
      </c>
      <c r="Z410" s="3">
        <v>0.32265959331235949</v>
      </c>
      <c r="AA410" s="3"/>
      <c r="AB410" s="3">
        <v>0.2901718006388771</v>
      </c>
      <c r="AC410" s="3">
        <v>0.21865513870125805</v>
      </c>
      <c r="AD410" s="3">
        <v>0.28499784732707295</v>
      </c>
      <c r="AE410" s="3">
        <v>0.27054207047673584</v>
      </c>
      <c r="AF410" s="3">
        <v>0.2765732313082272</v>
      </c>
      <c r="AG410" s="3">
        <v>0.30004476634445321</v>
      </c>
      <c r="AH410" s="3">
        <v>0.27222290267182192</v>
      </c>
      <c r="AI410" s="3">
        <v>0.29504634112528949</v>
      </c>
      <c r="AJ410" s="3">
        <v>0.25674281514647179</v>
      </c>
      <c r="AK410" s="3">
        <v>0.26015762495974698</v>
      </c>
      <c r="AL410" s="3">
        <v>0.29889874618694501</v>
      </c>
      <c r="AM410" s="3">
        <v>0.23099565981124826</v>
      </c>
      <c r="AN410" s="3">
        <v>0.23131123439320259</v>
      </c>
      <c r="AO410" s="3">
        <v>0.27354124251550727</v>
      </c>
      <c r="AP410" s="3">
        <v>0.27134835666045293</v>
      </c>
      <c r="AQ410" s="3">
        <v>0.38022325250529315</v>
      </c>
      <c r="AR410" s="3"/>
      <c r="AS410" s="3"/>
      <c r="AT410" s="3">
        <v>0.26486051991815895</v>
      </c>
      <c r="AU410" s="3">
        <v>0.28353059928572244</v>
      </c>
      <c r="AV410" s="3">
        <v>0</v>
      </c>
      <c r="AW410" s="52">
        <v>0.29245750671367532</v>
      </c>
      <c r="AX410" s="39">
        <v>0.24178974039542953</v>
      </c>
      <c r="AY410" s="3">
        <v>0.26644801290961201</v>
      </c>
      <c r="AZ410" s="3">
        <v>0.23775965988558187</v>
      </c>
      <c r="BA410" s="3">
        <v>0.26170704166597503</v>
      </c>
      <c r="BB410" s="3">
        <v>0.19759849874509067</v>
      </c>
      <c r="BC410" s="3">
        <v>0.2298424940830584</v>
      </c>
      <c r="BD410" s="3">
        <v>0.2764156605047916</v>
      </c>
      <c r="BE410" s="3">
        <v>0</v>
      </c>
      <c r="BF410" s="52">
        <v>0.23153932390880183</v>
      </c>
      <c r="BG410" s="3">
        <v>0.37370306120873886</v>
      </c>
      <c r="BH410" s="3">
        <v>9.0895694860400958E-2</v>
      </c>
      <c r="BI410" s="3">
        <v>0.15274395269878344</v>
      </c>
      <c r="BJ410" s="3">
        <v>0.28001052716635028</v>
      </c>
      <c r="BK410" s="3">
        <v>0.32841025878211982</v>
      </c>
      <c r="BL410" s="52">
        <v>0.28381946968228416</v>
      </c>
      <c r="BM410" s="39">
        <v>0.4842273163831734</v>
      </c>
      <c r="BN410" s="3">
        <v>0.26963317787461177</v>
      </c>
      <c r="BO410" s="3">
        <v>0.21633187806022874</v>
      </c>
      <c r="BP410" s="52">
        <v>0.26044901083825217</v>
      </c>
      <c r="BQ410" s="39">
        <v>0.21298494519168892</v>
      </c>
      <c r="BR410" s="39">
        <v>0.40970341209111394</v>
      </c>
      <c r="BS410" s="39">
        <v>0.28740122215196323</v>
      </c>
      <c r="BT410" s="39">
        <v>0.32390059444294961</v>
      </c>
      <c r="BU410" s="39">
        <v>0.45877403386200599</v>
      </c>
      <c r="BV410" s="52">
        <v>0.33324533741861651</v>
      </c>
      <c r="BW410" s="3">
        <v>0.32088794159222422</v>
      </c>
      <c r="BX410" s="3">
        <v>0.34432039360974587</v>
      </c>
      <c r="BY410" s="3">
        <v>0.36255190220994582</v>
      </c>
      <c r="BZ410" s="52">
        <v>0.33401012172070044</v>
      </c>
      <c r="CA410" s="39"/>
      <c r="CB410" s="39">
        <v>0.8380579639576814</v>
      </c>
      <c r="CC410" s="39">
        <v>1.1075285816136489</v>
      </c>
      <c r="CD410" s="39"/>
      <c r="CE410" s="39">
        <v>0.32513663718768937</v>
      </c>
      <c r="CF410" s="39">
        <v>0.36824127836773846</v>
      </c>
      <c r="CG410" s="39"/>
      <c r="CH410" s="52">
        <v>0.40845518221073995</v>
      </c>
      <c r="CI410" s="3">
        <v>0.25083482126325413</v>
      </c>
      <c r="CJ410" s="3">
        <v>0.32625941232754246</v>
      </c>
      <c r="CK410" s="52">
        <v>0.30122778435649938</v>
      </c>
      <c r="CL410" s="39">
        <v>0</v>
      </c>
      <c r="CM410" s="39">
        <v>3.529910946073489E-2</v>
      </c>
      <c r="CN410" s="39">
        <v>0.25059253602747916</v>
      </c>
      <c r="CO410" s="39">
        <v>0</v>
      </c>
      <c r="CP410" s="39">
        <v>0.11845641351910345</v>
      </c>
      <c r="CQ410" s="58">
        <v>0.14404538635798877</v>
      </c>
    </row>
    <row r="411" spans="1:95" x14ac:dyDescent="0.25">
      <c r="A411" s="97" t="s">
        <v>885</v>
      </c>
      <c r="B411" s="97">
        <v>127</v>
      </c>
      <c r="C411" s="97">
        <v>408</v>
      </c>
      <c r="D411" s="103" t="s">
        <v>177</v>
      </c>
      <c r="E411" s="39">
        <v>8.4945390886819253E-3</v>
      </c>
      <c r="F411" s="39">
        <v>1.0313868672377569E-2</v>
      </c>
      <c r="G411" s="39">
        <v>2.7604146578134921E-3</v>
      </c>
      <c r="H411" s="39"/>
      <c r="I411" s="39">
        <v>1.0046557589798093E-2</v>
      </c>
      <c r="J411" s="39">
        <v>4.7158216892496888E-3</v>
      </c>
      <c r="K411" s="52">
        <v>6.8135902625950694E-3</v>
      </c>
      <c r="L411" s="3">
        <v>4.7158216892496888E-3</v>
      </c>
      <c r="M411" s="3">
        <v>5.1413594520007995E-3</v>
      </c>
      <c r="N411" s="3">
        <v>6.1766656979167951E-3</v>
      </c>
      <c r="O411" s="3">
        <v>0</v>
      </c>
      <c r="P411" s="3">
        <v>9.9987973139881187E-3</v>
      </c>
      <c r="Q411" s="3">
        <v>0</v>
      </c>
      <c r="R411" s="52">
        <v>5.0617124910998868E-3</v>
      </c>
      <c r="S411" s="39">
        <v>0</v>
      </c>
      <c r="T411" s="39">
        <v>1.0677679114739849E-2</v>
      </c>
      <c r="U411" s="39"/>
      <c r="V411" s="39">
        <v>1.096674418136721E-2</v>
      </c>
      <c r="W411" s="39">
        <v>5.1637413431749914E-3</v>
      </c>
      <c r="X411" s="39">
        <v>0</v>
      </c>
      <c r="Y411" s="52">
        <v>9.1562438453862052E-3</v>
      </c>
      <c r="Z411" s="3">
        <v>5.2316298805382151E-3</v>
      </c>
      <c r="AA411" s="3"/>
      <c r="AB411" s="3">
        <v>2.4160171713771971E-3</v>
      </c>
      <c r="AC411" s="3">
        <v>9.0077701454783395E-3</v>
      </c>
      <c r="AD411" s="3">
        <v>5.4051160856544586E-2</v>
      </c>
      <c r="AE411" s="3">
        <v>1.117101469053842E-2</v>
      </c>
      <c r="AF411" s="3">
        <v>8.9423434266398538E-3</v>
      </c>
      <c r="AG411" s="3">
        <v>1.0878278177689056E-2</v>
      </c>
      <c r="AH411" s="3">
        <v>2.0291915642264395E-2</v>
      </c>
      <c r="AI411" s="3">
        <v>9.9097671799190986E-3</v>
      </c>
      <c r="AJ411" s="3">
        <v>1.3713687019576414E-2</v>
      </c>
      <c r="AK411" s="3">
        <v>0</v>
      </c>
      <c r="AL411" s="3">
        <v>0</v>
      </c>
      <c r="AM411" s="3">
        <v>0</v>
      </c>
      <c r="AN411" s="3">
        <v>1.4919253368424016E-2</v>
      </c>
      <c r="AO411" s="3">
        <v>0</v>
      </c>
      <c r="AP411" s="3">
        <v>7.8801729247388302E-3</v>
      </c>
      <c r="AQ411" s="3">
        <v>0</v>
      </c>
      <c r="AR411" s="3"/>
      <c r="AS411" s="3"/>
      <c r="AT411" s="3">
        <v>0</v>
      </c>
      <c r="AU411" s="3">
        <v>8.8080262668628947E-3</v>
      </c>
      <c r="AV411" s="3">
        <v>0</v>
      </c>
      <c r="AW411" s="52">
        <v>8.7197235873188762E-3</v>
      </c>
      <c r="AX411" s="39">
        <v>4.407067005972154E-3</v>
      </c>
      <c r="AY411" s="3">
        <v>0</v>
      </c>
      <c r="AZ411" s="3">
        <v>0</v>
      </c>
      <c r="BA411" s="3">
        <v>0</v>
      </c>
      <c r="BB411" s="3">
        <v>2.0907832004420364E-3</v>
      </c>
      <c r="BC411" s="3">
        <v>1.3816368078574386E-3</v>
      </c>
      <c r="BD411" s="3">
        <v>0</v>
      </c>
      <c r="BE411" s="3">
        <v>0</v>
      </c>
      <c r="BF411" s="52">
        <v>1.0609184001034219E-3</v>
      </c>
      <c r="BG411" s="3">
        <v>1.1440225157862123E-2</v>
      </c>
      <c r="BH411" s="3">
        <v>0</v>
      </c>
      <c r="BI411" s="3">
        <v>0</v>
      </c>
      <c r="BJ411" s="3">
        <v>6.6817250941301537E-3</v>
      </c>
      <c r="BK411" s="3">
        <v>0</v>
      </c>
      <c r="BL411" s="52">
        <v>5.168317469759316E-3</v>
      </c>
      <c r="BM411" s="39">
        <v>1.0478698092779678E-2</v>
      </c>
      <c r="BN411" s="3">
        <v>4.6600224988069729E-3</v>
      </c>
      <c r="BO411" s="3">
        <v>2.5258497031684702E-3</v>
      </c>
      <c r="BP411" s="52">
        <v>4.2922903889361834E-3</v>
      </c>
      <c r="BQ411" s="39">
        <v>0</v>
      </c>
      <c r="BR411" s="39">
        <v>0</v>
      </c>
      <c r="BS411" s="39">
        <v>0</v>
      </c>
      <c r="BT411" s="39">
        <v>0</v>
      </c>
      <c r="BU411" s="39">
        <v>0</v>
      </c>
      <c r="BV411" s="52">
        <v>0</v>
      </c>
      <c r="BW411" s="3">
        <v>2.5299078314152967E-2</v>
      </c>
      <c r="BX411" s="3">
        <v>1.2636542714393998E-2</v>
      </c>
      <c r="BY411" s="3">
        <v>3.8177920846641664E-2</v>
      </c>
      <c r="BZ411" s="52">
        <v>2.2771081160672637E-2</v>
      </c>
      <c r="CA411" s="39"/>
      <c r="CB411" s="39">
        <v>0</v>
      </c>
      <c r="CC411" s="39">
        <v>0.45815759296823266</v>
      </c>
      <c r="CD411" s="39"/>
      <c r="CE411" s="39">
        <v>1.7015285570654567E-2</v>
      </c>
      <c r="CF411" s="39">
        <v>4.1122261501535314E-2</v>
      </c>
      <c r="CG411" s="39"/>
      <c r="CH411" s="52">
        <v>3.5725237915604467E-2</v>
      </c>
      <c r="CI411" s="3">
        <v>7.624534267053576E-3</v>
      </c>
      <c r="CJ411" s="3">
        <v>6.2151407019193387E-3</v>
      </c>
      <c r="CK411" s="52">
        <v>6.6828849069512468E-3</v>
      </c>
      <c r="CL411" s="39">
        <v>0</v>
      </c>
      <c r="CM411" s="39">
        <v>0</v>
      </c>
      <c r="CN411" s="39">
        <v>3.978283916838749E-3</v>
      </c>
      <c r="CO411" s="39">
        <v>0</v>
      </c>
      <c r="CP411" s="39">
        <v>7.6530116835655008E-4</v>
      </c>
      <c r="CQ411" s="58">
        <v>1.403588692476883E-3</v>
      </c>
    </row>
    <row r="412" spans="1:95" x14ac:dyDescent="0.25">
      <c r="A412" s="97" t="s">
        <v>886</v>
      </c>
      <c r="B412" s="97">
        <v>128</v>
      </c>
      <c r="C412" s="97">
        <v>409</v>
      </c>
      <c r="D412" s="104" t="s">
        <v>178</v>
      </c>
      <c r="E412" s="40">
        <v>5.5866132955609174E-2</v>
      </c>
      <c r="F412" s="40">
        <v>8.6919936231072151E-2</v>
      </c>
      <c r="G412" s="40">
        <v>7.8515978488789967E-2</v>
      </c>
      <c r="H412" s="40"/>
      <c r="I412" s="40">
        <v>0.11104063960903783</v>
      </c>
      <c r="J412" s="40">
        <v>6.4018950331056645E-2</v>
      </c>
      <c r="K412" s="53">
        <v>8.0604983695839197E-2</v>
      </c>
      <c r="L412" s="4">
        <v>6.4018950331056645E-2</v>
      </c>
      <c r="M412" s="4">
        <v>5.6608711817050718E-2</v>
      </c>
      <c r="N412" s="4">
        <v>7.0847835993931976E-2</v>
      </c>
      <c r="O412" s="4">
        <v>0</v>
      </c>
      <c r="P412" s="4">
        <v>7.9613883028321369E-2</v>
      </c>
      <c r="Q412" s="4">
        <v>0.25570657304477956</v>
      </c>
      <c r="R412" s="53">
        <v>6.5331501464825886E-2</v>
      </c>
      <c r="S412" s="40">
        <v>4.6721174541709126E-2</v>
      </c>
      <c r="T412" s="40">
        <v>7.531309573852206E-2</v>
      </c>
      <c r="U412" s="40"/>
      <c r="V412" s="40">
        <v>7.3107805753342497E-2</v>
      </c>
      <c r="W412" s="40">
        <v>5.7267818419551801E-2</v>
      </c>
      <c r="X412" s="40">
        <v>0.12985899536321649</v>
      </c>
      <c r="Y412" s="53">
        <v>7.4435973388516402E-2</v>
      </c>
      <c r="Z412" s="4">
        <v>0.11478536740235167</v>
      </c>
      <c r="AA412" s="4"/>
      <c r="AB412" s="4">
        <v>2.9931776300299619E-2</v>
      </c>
      <c r="AC412" s="4">
        <v>5.6969780713379659E-2</v>
      </c>
      <c r="AD412" s="4">
        <v>0.13926145992693192</v>
      </c>
      <c r="AE412" s="4">
        <v>7.692891797919682E-2</v>
      </c>
      <c r="AF412" s="4">
        <v>9.0579468063272689E-2</v>
      </c>
      <c r="AG412" s="4">
        <v>0.11314146226621243</v>
      </c>
      <c r="AH412" s="4">
        <v>0.10789677028991754</v>
      </c>
      <c r="AI412" s="4">
        <v>0.10902869830662193</v>
      </c>
      <c r="AJ412" s="4">
        <v>0.10822838964378059</v>
      </c>
      <c r="AK412" s="4">
        <v>0.11043677218388327</v>
      </c>
      <c r="AL412" s="4">
        <v>0.14665152281051136</v>
      </c>
      <c r="AM412" s="4">
        <v>0.14394972946587575</v>
      </c>
      <c r="AN412" s="4">
        <v>7.2746973623407818E-2</v>
      </c>
      <c r="AO412" s="4">
        <v>7.6912792465575266E-2</v>
      </c>
      <c r="AP412" s="4">
        <v>8.3147733708293675E-2</v>
      </c>
      <c r="AQ412" s="4">
        <v>0.16632390303166492</v>
      </c>
      <c r="AR412" s="4"/>
      <c r="AS412" s="4"/>
      <c r="AT412" s="4">
        <v>9.7108361735984569E-2</v>
      </c>
      <c r="AU412" s="4">
        <v>0.10080873240693475</v>
      </c>
      <c r="AV412" s="4">
        <v>0</v>
      </c>
      <c r="AW412" s="53">
        <v>0.10406351998533717</v>
      </c>
      <c r="AX412" s="40">
        <v>4.4182678331348896E-2</v>
      </c>
      <c r="AY412" s="4">
        <v>6.6957771899967794E-2</v>
      </c>
      <c r="AZ412" s="4">
        <v>2.8000635750206372E-2</v>
      </c>
      <c r="BA412" s="4">
        <v>6.3077095329258009E-2</v>
      </c>
      <c r="BB412" s="4">
        <v>6.025918301423535E-2</v>
      </c>
      <c r="BC412" s="4">
        <v>6.3324349263418442E-2</v>
      </c>
      <c r="BD412" s="4">
        <v>5.6195845726319159E-2</v>
      </c>
      <c r="BE412" s="4">
        <v>0</v>
      </c>
      <c r="BF412" s="53">
        <v>6.0641169742953881E-2</v>
      </c>
      <c r="BG412" s="4">
        <v>9.7655783527898832E-2</v>
      </c>
      <c r="BH412" s="4">
        <v>6.2774321384113846E-2</v>
      </c>
      <c r="BI412" s="4">
        <v>4.2654549533892604E-2</v>
      </c>
      <c r="BJ412" s="4">
        <v>7.9803666149699151E-2</v>
      </c>
      <c r="BK412" s="4">
        <v>8.9714736624295507E-2</v>
      </c>
      <c r="BL412" s="53">
        <v>8.0246146164738075E-2</v>
      </c>
      <c r="BM412" s="40">
        <v>0.15562112393678559</v>
      </c>
      <c r="BN412" s="4">
        <v>7.9303856133711284E-2</v>
      </c>
      <c r="BO412" s="4">
        <v>5.0465957614799509E-2</v>
      </c>
      <c r="BP412" s="53">
        <v>7.4334895190965103E-2</v>
      </c>
      <c r="BQ412" s="40">
        <v>3.894205516879852E-2</v>
      </c>
      <c r="BR412" s="40">
        <v>0.20277769821113467</v>
      </c>
      <c r="BS412" s="40">
        <v>0.10931800238654554</v>
      </c>
      <c r="BT412" s="40">
        <v>0.17481356726913586</v>
      </c>
      <c r="BU412" s="40">
        <v>0.19033849878209763</v>
      </c>
      <c r="BV412" s="53">
        <v>0.15417715269494597</v>
      </c>
      <c r="BW412" s="4">
        <v>0.110878391478889</v>
      </c>
      <c r="BX412" s="4">
        <v>0.14741180023636255</v>
      </c>
      <c r="BY412" s="4">
        <v>8.7497150232377349E-2</v>
      </c>
      <c r="BZ412" s="53">
        <v>0.11994813742732854</v>
      </c>
      <c r="CA412" s="40"/>
      <c r="CB412" s="40">
        <v>0.11523806915809638</v>
      </c>
      <c r="CC412" s="40">
        <v>0.89693434367234992</v>
      </c>
      <c r="CD412" s="40"/>
      <c r="CE412" s="40">
        <v>0.16533730893943405</v>
      </c>
      <c r="CF412" s="40">
        <v>0.18314084251668034</v>
      </c>
      <c r="CG412" s="40"/>
      <c r="CH412" s="53">
        <v>0.18370232532193181</v>
      </c>
      <c r="CI412" s="4">
        <v>7.1293224155205587E-2</v>
      </c>
      <c r="CJ412" s="4">
        <v>0.1088323397516289</v>
      </c>
      <c r="CK412" s="53">
        <v>9.6374000068080293E-2</v>
      </c>
      <c r="CL412" s="40">
        <v>0</v>
      </c>
      <c r="CM412" s="40">
        <v>0</v>
      </c>
      <c r="CN412" s="40">
        <v>7.4016942269861594E-2</v>
      </c>
      <c r="CO412" s="40">
        <v>0</v>
      </c>
      <c r="CP412" s="40">
        <v>1.2781204187210174E-2</v>
      </c>
      <c r="CQ412" s="59">
        <v>2.4969307133553172E-2</v>
      </c>
    </row>
    <row r="413" spans="1:95" x14ac:dyDescent="0.25">
      <c r="A413" s="97" t="s">
        <v>773</v>
      </c>
      <c r="C413" s="97">
        <v>410</v>
      </c>
      <c r="D413" s="102"/>
      <c r="E413" s="93"/>
      <c r="F413" s="93"/>
      <c r="G413" s="93"/>
      <c r="H413" s="93"/>
      <c r="I413" s="93"/>
      <c r="J413" s="93"/>
      <c r="K413" s="79"/>
      <c r="L413" s="16"/>
      <c r="M413" s="16"/>
      <c r="N413" s="16"/>
      <c r="O413" s="16"/>
      <c r="P413" s="16"/>
      <c r="Q413" s="16"/>
      <c r="R413" s="79"/>
      <c r="S413" s="93"/>
      <c r="T413" s="93"/>
      <c r="U413" s="93"/>
      <c r="V413" s="93"/>
      <c r="W413" s="93"/>
      <c r="X413" s="93"/>
      <c r="Y413" s="79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79"/>
      <c r="AX413" s="93"/>
      <c r="AY413" s="16"/>
      <c r="AZ413" s="16"/>
      <c r="BA413" s="16"/>
      <c r="BB413" s="16"/>
      <c r="BC413" s="16"/>
      <c r="BD413" s="16"/>
      <c r="BE413" s="16"/>
      <c r="BF413" s="79"/>
      <c r="BG413" s="16"/>
      <c r="BH413" s="16"/>
      <c r="BI413" s="16"/>
      <c r="BJ413" s="16"/>
      <c r="BK413" s="16"/>
      <c r="BL413" s="79"/>
      <c r="BM413" s="93"/>
      <c r="BN413" s="16"/>
      <c r="BO413" s="16"/>
      <c r="BP413" s="79"/>
      <c r="BQ413" s="93"/>
      <c r="BR413" s="93"/>
      <c r="BS413" s="93"/>
      <c r="BT413" s="93"/>
      <c r="BU413" s="93"/>
      <c r="BV413" s="79"/>
      <c r="BW413" s="16"/>
      <c r="BX413" s="16"/>
      <c r="BY413" s="16"/>
      <c r="BZ413" s="79"/>
      <c r="CA413" s="93"/>
      <c r="CB413" s="93"/>
      <c r="CC413" s="93"/>
      <c r="CD413" s="93"/>
      <c r="CE413" s="93"/>
      <c r="CF413" s="93"/>
      <c r="CG413" s="93"/>
      <c r="CH413" s="79"/>
      <c r="CI413" s="16"/>
      <c r="CJ413" s="16"/>
      <c r="CK413" s="79"/>
      <c r="CL413" s="93"/>
      <c r="CM413" s="93"/>
      <c r="CN413" s="93"/>
      <c r="CO413" s="93"/>
      <c r="CP413" s="93"/>
      <c r="CQ413" s="83"/>
    </row>
    <row r="414" spans="1:95" x14ac:dyDescent="0.25">
      <c r="A414" s="97" t="s">
        <v>887</v>
      </c>
      <c r="B414" s="97">
        <v>129</v>
      </c>
      <c r="C414" s="97">
        <v>411</v>
      </c>
      <c r="D414" s="103" t="s">
        <v>179</v>
      </c>
      <c r="E414" s="39">
        <v>4.5506593722628658E-3</v>
      </c>
      <c r="F414" s="39">
        <v>1.3727257105544712E-2</v>
      </c>
      <c r="G414" s="39">
        <v>5.8184609478411052E-3</v>
      </c>
      <c r="H414" s="39"/>
      <c r="I414" s="39">
        <v>2.6144661381307614E-2</v>
      </c>
      <c r="J414" s="39">
        <v>8.7099342290466019E-3</v>
      </c>
      <c r="K414" s="52">
        <v>1.2213104083785623E-2</v>
      </c>
      <c r="L414" s="3">
        <v>8.7099342290466019E-3</v>
      </c>
      <c r="M414" s="3">
        <v>6.3849357969248937E-3</v>
      </c>
      <c r="N414" s="3">
        <v>3.8955044240763601E-3</v>
      </c>
      <c r="O414" s="3">
        <v>4.3833445893008516E-5</v>
      </c>
      <c r="P414" s="3">
        <v>2.4912019576053743E-2</v>
      </c>
      <c r="Q414" s="3">
        <v>3.5372516818057325E-3</v>
      </c>
      <c r="R414" s="52">
        <v>6.8961308968749939E-3</v>
      </c>
      <c r="S414" s="39">
        <v>2.871085807175745E-2</v>
      </c>
      <c r="T414" s="39">
        <v>1.3783661535366358E-2</v>
      </c>
      <c r="U414" s="39"/>
      <c r="V414" s="39">
        <v>6.2078768481244207E-3</v>
      </c>
      <c r="W414" s="39">
        <v>4.9493770936433487E-3</v>
      </c>
      <c r="X414" s="39">
        <v>9.5177384082445748E-3</v>
      </c>
      <c r="Y414" s="52">
        <v>1.1258916308678785E-2</v>
      </c>
      <c r="Z414" s="3">
        <v>1.7797142054927835E-2</v>
      </c>
      <c r="AA414" s="3"/>
      <c r="AB414" s="3">
        <v>6.3823028771635443E-3</v>
      </c>
      <c r="AC414" s="3">
        <v>2.0739943375877673E-2</v>
      </c>
      <c r="AD414" s="3">
        <v>5.2188723743385457E-3</v>
      </c>
      <c r="AE414" s="3">
        <v>7.0218922937287593E-3</v>
      </c>
      <c r="AF414" s="3">
        <v>1.0377889360228551E-2</v>
      </c>
      <c r="AG414" s="3">
        <v>6.5777918010031357E-3</v>
      </c>
      <c r="AH414" s="3">
        <v>5.8345288843581642E-3</v>
      </c>
      <c r="AI414" s="3">
        <v>5.6184024871283843E-3</v>
      </c>
      <c r="AJ414" s="3">
        <v>1.4148083076547278E-2</v>
      </c>
      <c r="AK414" s="3">
        <v>6.0819601988316352E-3</v>
      </c>
      <c r="AL414" s="3">
        <v>2.1807521807378806E-2</v>
      </c>
      <c r="AM414" s="3">
        <v>6.1077145228451311E-3</v>
      </c>
      <c r="AN414" s="3">
        <v>5.9285191538512557E-3</v>
      </c>
      <c r="AO414" s="3">
        <v>9.9098114699958783E-3</v>
      </c>
      <c r="AP414" s="3">
        <v>4.2216914864630995E-3</v>
      </c>
      <c r="AQ414" s="3">
        <v>2.0744457395396168E-2</v>
      </c>
      <c r="AR414" s="3"/>
      <c r="AS414" s="3"/>
      <c r="AT414" s="3">
        <v>3.3436006995126335E-3</v>
      </c>
      <c r="AU414" s="3">
        <v>3.8072930761440015E-3</v>
      </c>
      <c r="AV414" s="3">
        <v>0</v>
      </c>
      <c r="AW414" s="52">
        <v>8.6394521396959013E-3</v>
      </c>
      <c r="AX414" s="39">
        <v>1.0777943852972578E-2</v>
      </c>
      <c r="AY414" s="3">
        <v>2.1293080698611556E-2</v>
      </c>
      <c r="AZ414" s="3">
        <v>7.5195604623706372E-3</v>
      </c>
      <c r="BA414" s="3">
        <v>7.5257086555156321E-3</v>
      </c>
      <c r="BB414" s="3">
        <v>1.2997815913951801E-2</v>
      </c>
      <c r="BC414" s="3">
        <v>6.4931500964642702E-3</v>
      </c>
      <c r="BD414" s="3">
        <v>2.4142262310773523E-2</v>
      </c>
      <c r="BE414" s="3">
        <v>0</v>
      </c>
      <c r="BF414" s="52">
        <v>1.2153632181353872E-2</v>
      </c>
      <c r="BG414" s="3">
        <v>4.2198984441363359E-3</v>
      </c>
      <c r="BH414" s="3">
        <v>2.3491556078710455E-2</v>
      </c>
      <c r="BI414" s="3">
        <v>2.1526208159047926E-2</v>
      </c>
      <c r="BJ414" s="3">
        <v>4.4963271979706412E-3</v>
      </c>
      <c r="BK414" s="3">
        <v>1.23343533835814E-2</v>
      </c>
      <c r="BL414" s="52">
        <v>9.7788262062254265E-3</v>
      </c>
      <c r="BM414" s="39">
        <v>1.1518048958855664E-2</v>
      </c>
      <c r="BN414" s="3">
        <v>1.6551451317905357E-2</v>
      </c>
      <c r="BO414" s="3">
        <v>3.773590941308315E-3</v>
      </c>
      <c r="BP414" s="52">
        <v>1.2503152307296296E-2</v>
      </c>
      <c r="BQ414" s="39">
        <v>4.8588096919533579E-3</v>
      </c>
      <c r="BR414" s="39">
        <v>5.8720711869565756E-3</v>
      </c>
      <c r="BS414" s="39">
        <v>2.5829544355428689E-2</v>
      </c>
      <c r="BT414" s="39">
        <v>1.4520364317005392E-2</v>
      </c>
      <c r="BU414" s="39">
        <v>1.6167349607080262E-2</v>
      </c>
      <c r="BV414" s="52">
        <v>1.0109021407470638E-2</v>
      </c>
      <c r="BW414" s="3">
        <v>6.7496365067296277E-3</v>
      </c>
      <c r="BX414" s="3">
        <v>1.3663651876488582E-2</v>
      </c>
      <c r="BY414" s="3">
        <v>2.1479164358151497E-3</v>
      </c>
      <c r="BZ414" s="52">
        <v>8.6897285935909323E-3</v>
      </c>
      <c r="CA414" s="39"/>
      <c r="CB414" s="39">
        <v>1.6496672965929363E-3</v>
      </c>
      <c r="CC414" s="39">
        <v>2.4516029286174596E-3</v>
      </c>
      <c r="CD414" s="39"/>
      <c r="CE414" s="39">
        <v>1.1232388347618001E-2</v>
      </c>
      <c r="CF414" s="39">
        <v>4.8982142159219658E-3</v>
      </c>
      <c r="CG414" s="39"/>
      <c r="CH414" s="52">
        <v>4.6646947582488713E-3</v>
      </c>
      <c r="CI414" s="3">
        <v>2.656683139163972E-3</v>
      </c>
      <c r="CJ414" s="3">
        <v>5.8060352678338126E-3</v>
      </c>
      <c r="CK414" s="52">
        <v>4.352037646645864E-3</v>
      </c>
      <c r="CL414" s="39">
        <v>0</v>
      </c>
      <c r="CM414" s="39">
        <v>7.4982533745254886E-3</v>
      </c>
      <c r="CN414" s="39">
        <v>1.6849022672818029E-2</v>
      </c>
      <c r="CO414" s="39">
        <v>1.356235764382102E-3</v>
      </c>
      <c r="CP414" s="39">
        <v>5.1067690464505515E-3</v>
      </c>
      <c r="CQ414" s="58">
        <v>6.9530558016693399E-3</v>
      </c>
    </row>
    <row r="415" spans="1:95" x14ac:dyDescent="0.25">
      <c r="A415" s="97" t="s">
        <v>888</v>
      </c>
      <c r="B415" s="97">
        <v>130</v>
      </c>
      <c r="C415" s="97">
        <v>412</v>
      </c>
      <c r="D415" s="103" t="s">
        <v>180</v>
      </c>
      <c r="E415" s="39">
        <v>0.89629139066232999</v>
      </c>
      <c r="F415" s="39">
        <v>0.86134815507080975</v>
      </c>
      <c r="G415" s="39">
        <v>0.85775080976882501</v>
      </c>
      <c r="H415" s="39"/>
      <c r="I415" s="39">
        <v>0.83509133656790546</v>
      </c>
      <c r="J415" s="39">
        <v>0.85271488710854593</v>
      </c>
      <c r="K415" s="52">
        <v>0.8651900214444006</v>
      </c>
      <c r="L415" s="3">
        <v>0.85271488710854593</v>
      </c>
      <c r="M415" s="3">
        <v>0.89328564840508173</v>
      </c>
      <c r="N415" s="3">
        <v>0.87035927667904922</v>
      </c>
      <c r="O415" s="3">
        <v>0.96125758711769371</v>
      </c>
      <c r="P415" s="3">
        <v>0.82423582191097822</v>
      </c>
      <c r="Q415" s="3">
        <v>0.53277953944278866</v>
      </c>
      <c r="R415" s="52">
        <v>0.85641637468339293</v>
      </c>
      <c r="S415" s="39">
        <v>0.81134190801399275</v>
      </c>
      <c r="T415" s="39">
        <v>0.84225960369164832</v>
      </c>
      <c r="U415" s="39"/>
      <c r="V415" s="39">
        <v>0.84863789229292164</v>
      </c>
      <c r="W415" s="39">
        <v>0.88906755950736172</v>
      </c>
      <c r="X415" s="39">
        <v>0.58462118558898446</v>
      </c>
      <c r="Y415" s="52">
        <v>0.79595958091017105</v>
      </c>
      <c r="Z415" s="3">
        <v>0.57419471486905505</v>
      </c>
      <c r="AA415" s="3"/>
      <c r="AB415" s="3">
        <v>0.319441628205271</v>
      </c>
      <c r="AC415" s="3">
        <v>0.62911146255349182</v>
      </c>
      <c r="AD415" s="3">
        <v>0.2774568893996171</v>
      </c>
      <c r="AE415" s="3">
        <v>0.28720144972945255</v>
      </c>
      <c r="AF415" s="3">
        <v>0.36991867377841997</v>
      </c>
      <c r="AG415" s="3">
        <v>0.34281754592443364</v>
      </c>
      <c r="AH415" s="3">
        <v>0.32036997599519557</v>
      </c>
      <c r="AI415" s="3">
        <v>0.32344576679188736</v>
      </c>
      <c r="AJ415" s="3">
        <v>0.59245394399575091</v>
      </c>
      <c r="AK415" s="3">
        <v>0.39376080008374104</v>
      </c>
      <c r="AL415" s="3">
        <v>0.59235934623704578</v>
      </c>
      <c r="AM415" s="3">
        <v>0.41949184306626164</v>
      </c>
      <c r="AN415" s="3">
        <v>0.28540510884012749</v>
      </c>
      <c r="AO415" s="3">
        <v>0.39474859576756283</v>
      </c>
      <c r="AP415" s="3">
        <v>0.31264881017191487</v>
      </c>
      <c r="AQ415" s="3">
        <v>0.58928494072518489</v>
      </c>
      <c r="AR415" s="3"/>
      <c r="AS415" s="3"/>
      <c r="AT415" s="3">
        <v>0.31993407987648914</v>
      </c>
      <c r="AU415" s="3">
        <v>0.3520549520921476</v>
      </c>
      <c r="AV415" s="3">
        <v>0</v>
      </c>
      <c r="AW415" s="52">
        <v>0.44753246201975966</v>
      </c>
      <c r="AX415" s="39">
        <v>0.86469187962174243</v>
      </c>
      <c r="AY415" s="3">
        <v>0.79582166214816363</v>
      </c>
      <c r="AZ415" s="3">
        <v>0.64343647911593771</v>
      </c>
      <c r="BA415" s="3">
        <v>0.68356192245726222</v>
      </c>
      <c r="BB415" s="3">
        <v>0.74861020733245398</v>
      </c>
      <c r="BC415" s="3">
        <v>0.90243708616759777</v>
      </c>
      <c r="BD415" s="3">
        <v>1.0379542534103905</v>
      </c>
      <c r="BE415" s="3">
        <v>0</v>
      </c>
      <c r="BF415" s="52">
        <v>0.80068360364679059</v>
      </c>
      <c r="BG415" s="3">
        <v>0.73925447878798711</v>
      </c>
      <c r="BH415" s="3">
        <v>0.90664660515942652</v>
      </c>
      <c r="BI415" s="3">
        <v>0.74060058707127829</v>
      </c>
      <c r="BJ415" s="3">
        <v>0.87022040415277591</v>
      </c>
      <c r="BK415" s="3">
        <v>0.80084205122119156</v>
      </c>
      <c r="BL415" s="52">
        <v>0.81611498065824983</v>
      </c>
      <c r="BM415" s="39">
        <v>0.79480701565990386</v>
      </c>
      <c r="BN415" s="3">
        <v>0.8606516414738844</v>
      </c>
      <c r="BO415" s="3">
        <v>0.81650462965822668</v>
      </c>
      <c r="BP415" s="52">
        <v>0.8564302944469474</v>
      </c>
      <c r="BQ415" s="39">
        <v>0.59204679061288201</v>
      </c>
      <c r="BR415" s="39">
        <v>0.52301772714860473</v>
      </c>
      <c r="BS415" s="39">
        <v>0.64704089545037513</v>
      </c>
      <c r="BT415" s="39">
        <v>0.69211549277955875</v>
      </c>
      <c r="BU415" s="39">
        <v>0.6821192677149015</v>
      </c>
      <c r="BV415" s="52">
        <v>0.64672811512691597</v>
      </c>
      <c r="BW415" s="3">
        <v>0.85472283243159652</v>
      </c>
      <c r="BX415" s="3">
        <v>0.76956590416132409</v>
      </c>
      <c r="BY415" s="3">
        <v>0.61075042339892816</v>
      </c>
      <c r="BZ415" s="52">
        <v>0.78714453641715498</v>
      </c>
      <c r="CA415" s="39"/>
      <c r="CB415" s="39">
        <v>0.7755056791120728</v>
      </c>
      <c r="CC415" s="39">
        <v>0.61860099690948067</v>
      </c>
      <c r="CD415" s="39"/>
      <c r="CE415" s="39">
        <v>0.75612889436329955</v>
      </c>
      <c r="CF415" s="39">
        <v>0.67544884920520998</v>
      </c>
      <c r="CG415" s="39"/>
      <c r="CH415" s="52">
        <v>0.7047922084346252</v>
      </c>
      <c r="CI415" s="3">
        <v>0.6787792876369263</v>
      </c>
      <c r="CJ415" s="3">
        <v>0.72484454300796408</v>
      </c>
      <c r="CK415" s="52">
        <v>0.71186190125192172</v>
      </c>
      <c r="CL415" s="39">
        <v>0</v>
      </c>
      <c r="CM415" s="39">
        <v>0.69102924485589101</v>
      </c>
      <c r="CN415" s="39">
        <v>0.8666405644764722</v>
      </c>
      <c r="CO415" s="39">
        <v>0.8518819218112117</v>
      </c>
      <c r="CP415" s="39">
        <v>0.77159776390978663</v>
      </c>
      <c r="CQ415" s="58">
        <v>0.79689626464967933</v>
      </c>
    </row>
    <row r="416" spans="1:95" x14ac:dyDescent="0.25">
      <c r="A416" s="97" t="s">
        <v>773</v>
      </c>
      <c r="C416" s="97">
        <v>413</v>
      </c>
      <c r="D416" s="103"/>
      <c r="E416" s="48"/>
      <c r="F416" s="48"/>
      <c r="G416" s="48"/>
      <c r="H416" s="48"/>
      <c r="I416" s="48"/>
      <c r="J416" s="48"/>
      <c r="K416" s="73"/>
      <c r="L416" s="11"/>
      <c r="M416" s="11"/>
      <c r="N416" s="11"/>
      <c r="O416" s="11"/>
      <c r="P416" s="11"/>
      <c r="Q416" s="11"/>
      <c r="R416" s="73"/>
      <c r="S416" s="48"/>
      <c r="T416" s="48"/>
      <c r="U416" s="48"/>
      <c r="V416" s="48"/>
      <c r="W416" s="48"/>
      <c r="X416" s="48"/>
      <c r="Y416" s="73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73"/>
      <c r="AX416" s="48"/>
      <c r="AY416" s="11"/>
      <c r="AZ416" s="11"/>
      <c r="BA416" s="11"/>
      <c r="BB416" s="11"/>
      <c r="BC416" s="11"/>
      <c r="BD416" s="11"/>
      <c r="BE416" s="11"/>
      <c r="BF416" s="73"/>
      <c r="BG416" s="11"/>
      <c r="BH416" s="11"/>
      <c r="BI416" s="11"/>
      <c r="BJ416" s="11"/>
      <c r="BK416" s="11"/>
      <c r="BL416" s="73"/>
      <c r="BM416" s="48"/>
      <c r="BN416" s="11"/>
      <c r="BO416" s="11"/>
      <c r="BP416" s="73"/>
      <c r="BQ416" s="48"/>
      <c r="BR416" s="48"/>
      <c r="BS416" s="48"/>
      <c r="BT416" s="48"/>
      <c r="BU416" s="48"/>
      <c r="BV416" s="73"/>
      <c r="BW416" s="11"/>
      <c r="BX416" s="11"/>
      <c r="BY416" s="11"/>
      <c r="BZ416" s="73"/>
      <c r="CA416" s="48"/>
      <c r="CB416" s="48"/>
      <c r="CC416" s="48"/>
      <c r="CD416" s="48"/>
      <c r="CE416" s="48"/>
      <c r="CF416" s="48"/>
      <c r="CG416" s="48"/>
      <c r="CH416" s="73"/>
      <c r="CI416" s="11"/>
      <c r="CJ416" s="11"/>
      <c r="CK416" s="73"/>
      <c r="CL416" s="48"/>
      <c r="CM416" s="48"/>
      <c r="CN416" s="48"/>
      <c r="CO416" s="48"/>
      <c r="CP416" s="48"/>
      <c r="CQ416" s="67"/>
    </row>
    <row r="417" spans="1:95" x14ac:dyDescent="0.25">
      <c r="A417" s="97" t="s">
        <v>889</v>
      </c>
      <c r="B417" s="97">
        <v>131</v>
      </c>
      <c r="C417" s="97">
        <v>414</v>
      </c>
      <c r="D417" s="103" t="s">
        <v>181</v>
      </c>
      <c r="E417" s="39">
        <v>0</v>
      </c>
      <c r="F417" s="39">
        <v>1.2835420019348348E-2</v>
      </c>
      <c r="G417" s="39">
        <v>1.8820787117336792E-2</v>
      </c>
      <c r="H417" s="39"/>
      <c r="I417" s="39">
        <v>0</v>
      </c>
      <c r="J417" s="39">
        <v>1.1236725860646016E-2</v>
      </c>
      <c r="K417" s="52">
        <v>9.5031092963164428E-3</v>
      </c>
      <c r="L417" s="3">
        <v>1.1236725860646016E-2</v>
      </c>
      <c r="M417" s="3">
        <v>0</v>
      </c>
      <c r="N417" s="3">
        <v>5.2355096924480825E-3</v>
      </c>
      <c r="O417" s="3">
        <v>0</v>
      </c>
      <c r="P417" s="3">
        <v>1.4470092034308704E-2</v>
      </c>
      <c r="Q417" s="3">
        <v>0</v>
      </c>
      <c r="R417" s="52">
        <v>9.5184566813495807E-3</v>
      </c>
      <c r="S417" s="39">
        <v>0</v>
      </c>
      <c r="T417" s="39">
        <v>2.7191184041055489E-2</v>
      </c>
      <c r="U417" s="39"/>
      <c r="V417" s="39">
        <v>0</v>
      </c>
      <c r="W417" s="39">
        <v>0</v>
      </c>
      <c r="X417" s="39">
        <v>0</v>
      </c>
      <c r="Y417" s="52">
        <v>1.6234432871299293E-2</v>
      </c>
      <c r="Z417" s="3">
        <v>1.4145029773648414E-2</v>
      </c>
      <c r="AA417" s="3"/>
      <c r="AB417" s="3">
        <v>0</v>
      </c>
      <c r="AC417" s="3">
        <v>0</v>
      </c>
      <c r="AD417" s="3">
        <v>0</v>
      </c>
      <c r="AE417" s="3">
        <v>0</v>
      </c>
      <c r="AF417" s="3">
        <v>1.4682602101515398E-2</v>
      </c>
      <c r="AG417" s="3">
        <v>6.4376972078232335E-3</v>
      </c>
      <c r="AH417" s="3">
        <v>3.1425497576067882E-3</v>
      </c>
      <c r="AI417" s="3">
        <v>1.2639417424738765E-2</v>
      </c>
      <c r="AJ417" s="3">
        <v>6.3941955624727057E-3</v>
      </c>
      <c r="AK417" s="3">
        <v>1.3554472432027037E-2</v>
      </c>
      <c r="AL417" s="3">
        <v>0</v>
      </c>
      <c r="AM417" s="3">
        <v>0</v>
      </c>
      <c r="AN417" s="3">
        <v>1.5745786602312413E-2</v>
      </c>
      <c r="AO417" s="3">
        <v>1.4032811683879378E-2</v>
      </c>
      <c r="AP417" s="3">
        <v>5.3341690721443961E-3</v>
      </c>
      <c r="AQ417" s="3">
        <v>7.1576114924345388E-3</v>
      </c>
      <c r="AR417" s="3"/>
      <c r="AS417" s="3"/>
      <c r="AT417" s="3">
        <v>0</v>
      </c>
      <c r="AU417" s="3">
        <v>1.1738064395314914E-2</v>
      </c>
      <c r="AV417" s="3">
        <v>0</v>
      </c>
      <c r="AW417" s="52">
        <v>1.0908637093658328E-2</v>
      </c>
      <c r="AX417" s="39">
        <v>2.4724340832395234E-2</v>
      </c>
      <c r="AY417" s="3">
        <v>3.6705383199244564E-3</v>
      </c>
      <c r="AZ417" s="3">
        <v>0</v>
      </c>
      <c r="BA417" s="3">
        <v>0</v>
      </c>
      <c r="BB417" s="3">
        <v>0</v>
      </c>
      <c r="BC417" s="3">
        <v>1.4582236949256493E-2</v>
      </c>
      <c r="BD417" s="3">
        <v>7.2559897478656739E-3</v>
      </c>
      <c r="BE417" s="3">
        <v>0</v>
      </c>
      <c r="BF417" s="52">
        <v>3.1503365030213031E-3</v>
      </c>
      <c r="BG417" s="3">
        <v>0</v>
      </c>
      <c r="BH417" s="3">
        <v>0</v>
      </c>
      <c r="BI417" s="3">
        <v>0</v>
      </c>
      <c r="BJ417" s="3">
        <v>2.1832031482433192E-2</v>
      </c>
      <c r="BK417" s="3">
        <v>1.5217515325109133E-2</v>
      </c>
      <c r="BL417" s="52">
        <v>9.3739339756503497E-3</v>
      </c>
      <c r="BM417" s="39">
        <v>7.0441482483319306E-3</v>
      </c>
      <c r="BN417" s="3">
        <v>7.6786854353256238E-3</v>
      </c>
      <c r="BO417" s="3">
        <v>0</v>
      </c>
      <c r="BP417" s="52">
        <v>7.0920146479944469E-3</v>
      </c>
      <c r="BQ417" s="39">
        <v>0</v>
      </c>
      <c r="BR417" s="39">
        <v>0</v>
      </c>
      <c r="BS417" s="39">
        <v>2.8652071001206668E-2</v>
      </c>
      <c r="BT417" s="39">
        <v>0</v>
      </c>
      <c r="BU417" s="39">
        <v>0</v>
      </c>
      <c r="BV417" s="52">
        <v>4.6200578090304029E-3</v>
      </c>
      <c r="BW417" s="3">
        <v>0</v>
      </c>
      <c r="BX417" s="3">
        <v>1.0837518225315149E-2</v>
      </c>
      <c r="BY417" s="3">
        <v>7.9379120044972856E-2</v>
      </c>
      <c r="BZ417" s="52">
        <v>1.3036551510998419E-2</v>
      </c>
      <c r="CA417" s="39"/>
      <c r="CB417" s="39">
        <v>0.11488685560044876</v>
      </c>
      <c r="CC417" s="39">
        <v>0</v>
      </c>
      <c r="CD417" s="39"/>
      <c r="CE417" s="39">
        <v>0</v>
      </c>
      <c r="CF417" s="39">
        <v>2.5426333420261273E-2</v>
      </c>
      <c r="CG417" s="39"/>
      <c r="CH417" s="52">
        <v>2.1614788468358462E-2</v>
      </c>
      <c r="CI417" s="3">
        <v>0</v>
      </c>
      <c r="CJ417" s="3">
        <v>0</v>
      </c>
      <c r="CK417" s="52">
        <v>0</v>
      </c>
      <c r="CL417" s="39">
        <v>0</v>
      </c>
      <c r="CM417" s="39">
        <v>0</v>
      </c>
      <c r="CN417" s="39">
        <v>3.41289617586574E-2</v>
      </c>
      <c r="CO417" s="39">
        <v>0</v>
      </c>
      <c r="CP417" s="39">
        <v>0</v>
      </c>
      <c r="CQ417" s="58">
        <v>2.00326707108959E-2</v>
      </c>
    </row>
    <row r="418" spans="1:95" x14ac:dyDescent="0.25">
      <c r="A418" s="97" t="s">
        <v>890</v>
      </c>
      <c r="B418" s="97">
        <v>132</v>
      </c>
      <c r="C418" s="97">
        <v>415</v>
      </c>
      <c r="D418" s="103" t="s">
        <v>182</v>
      </c>
      <c r="E418" s="39">
        <v>0</v>
      </c>
      <c r="F418" s="39">
        <v>3.208855004837087E-2</v>
      </c>
      <c r="G418" s="39">
        <v>5.6462361352010375E-2</v>
      </c>
      <c r="H418" s="39"/>
      <c r="I418" s="39">
        <v>3.2124503524647741E-2</v>
      </c>
      <c r="J418" s="39">
        <v>2.5066542304518033E-2</v>
      </c>
      <c r="K418" s="52">
        <v>3.0885105213028442E-2</v>
      </c>
      <c r="L418" s="3">
        <v>2.5066542304518033E-2</v>
      </c>
      <c r="M418" s="3">
        <v>3.2403611064199901E-2</v>
      </c>
      <c r="N418" s="3">
        <v>1.0471019384896165E-2</v>
      </c>
      <c r="O418" s="3">
        <v>0</v>
      </c>
      <c r="P418" s="3">
        <v>1.4470092034308704E-2</v>
      </c>
      <c r="Q418" s="3">
        <v>0</v>
      </c>
      <c r="R418" s="52">
        <v>2.3478859813995629E-2</v>
      </c>
      <c r="S418" s="39">
        <v>4.6568775783590005E-2</v>
      </c>
      <c r="T418" s="39">
        <v>3.625491205474065E-2</v>
      </c>
      <c r="U418" s="39"/>
      <c r="V418" s="39">
        <v>4.7704972709231235E-2</v>
      </c>
      <c r="W418" s="39">
        <v>0</v>
      </c>
      <c r="X418" s="39">
        <v>0</v>
      </c>
      <c r="Y418" s="52">
        <v>3.2468865742598586E-2</v>
      </c>
      <c r="Z418" s="3">
        <v>3.4719618535318839E-2</v>
      </c>
      <c r="AA418" s="3"/>
      <c r="AB418" s="3">
        <v>9.927439694946515E-3</v>
      </c>
      <c r="AC418" s="3">
        <v>1.1979929228641981E-2</v>
      </c>
      <c r="AD418" s="3">
        <v>0</v>
      </c>
      <c r="AE418" s="3">
        <v>4.7618461275903801E-2</v>
      </c>
      <c r="AF418" s="3">
        <v>3.2753496995688192E-2</v>
      </c>
      <c r="AG418" s="3">
        <v>2.3604889762018525E-2</v>
      </c>
      <c r="AH418" s="3">
        <v>6.2850995152135764E-3</v>
      </c>
      <c r="AI418" s="3">
        <v>3.0334601819373034E-2</v>
      </c>
      <c r="AJ418" s="3">
        <v>2.5576782249890823E-2</v>
      </c>
      <c r="AK418" s="3">
        <v>2.7108944864054074E-2</v>
      </c>
      <c r="AL418" s="3">
        <v>0</v>
      </c>
      <c r="AM418" s="3">
        <v>3.8609900548700282E-2</v>
      </c>
      <c r="AN418" s="3">
        <v>3.1491573204624826E-2</v>
      </c>
      <c r="AO418" s="3">
        <v>7.0164058419396894E-2</v>
      </c>
      <c r="AP418" s="3">
        <v>2.6670845360721979E-2</v>
      </c>
      <c r="AQ418" s="3">
        <v>1.0736417238651808E-2</v>
      </c>
      <c r="AR418" s="3"/>
      <c r="AS418" s="3"/>
      <c r="AT418" s="3">
        <v>0</v>
      </c>
      <c r="AU418" s="3">
        <v>4.8629123923447502E-2</v>
      </c>
      <c r="AV418" s="3">
        <v>0</v>
      </c>
      <c r="AW418" s="52">
        <v>3.0764807983238655E-2</v>
      </c>
      <c r="AX418" s="39">
        <v>4.9448681664790467E-2</v>
      </c>
      <c r="AY418" s="3">
        <v>1.101161495977337E-2</v>
      </c>
      <c r="AZ418" s="3">
        <v>0</v>
      </c>
      <c r="BA418" s="3">
        <v>0</v>
      </c>
      <c r="BB418" s="3">
        <v>9.6972078824319359E-3</v>
      </c>
      <c r="BC418" s="3">
        <v>1.4582236949256493E-2</v>
      </c>
      <c r="BD418" s="3">
        <v>2.1767969243597023E-2</v>
      </c>
      <c r="BE418" s="3">
        <v>0</v>
      </c>
      <c r="BF418" s="52">
        <v>1.0501121676737677E-2</v>
      </c>
      <c r="BG418" s="3">
        <v>6.6362841939017245E-2</v>
      </c>
      <c r="BH418" s="3">
        <v>0</v>
      </c>
      <c r="BI418" s="3">
        <v>0</v>
      </c>
      <c r="BJ418" s="3">
        <v>4.3664062964866385E-2</v>
      </c>
      <c r="BK418" s="3">
        <v>3.0435030650218266E-2</v>
      </c>
      <c r="BL418" s="52">
        <v>2.3434834939125876E-2</v>
      </c>
      <c r="BM418" s="39">
        <v>1.7610370620829825E-2</v>
      </c>
      <c r="BN418" s="3">
        <v>2.4571793393041996E-2</v>
      </c>
      <c r="BO418" s="3">
        <v>3.7129750286291133E-2</v>
      </c>
      <c r="BP418" s="52">
        <v>2.5531252732780011E-2</v>
      </c>
      <c r="BQ418" s="39">
        <v>0</v>
      </c>
      <c r="BR418" s="39">
        <v>0</v>
      </c>
      <c r="BS418" s="39">
        <v>5.7304142002413336E-2</v>
      </c>
      <c r="BT418" s="39">
        <v>0</v>
      </c>
      <c r="BU418" s="39">
        <v>0</v>
      </c>
      <c r="BV418" s="52">
        <v>9.2401156180608058E-3</v>
      </c>
      <c r="BW418" s="3">
        <v>2.0599450065622426E-2</v>
      </c>
      <c r="BX418" s="3">
        <v>3.2512554675945445E-2</v>
      </c>
      <c r="BY418" s="3">
        <v>7.9379120044972856E-2</v>
      </c>
      <c r="BZ418" s="52">
        <v>3.2591378777496051E-2</v>
      </c>
      <c r="CA418" s="39"/>
      <c r="CB418" s="39">
        <v>0.11488685560044876</v>
      </c>
      <c r="CC418" s="39">
        <v>0</v>
      </c>
      <c r="CD418" s="39"/>
      <c r="CE418" s="39">
        <v>0</v>
      </c>
      <c r="CF418" s="39">
        <v>7.6279000260783811E-2</v>
      </c>
      <c r="CG418" s="39"/>
      <c r="CH418" s="52">
        <v>4.3229576936716925E-2</v>
      </c>
      <c r="CI418" s="3">
        <v>0</v>
      </c>
      <c r="CJ418" s="3">
        <v>1.9951784717922617E-2</v>
      </c>
      <c r="CK418" s="52">
        <v>1.4016127931035377E-2</v>
      </c>
      <c r="CL418" s="39">
        <v>0</v>
      </c>
      <c r="CM418" s="39">
        <v>0</v>
      </c>
      <c r="CN418" s="39">
        <v>5.972568307765045E-2</v>
      </c>
      <c r="CO418" s="39">
        <v>0</v>
      </c>
      <c r="CP418" s="39">
        <v>1.5230647454906968E-2</v>
      </c>
      <c r="CQ418" s="58">
        <v>4.00653414217918E-2</v>
      </c>
    </row>
    <row r="419" spans="1:95" x14ac:dyDescent="0.25">
      <c r="A419" s="97" t="s">
        <v>891</v>
      </c>
      <c r="B419" s="97">
        <v>133</v>
      </c>
      <c r="C419" s="97">
        <v>416</v>
      </c>
      <c r="D419" s="103" t="s">
        <v>130</v>
      </c>
      <c r="E419" s="86">
        <v>0.31989596878231735</v>
      </c>
      <c r="F419" s="86">
        <v>1.0757205666566751</v>
      </c>
      <c r="G419" s="86">
        <v>0.62532981531992948</v>
      </c>
      <c r="H419" s="86"/>
      <c r="I419" s="86">
        <v>1.6685645789831411</v>
      </c>
      <c r="J419" s="86">
        <v>0.75023202183255311</v>
      </c>
      <c r="K419" s="72">
        <v>1.089679204660166</v>
      </c>
      <c r="L419" s="7">
        <v>0.75023202183255311</v>
      </c>
      <c r="M419" s="7">
        <v>0.54637436761699476</v>
      </c>
      <c r="N419" s="7">
        <v>0.59136212624584716</v>
      </c>
      <c r="O419" s="7">
        <v>0</v>
      </c>
      <c r="P419" s="7">
        <v>1.4096202531931064</v>
      </c>
      <c r="Q419" s="7">
        <v>0.10714285714323979</v>
      </c>
      <c r="R419" s="72">
        <v>0.73971210838899626</v>
      </c>
      <c r="S419" s="86">
        <v>2.3796033994469101</v>
      </c>
      <c r="T419" s="86">
        <v>1.1251098739979477</v>
      </c>
      <c r="U419" s="86"/>
      <c r="V419" s="86">
        <v>0.91588785046728971</v>
      </c>
      <c r="W419" s="86">
        <v>1.140684410629039</v>
      </c>
      <c r="X419" s="86">
        <v>0.39069767442005843</v>
      </c>
      <c r="Y419" s="72">
        <v>1.1195277914346118</v>
      </c>
      <c r="Z419" s="7">
        <v>1.3837854135424477</v>
      </c>
      <c r="AA419" s="7"/>
      <c r="AB419" s="7">
        <v>9.4130375980015515E-2</v>
      </c>
      <c r="AC419" s="7">
        <v>1.1517952363860391</v>
      </c>
      <c r="AD419" s="7">
        <v>8.3682008368200833E-2</v>
      </c>
      <c r="AE419" s="7">
        <v>0.46096654275092935</v>
      </c>
      <c r="AF419" s="7">
        <v>0.70156412930135559</v>
      </c>
      <c r="AG419" s="7">
        <v>0.45471658648818236</v>
      </c>
      <c r="AH419" s="7">
        <v>7.2097543735387529E-2</v>
      </c>
      <c r="AI419" s="7">
        <v>0.44416656246092284</v>
      </c>
      <c r="AJ419" s="7">
        <v>0.68617021276314982</v>
      </c>
      <c r="AK419" s="7">
        <v>4.3072505383444759E-2</v>
      </c>
      <c r="AL419" s="7">
        <v>0.60983606557776948</v>
      </c>
      <c r="AM419" s="7">
        <v>2.4144869215388914E-2</v>
      </c>
      <c r="AN419" s="7">
        <v>0.21004145554656761</v>
      </c>
      <c r="AO419" s="7">
        <v>0.42239185750636132</v>
      </c>
      <c r="AP419" s="7">
        <v>0.2535773710499406</v>
      </c>
      <c r="AQ419" s="7">
        <v>2.3291500285358198</v>
      </c>
      <c r="AR419" s="7"/>
      <c r="AS419" s="7"/>
      <c r="AT419" s="7">
        <v>0.1575492341349779</v>
      </c>
      <c r="AU419" s="7">
        <v>0.50711450382918144</v>
      </c>
      <c r="AV419" s="7">
        <v>0</v>
      </c>
      <c r="AW419" s="72">
        <v>0.85501032996113469</v>
      </c>
      <c r="AX419" s="86">
        <v>1.5056603773641724</v>
      </c>
      <c r="AY419" s="7">
        <v>0.7662105889351577</v>
      </c>
      <c r="AZ419" s="7">
        <v>0.35474452555262403</v>
      </c>
      <c r="BA419" s="7">
        <v>0.49280449279757382</v>
      </c>
      <c r="BB419" s="7">
        <v>0.60512648685074599</v>
      </c>
      <c r="BC419" s="7">
        <v>0.52921719955898572</v>
      </c>
      <c r="BD419" s="7">
        <v>1.1577222449910505</v>
      </c>
      <c r="BE419" s="7">
        <v>0</v>
      </c>
      <c r="BF419" s="72">
        <v>0.69343480236413779</v>
      </c>
      <c r="BG419" s="7">
        <v>9.8901098902185736E-2</v>
      </c>
      <c r="BH419" s="7">
        <v>1.2032229185360903</v>
      </c>
      <c r="BI419" s="7">
        <v>1.1999999999657143</v>
      </c>
      <c r="BJ419" s="7">
        <v>0.86631016042780751</v>
      </c>
      <c r="BK419" s="7">
        <v>0.80130293159609123</v>
      </c>
      <c r="BL419" s="72">
        <v>0.94234388365608979</v>
      </c>
      <c r="BM419" s="86">
        <v>1.4386984311446833</v>
      </c>
      <c r="BN419" s="7">
        <v>0.87422323135232893</v>
      </c>
      <c r="BO419" s="7">
        <v>0.37298671941437123</v>
      </c>
      <c r="BP419" s="72">
        <v>0.82629488530035045</v>
      </c>
      <c r="BQ419" s="86">
        <v>0.34758620690614028</v>
      </c>
      <c r="BR419" s="86">
        <v>0.39852398523985239</v>
      </c>
      <c r="BS419" s="86">
        <v>1.7168539325842698</v>
      </c>
      <c r="BT419" s="86">
        <v>1.0395194435793804</v>
      </c>
      <c r="BU419" s="86">
        <v>1.2071005917159763</v>
      </c>
      <c r="BV419" s="72">
        <v>0.98160771705190075</v>
      </c>
      <c r="BW419" s="7">
        <v>0.55335968379446643</v>
      </c>
      <c r="BX419" s="7">
        <v>0.75113395827942098</v>
      </c>
      <c r="BY419" s="7">
        <v>0.2857142857142857</v>
      </c>
      <c r="BZ419" s="72">
        <v>0.66889895608169314</v>
      </c>
      <c r="CA419" s="86"/>
      <c r="CB419" s="86">
        <v>0.71641791045845404</v>
      </c>
      <c r="CC419" s="86">
        <v>0.45945945945945948</v>
      </c>
      <c r="CD419" s="86"/>
      <c r="CE419" s="86">
        <v>0.65217391304347827</v>
      </c>
      <c r="CF419" s="86">
        <v>0.79954441915260932</v>
      </c>
      <c r="CG419" s="86"/>
      <c r="CH419" s="72">
        <v>0.70166320167122487</v>
      </c>
      <c r="CI419" s="7">
        <v>0.90703735881526659</v>
      </c>
      <c r="CJ419" s="7">
        <v>1.0269348789495132</v>
      </c>
      <c r="CK419" s="72">
        <v>0.99314397648293384</v>
      </c>
      <c r="CL419" s="86">
        <v>0</v>
      </c>
      <c r="CM419" s="86">
        <v>0.47002967357934644</v>
      </c>
      <c r="CN419" s="86">
        <v>0.88578553615076527</v>
      </c>
      <c r="CO419" s="86">
        <v>0.11483253588296971</v>
      </c>
      <c r="CP419" s="86">
        <v>0.36339165545087482</v>
      </c>
      <c r="CQ419" s="64">
        <v>0.577880718003422</v>
      </c>
    </row>
    <row r="420" spans="1:95" x14ac:dyDescent="0.25">
      <c r="A420" s="97" t="s">
        <v>892</v>
      </c>
      <c r="B420" s="97">
        <v>134</v>
      </c>
      <c r="C420" s="97">
        <v>417</v>
      </c>
      <c r="D420" s="103" t="s">
        <v>129</v>
      </c>
      <c r="E420" s="86">
        <v>6.2340702209041847</v>
      </c>
      <c r="F420" s="86">
        <v>3.8302393746011179</v>
      </c>
      <c r="G420" s="86">
        <v>3.949868073982846</v>
      </c>
      <c r="H420" s="86"/>
      <c r="I420" s="86">
        <v>4.8762361403041803</v>
      </c>
      <c r="J420" s="86">
        <v>5.5168883764717709</v>
      </c>
      <c r="K420" s="72">
        <v>4.2197396740282498</v>
      </c>
      <c r="L420" s="7">
        <v>5.5168883764717709</v>
      </c>
      <c r="M420" s="7">
        <v>3.5066249096265323</v>
      </c>
      <c r="N420" s="7">
        <v>4.7397563676633441</v>
      </c>
      <c r="O420" s="7">
        <v>0</v>
      </c>
      <c r="P420" s="7">
        <v>4.8486075950349088</v>
      </c>
      <c r="Q420" s="7">
        <v>1.2857142857188775</v>
      </c>
      <c r="R420" s="72">
        <v>5.2099915326436514</v>
      </c>
      <c r="S420" s="86">
        <v>4.9971671388385106</v>
      </c>
      <c r="T420" s="86">
        <v>4.5039554643480351</v>
      </c>
      <c r="U420" s="86"/>
      <c r="V420" s="86">
        <v>3.2336448598130842</v>
      </c>
      <c r="W420" s="86">
        <v>5.885931558845841</v>
      </c>
      <c r="X420" s="86">
        <v>0.25674418604746696</v>
      </c>
      <c r="Y420" s="72">
        <v>3.7383177569872803</v>
      </c>
      <c r="Z420" s="7">
        <v>4.8774268577433215</v>
      </c>
      <c r="AA420" s="7"/>
      <c r="AB420" s="7">
        <v>0.13470381390243599</v>
      </c>
      <c r="AC420" s="7">
        <v>5.19587628858591</v>
      </c>
      <c r="AD420" s="7">
        <v>8.3682008368200833E-2</v>
      </c>
      <c r="AE420" s="7">
        <v>2.7169410515135421</v>
      </c>
      <c r="AF420" s="7">
        <v>3.7080291970802919</v>
      </c>
      <c r="AG420" s="7">
        <v>2.9972809035766574</v>
      </c>
      <c r="AH420" s="7">
        <v>0.19508747128398979</v>
      </c>
      <c r="AI420" s="7">
        <v>2.7770413905214455</v>
      </c>
      <c r="AJ420" s="7">
        <v>3.8972995089856899</v>
      </c>
      <c r="AK420" s="7">
        <v>0.15075376884205666</v>
      </c>
      <c r="AL420" s="7">
        <v>3.5803278688759366</v>
      </c>
      <c r="AM420" s="7">
        <v>0.20523138833080576</v>
      </c>
      <c r="AN420" s="7">
        <v>2.1667434361645923</v>
      </c>
      <c r="AO420" s="7">
        <v>3.5521628498727735</v>
      </c>
      <c r="AP420" s="7">
        <v>2.3301164725612651</v>
      </c>
      <c r="AQ420" s="7">
        <v>6.1745579007768088</v>
      </c>
      <c r="AR420" s="7"/>
      <c r="AS420" s="7"/>
      <c r="AT420" s="7">
        <v>0.30196936542537434</v>
      </c>
      <c r="AU420" s="7">
        <v>7.7569465650749789</v>
      </c>
      <c r="AV420" s="7">
        <v>0</v>
      </c>
      <c r="AW420" s="72">
        <v>3.9172170008454597</v>
      </c>
      <c r="AX420" s="86">
        <v>5.7962264151162124</v>
      </c>
      <c r="AY420" s="7">
        <v>2.7995240928019038</v>
      </c>
      <c r="AZ420" s="7">
        <v>1.2262773722806757</v>
      </c>
      <c r="BA420" s="7">
        <v>1.6511056510824695</v>
      </c>
      <c r="BB420" s="7">
        <v>2.6587368068442245</v>
      </c>
      <c r="BC420" s="7">
        <v>5.0584343991179717</v>
      </c>
      <c r="BD420" s="7">
        <v>3.7607537894613743</v>
      </c>
      <c r="BE420" s="7">
        <v>0</v>
      </c>
      <c r="BF420" s="72">
        <v>2.8442753294021905</v>
      </c>
      <c r="BG420" s="7">
        <v>0.65934065934790487</v>
      </c>
      <c r="BH420" s="7">
        <v>7.831692032257231</v>
      </c>
      <c r="BI420" s="7">
        <v>3.8999999998885717</v>
      </c>
      <c r="BJ420" s="7">
        <v>3.572192513368984</v>
      </c>
      <c r="BK420" s="7">
        <v>3.6872964169381106</v>
      </c>
      <c r="BL420" s="72">
        <v>4.319589392619636</v>
      </c>
      <c r="BM420" s="86">
        <v>2.2707728065078441</v>
      </c>
      <c r="BN420" s="7">
        <v>6.6110779158304789</v>
      </c>
      <c r="BO420" s="7">
        <v>5.0997456909019485</v>
      </c>
      <c r="BP420" s="72">
        <v>6.466563994456676</v>
      </c>
      <c r="BQ420" s="86">
        <v>0.67034482760469916</v>
      </c>
      <c r="BR420" s="86">
        <v>0.60516605166051662</v>
      </c>
      <c r="BS420" s="86">
        <v>3.2539325842696631</v>
      </c>
      <c r="BT420" s="86">
        <v>2.2990831489383381</v>
      </c>
      <c r="BU420" s="86">
        <v>3.4792899408284024</v>
      </c>
      <c r="BV420" s="72">
        <v>2.1360771704399855</v>
      </c>
      <c r="BW420" s="7">
        <v>2.2134387351778657</v>
      </c>
      <c r="BX420" s="7">
        <v>2.7686725128850154</v>
      </c>
      <c r="BY420" s="7">
        <v>0.47619047619047616</v>
      </c>
      <c r="BZ420" s="72">
        <v>2.4888713807562644</v>
      </c>
      <c r="CA420" s="86"/>
      <c r="CB420" s="86">
        <v>7.0298507463735804</v>
      </c>
      <c r="CC420" s="86">
        <v>0.27027027027027029</v>
      </c>
      <c r="CD420" s="86"/>
      <c r="CE420" s="86">
        <v>4.0956521739130434</v>
      </c>
      <c r="CF420" s="86">
        <v>3.5193621868683227</v>
      </c>
      <c r="CG420" s="86"/>
      <c r="CH420" s="72">
        <v>3.59563409567521</v>
      </c>
      <c r="CI420" s="7">
        <v>7.0582102519302925</v>
      </c>
      <c r="CJ420" s="7">
        <v>7.1230821683310861</v>
      </c>
      <c r="CK420" s="72">
        <v>7.104799216377911</v>
      </c>
      <c r="CL420" s="86">
        <v>0</v>
      </c>
      <c r="CM420" s="86">
        <v>3.1477744806374415</v>
      </c>
      <c r="CN420" s="86">
        <v>3.8184538652985691</v>
      </c>
      <c r="CO420" s="86">
        <v>0</v>
      </c>
      <c r="CP420" s="86">
        <v>4.0242261103633918</v>
      </c>
      <c r="CQ420" s="64">
        <v>3.7209033004909715</v>
      </c>
    </row>
    <row r="421" spans="1:95" x14ac:dyDescent="0.25">
      <c r="A421" s="97" t="s">
        <v>773</v>
      </c>
      <c r="C421" s="97">
        <v>418</v>
      </c>
      <c r="D421" s="103"/>
      <c r="E421" s="48"/>
      <c r="F421" s="48"/>
      <c r="G421" s="48"/>
      <c r="H421" s="48"/>
      <c r="I421" s="48"/>
      <c r="J421" s="48"/>
      <c r="K421" s="73"/>
      <c r="L421" s="11"/>
      <c r="M421" s="11"/>
      <c r="N421" s="11"/>
      <c r="O421" s="11"/>
      <c r="P421" s="11"/>
      <c r="Q421" s="11"/>
      <c r="R421" s="73"/>
      <c r="S421" s="48"/>
      <c r="T421" s="48"/>
      <c r="U421" s="48"/>
      <c r="V421" s="48"/>
      <c r="W421" s="48"/>
      <c r="X421" s="48"/>
      <c r="Y421" s="73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73"/>
      <c r="AX421" s="48"/>
      <c r="AY421" s="11"/>
      <c r="AZ421" s="11"/>
      <c r="BA421" s="11"/>
      <c r="BB421" s="11"/>
      <c r="BC421" s="11"/>
      <c r="BD421" s="11"/>
      <c r="BE421" s="11"/>
      <c r="BF421" s="73"/>
      <c r="BG421" s="11"/>
      <c r="BH421" s="11"/>
      <c r="BI421" s="11"/>
      <c r="BJ421" s="11"/>
      <c r="BK421" s="11"/>
      <c r="BL421" s="73"/>
      <c r="BM421" s="48"/>
      <c r="BN421" s="11"/>
      <c r="BO421" s="11"/>
      <c r="BP421" s="73"/>
      <c r="BQ421" s="48"/>
      <c r="BR421" s="48"/>
      <c r="BS421" s="48"/>
      <c r="BT421" s="48"/>
      <c r="BU421" s="48"/>
      <c r="BV421" s="73"/>
      <c r="BW421" s="11"/>
      <c r="BX421" s="11"/>
      <c r="BY421" s="11"/>
      <c r="BZ421" s="73"/>
      <c r="CA421" s="48"/>
      <c r="CB421" s="48"/>
      <c r="CC421" s="48"/>
      <c r="CD421" s="48"/>
      <c r="CE421" s="48"/>
      <c r="CF421" s="48"/>
      <c r="CG421" s="48"/>
      <c r="CH421" s="73"/>
      <c r="CI421" s="11"/>
      <c r="CJ421" s="11"/>
      <c r="CK421" s="73"/>
      <c r="CL421" s="48"/>
      <c r="CM421" s="48"/>
      <c r="CN421" s="48"/>
      <c r="CO421" s="48"/>
      <c r="CP421" s="48"/>
      <c r="CQ421" s="67"/>
    </row>
    <row r="422" spans="1:95" x14ac:dyDescent="0.25">
      <c r="A422" s="97" t="s">
        <v>893</v>
      </c>
      <c r="B422" s="97">
        <v>135</v>
      </c>
      <c r="C422" s="97">
        <v>419</v>
      </c>
      <c r="D422" s="103" t="s">
        <v>183</v>
      </c>
      <c r="E422" s="39">
        <v>0.18211182514338647</v>
      </c>
      <c r="F422" s="39">
        <v>0.13577379338062429</v>
      </c>
      <c r="G422" s="39">
        <v>0.17623715040204946</v>
      </c>
      <c r="H422" s="39"/>
      <c r="I422" s="39">
        <v>0.13243856964566761</v>
      </c>
      <c r="J422" s="39">
        <v>0.14950915199104939</v>
      </c>
      <c r="K422" s="52">
        <v>0.1394292489403661</v>
      </c>
      <c r="L422" s="3">
        <v>0.14950915199104939</v>
      </c>
      <c r="M422" s="3">
        <v>0.19221117713640684</v>
      </c>
      <c r="N422" s="3">
        <v>0.17734729257257903</v>
      </c>
      <c r="O422" s="3">
        <v>0</v>
      </c>
      <c r="P422" s="3">
        <v>0.19505549360606297</v>
      </c>
      <c r="Q422" s="3">
        <v>0.2139452225367344</v>
      </c>
      <c r="R422" s="52">
        <v>0.15842569029628961</v>
      </c>
      <c r="S422" s="39">
        <v>0.12922907410169618</v>
      </c>
      <c r="T422" s="39">
        <v>0.17415337262666752</v>
      </c>
      <c r="U422" s="39"/>
      <c r="V422" s="39">
        <v>0.11463095931703728</v>
      </c>
      <c r="W422" s="39">
        <v>9.8518954576674242E-2</v>
      </c>
      <c r="X422" s="39">
        <v>0.1061828134299598</v>
      </c>
      <c r="Y422" s="52">
        <v>0.14744569150092379</v>
      </c>
      <c r="Z422" s="3">
        <v>0.14833354315585218</v>
      </c>
      <c r="AA422" s="3"/>
      <c r="AB422" s="3">
        <v>0.14900050744600687</v>
      </c>
      <c r="AC422" s="3">
        <v>0.15466691581924355</v>
      </c>
      <c r="AD422" s="3">
        <v>0.13764940714182952</v>
      </c>
      <c r="AE422" s="3">
        <v>0.20394493258472132</v>
      </c>
      <c r="AF422" s="3">
        <v>0.15953973327438725</v>
      </c>
      <c r="AG422" s="3">
        <v>0.18399691244514435</v>
      </c>
      <c r="AH422" s="3">
        <v>0.16234430605897177</v>
      </c>
      <c r="AI422" s="3">
        <v>0.17512758071194662</v>
      </c>
      <c r="AJ422" s="3">
        <v>0.16132328354850539</v>
      </c>
      <c r="AK422" s="3">
        <v>0.17237656746698943</v>
      </c>
      <c r="AL422" s="3">
        <v>0.18175954653665241</v>
      </c>
      <c r="AM422" s="3">
        <v>0.20432436277820096</v>
      </c>
      <c r="AN422" s="3">
        <v>0.2044758258044295</v>
      </c>
      <c r="AO422" s="3">
        <v>0.17982551588902776</v>
      </c>
      <c r="AP422" s="3">
        <v>0.18662659094488537</v>
      </c>
      <c r="AQ422" s="3">
        <v>0.15165439556414329</v>
      </c>
      <c r="AR422" s="3"/>
      <c r="AS422" s="3"/>
      <c r="AT422" s="3">
        <v>0.1452683504243838</v>
      </c>
      <c r="AU422" s="3">
        <v>0.22684393221075136</v>
      </c>
      <c r="AV422" s="3">
        <v>0</v>
      </c>
      <c r="AW422" s="52">
        <v>0.16616102258991275</v>
      </c>
      <c r="AX422" s="39">
        <v>0.18527971554417005</v>
      </c>
      <c r="AY422" s="3">
        <v>0.11780325818643524</v>
      </c>
      <c r="AZ422" s="3">
        <v>0.17933043361907544</v>
      </c>
      <c r="BA422" s="3">
        <v>0.169546014027666</v>
      </c>
      <c r="BB422" s="3">
        <v>0.13322736192926427</v>
      </c>
      <c r="BC422" s="3">
        <v>0.15827594775564049</v>
      </c>
      <c r="BD422" s="3">
        <v>0.13186563528208195</v>
      </c>
      <c r="BE422" s="3">
        <v>0</v>
      </c>
      <c r="BF422" s="52">
        <v>0.13708174625599795</v>
      </c>
      <c r="BG422" s="3">
        <v>0.25022787172031979</v>
      </c>
      <c r="BH422" s="3">
        <v>0.21740840169533504</v>
      </c>
      <c r="BI422" s="3">
        <v>0.19142145822182347</v>
      </c>
      <c r="BJ422" s="3">
        <v>0.21666467302816259</v>
      </c>
      <c r="BK422" s="3">
        <v>0.20722573530231247</v>
      </c>
      <c r="BL422" s="52">
        <v>0.20987608880649558</v>
      </c>
      <c r="BM422" s="39">
        <v>0.2535152278336143</v>
      </c>
      <c r="BN422" s="3">
        <v>0.11678026240971021</v>
      </c>
      <c r="BO422" s="3">
        <v>9.513344667816416E-2</v>
      </c>
      <c r="BP422" s="52">
        <v>0.11471038910520248</v>
      </c>
      <c r="BQ422" s="39">
        <v>0.19099597837802129</v>
      </c>
      <c r="BR422" s="39">
        <v>0.18167710345530855</v>
      </c>
      <c r="BS422" s="39">
        <v>0.15088426290991419</v>
      </c>
      <c r="BT422" s="39">
        <v>0.11136174774247834</v>
      </c>
      <c r="BU422" s="39">
        <v>0.16012083818441464</v>
      </c>
      <c r="BV422" s="52">
        <v>0.14671098170676916</v>
      </c>
      <c r="BW422" s="3">
        <v>0.14358830013396021</v>
      </c>
      <c r="BX422" s="3">
        <v>0.15229096923105309</v>
      </c>
      <c r="BY422" s="3">
        <v>0.25830657645938498</v>
      </c>
      <c r="BZ422" s="52">
        <v>0.1549510600981516</v>
      </c>
      <c r="CA422" s="39"/>
      <c r="CB422" s="39">
        <v>0.25417839361632616</v>
      </c>
      <c r="CC422" s="39">
        <v>0.35146494449763205</v>
      </c>
      <c r="CD422" s="39"/>
      <c r="CE422" s="39">
        <v>0.12007065556437786</v>
      </c>
      <c r="CF422" s="39">
        <v>0.14194795582187719</v>
      </c>
      <c r="CG422" s="39"/>
      <c r="CH422" s="52">
        <v>0.16609364863534182</v>
      </c>
      <c r="CI422" s="3">
        <v>0.1583690908201546</v>
      </c>
      <c r="CJ422" s="3">
        <v>0.18042692392264872</v>
      </c>
      <c r="CK422" s="52">
        <v>0.1742103309009089</v>
      </c>
      <c r="CL422" s="39">
        <v>0</v>
      </c>
      <c r="CM422" s="39">
        <v>5.8828526136489263E-2</v>
      </c>
      <c r="CN422" s="39">
        <v>0.15318535790104307</v>
      </c>
      <c r="CO422" s="39">
        <v>0.18263842793274668</v>
      </c>
      <c r="CP422" s="39">
        <v>8.4761287477626027E-2</v>
      </c>
      <c r="CQ422" s="58">
        <v>0.10899793502571159</v>
      </c>
    </row>
    <row r="423" spans="1:95" x14ac:dyDescent="0.25">
      <c r="A423" s="97" t="s">
        <v>894</v>
      </c>
      <c r="B423" s="97">
        <v>136</v>
      </c>
      <c r="C423" s="97">
        <v>420</v>
      </c>
      <c r="D423" s="103" t="s">
        <v>184</v>
      </c>
      <c r="E423" s="39">
        <v>0.31253346593291187</v>
      </c>
      <c r="F423" s="39">
        <v>0.34254259375436291</v>
      </c>
      <c r="G423" s="39">
        <v>0.42057578321149591</v>
      </c>
      <c r="H423" s="39"/>
      <c r="I423" s="39">
        <v>0.3358225612885517</v>
      </c>
      <c r="J423" s="39">
        <v>0.39044485195355799</v>
      </c>
      <c r="K423" s="52">
        <v>0.34511826874313978</v>
      </c>
      <c r="L423" s="3">
        <v>0.39044485195355799</v>
      </c>
      <c r="M423" s="3">
        <v>0.44607214674371198</v>
      </c>
      <c r="N423" s="3">
        <v>0.42304179616676607</v>
      </c>
      <c r="O423" s="3">
        <v>0</v>
      </c>
      <c r="P423" s="3">
        <v>0.41989707824978173</v>
      </c>
      <c r="Q423" s="3">
        <v>0.4874859520989</v>
      </c>
      <c r="R423" s="52">
        <v>0.40030966743989632</v>
      </c>
      <c r="S423" s="39">
        <v>0.36499063702885648</v>
      </c>
      <c r="T423" s="39">
        <v>0.38791635747838948</v>
      </c>
      <c r="U423" s="39"/>
      <c r="V423" s="39">
        <v>0.39181636050762858</v>
      </c>
      <c r="W423" s="39">
        <v>0.52037656055335846</v>
      </c>
      <c r="X423" s="39">
        <v>0.23019709914087993</v>
      </c>
      <c r="Y423" s="52">
        <v>0.36358565965996409</v>
      </c>
      <c r="Z423" s="3">
        <v>0.4019468600687654</v>
      </c>
      <c r="AA423" s="3"/>
      <c r="AB423" s="3">
        <v>0.32695993463913214</v>
      </c>
      <c r="AC423" s="3">
        <v>0.35608793687296519</v>
      </c>
      <c r="AD423" s="3">
        <v>0.30544392732972486</v>
      </c>
      <c r="AE423" s="3">
        <v>0.35688171777819022</v>
      </c>
      <c r="AF423" s="3">
        <v>0.36930204018852808</v>
      </c>
      <c r="AG423" s="3">
        <v>0.38988089669054909</v>
      </c>
      <c r="AH423" s="3">
        <v>0.33738781495573861</v>
      </c>
      <c r="AI423" s="3">
        <v>0.39573625391932582</v>
      </c>
      <c r="AJ423" s="3">
        <v>0.38394068381207391</v>
      </c>
      <c r="AK423" s="3">
        <v>0.31777338143881839</v>
      </c>
      <c r="AL423" s="3">
        <v>0.21020312031100699</v>
      </c>
      <c r="AM423" s="3">
        <v>0.31267717440678178</v>
      </c>
      <c r="AN423" s="3">
        <v>0.35104036810062728</v>
      </c>
      <c r="AO423" s="3">
        <v>0.36265423058582336</v>
      </c>
      <c r="AP423" s="3">
        <v>0.37431738401740866</v>
      </c>
      <c r="AQ423" s="3">
        <v>0.47819079587468327</v>
      </c>
      <c r="AR423" s="3"/>
      <c r="AS423" s="3"/>
      <c r="AT423" s="3">
        <v>0.37932361234809148</v>
      </c>
      <c r="AU423" s="3">
        <v>0.43702017809164484</v>
      </c>
      <c r="AV423" s="3">
        <v>0</v>
      </c>
      <c r="AW423" s="52">
        <v>0.38972844654371785</v>
      </c>
      <c r="AX423" s="39">
        <v>0.45787892966556898</v>
      </c>
      <c r="AY423" s="3">
        <v>0.32413991941798193</v>
      </c>
      <c r="AZ423" s="3">
        <v>0.33614999430753456</v>
      </c>
      <c r="BA423" s="3">
        <v>0.36780995661181032</v>
      </c>
      <c r="BB423" s="3">
        <v>0.31097410056758934</v>
      </c>
      <c r="BC423" s="3">
        <v>0.3024325653879239</v>
      </c>
      <c r="BD423" s="3">
        <v>0.33875585524950169</v>
      </c>
      <c r="BE423" s="3">
        <v>0</v>
      </c>
      <c r="BF423" s="52">
        <v>0.32449314761373194</v>
      </c>
      <c r="BG423" s="3">
        <v>0.496769457186442</v>
      </c>
      <c r="BH423" s="3">
        <v>0.46093905050525824</v>
      </c>
      <c r="BI423" s="3">
        <v>0.37598716474077898</v>
      </c>
      <c r="BJ423" s="3">
        <v>0.48988511098388249</v>
      </c>
      <c r="BK423" s="3">
        <v>0.42810260684980156</v>
      </c>
      <c r="BL423" s="52">
        <v>0.43803098867506779</v>
      </c>
      <c r="BM423" s="39">
        <v>0.65990380010249272</v>
      </c>
      <c r="BN423" s="3">
        <v>0.35016599575271817</v>
      </c>
      <c r="BO423" s="3">
        <v>0.27396804439843458</v>
      </c>
      <c r="BP423" s="52">
        <v>0.34287993080337953</v>
      </c>
      <c r="BQ423" s="39">
        <v>0.38102228189098658</v>
      </c>
      <c r="BR423" s="39">
        <v>0.37172325145861246</v>
      </c>
      <c r="BS423" s="39">
        <v>0.31372126798671074</v>
      </c>
      <c r="BT423" s="39">
        <v>0.29117844669228016</v>
      </c>
      <c r="BU423" s="39">
        <v>0.39729927543252275</v>
      </c>
      <c r="BV423" s="52">
        <v>0.3340668935197606</v>
      </c>
      <c r="BW423" s="3">
        <v>0.38375482426657148</v>
      </c>
      <c r="BX423" s="3">
        <v>0.33482448561349076</v>
      </c>
      <c r="BY423" s="3">
        <v>0.5998938712355173</v>
      </c>
      <c r="BZ423" s="52">
        <v>0.3626113162719975</v>
      </c>
      <c r="CA423" s="39"/>
      <c r="CB423" s="39">
        <v>0.38974101231715214</v>
      </c>
      <c r="CC423" s="39">
        <v>0.29641428876834286</v>
      </c>
      <c r="CD423" s="39"/>
      <c r="CE423" s="39">
        <v>0.29155124842745422</v>
      </c>
      <c r="CF423" s="39">
        <v>0.26876517629414909</v>
      </c>
      <c r="CG423" s="39"/>
      <c r="CH423" s="52">
        <v>0.28855273074764559</v>
      </c>
      <c r="CI423" s="3">
        <v>0.44258317121230023</v>
      </c>
      <c r="CJ423" s="3">
        <v>0.41012611929838139</v>
      </c>
      <c r="CK423" s="52">
        <v>0.41927354014868695</v>
      </c>
      <c r="CL423" s="39">
        <v>0</v>
      </c>
      <c r="CM423" s="39">
        <v>9.6733212302332533E-2</v>
      </c>
      <c r="CN423" s="39">
        <v>0.35073070483346197</v>
      </c>
      <c r="CO423" s="39">
        <v>0.18552742605987815</v>
      </c>
      <c r="CP423" s="39">
        <v>0.17673510258486202</v>
      </c>
      <c r="CQ423" s="58">
        <v>0.23123778309985127</v>
      </c>
    </row>
    <row r="424" spans="1:95" x14ac:dyDescent="0.25">
      <c r="A424" s="97" t="s">
        <v>895</v>
      </c>
      <c r="B424" s="97">
        <v>137</v>
      </c>
      <c r="C424" s="97">
        <v>421</v>
      </c>
      <c r="D424" s="103" t="s">
        <v>185</v>
      </c>
      <c r="E424" s="39">
        <v>3.1435250943943095E-2</v>
      </c>
      <c r="F424" s="39">
        <v>2.5238999892975809E-2</v>
      </c>
      <c r="G424" s="39">
        <v>3.3705019543049719E-2</v>
      </c>
      <c r="H424" s="39"/>
      <c r="I424" s="39">
        <v>2.2071719247791315E-2</v>
      </c>
      <c r="J424" s="39">
        <v>1.7814070643631708E-2</v>
      </c>
      <c r="K424" s="52">
        <v>2.2846701959836031E-2</v>
      </c>
      <c r="L424" s="3">
        <v>1.7814070643631708E-2</v>
      </c>
      <c r="M424" s="3">
        <v>2.8962956833904811E-2</v>
      </c>
      <c r="N424" s="3">
        <v>1.8915483385626652E-2</v>
      </c>
      <c r="O424" s="3">
        <v>0</v>
      </c>
      <c r="P424" s="3">
        <v>2.1068645492975269E-2</v>
      </c>
      <c r="Q424" s="3">
        <v>0</v>
      </c>
      <c r="R424" s="52">
        <v>1.9003700413334088E-2</v>
      </c>
      <c r="S424" s="39">
        <v>2.9409209234387904E-2</v>
      </c>
      <c r="T424" s="39">
        <v>3.5424254686358674E-2</v>
      </c>
      <c r="U424" s="39"/>
      <c r="V424" s="39">
        <v>0</v>
      </c>
      <c r="W424" s="39">
        <v>0</v>
      </c>
      <c r="X424" s="39">
        <v>2.0334369490957915E-2</v>
      </c>
      <c r="Y424" s="52">
        <v>2.681182655632932E-2</v>
      </c>
      <c r="Z424" s="3">
        <v>4.1559089075878325E-2</v>
      </c>
      <c r="AA424" s="3"/>
      <c r="AB424" s="3">
        <v>3.4976312321921464E-2</v>
      </c>
      <c r="AC424" s="3">
        <v>4.0716099999203018E-2</v>
      </c>
      <c r="AD424" s="3">
        <v>2.0495962980860677E-2</v>
      </c>
      <c r="AE424" s="3">
        <v>5.7449395982172344E-2</v>
      </c>
      <c r="AF424" s="3">
        <v>3.6625265858476301E-2</v>
      </c>
      <c r="AG424" s="3">
        <v>4.3140404958723837E-2</v>
      </c>
      <c r="AH424" s="3">
        <v>3.806989244074533E-2</v>
      </c>
      <c r="AI424" s="3">
        <v>4.6788016465400026E-2</v>
      </c>
      <c r="AJ424" s="3">
        <v>3.5246358046671519E-2</v>
      </c>
      <c r="AK424" s="3">
        <v>4.7440430923182904E-2</v>
      </c>
      <c r="AL424" s="3">
        <v>4.2027023017236827E-2</v>
      </c>
      <c r="AM424" s="3">
        <v>3.9813689145051477E-2</v>
      </c>
      <c r="AN424" s="3">
        <v>3.2406283270237042E-2</v>
      </c>
      <c r="AO424" s="3">
        <v>3.5774452651284552E-2</v>
      </c>
      <c r="AP424" s="3">
        <v>3.7634205659163068E-2</v>
      </c>
      <c r="AQ424" s="3">
        <v>4.9559521280309722E-2</v>
      </c>
      <c r="AR424" s="3"/>
      <c r="AS424" s="3"/>
      <c r="AT424" s="3">
        <v>6.5058721687008339E-2</v>
      </c>
      <c r="AU424" s="3">
        <v>4.4252234751979293E-2</v>
      </c>
      <c r="AV424" s="3">
        <v>0</v>
      </c>
      <c r="AW424" s="52">
        <v>4.168165882603609E-2</v>
      </c>
      <c r="AX424" s="39">
        <v>2.7014130486424582E-2</v>
      </c>
      <c r="AY424" s="3">
        <v>9.6832711551696638E-3</v>
      </c>
      <c r="AZ424" s="3">
        <v>2.1328290648974773E-2</v>
      </c>
      <c r="BA424" s="3">
        <v>4.992447269895956E-3</v>
      </c>
      <c r="BB424" s="3">
        <v>5.3876253610925778E-3</v>
      </c>
      <c r="BC424" s="3">
        <v>2.6857152819560901E-2</v>
      </c>
      <c r="BD424" s="3">
        <v>1.4467471775581298E-2</v>
      </c>
      <c r="BE424" s="3">
        <v>0</v>
      </c>
      <c r="BF424" s="52">
        <v>1.0743822498628857E-2</v>
      </c>
      <c r="BG424" s="3">
        <v>2.742667087761233E-2</v>
      </c>
      <c r="BH424" s="3">
        <v>3.2978255318638565E-2</v>
      </c>
      <c r="BI424" s="3">
        <v>2.4860137358878157E-2</v>
      </c>
      <c r="BJ424" s="3">
        <v>3.0528035787467021E-2</v>
      </c>
      <c r="BK424" s="3">
        <v>2.0956809962354588E-2</v>
      </c>
      <c r="BL424" s="52">
        <v>2.6429274901095257E-2</v>
      </c>
      <c r="BM424" s="39">
        <v>2.7444062736408283E-2</v>
      </c>
      <c r="BN424" s="3">
        <v>2.2379462712933264E-2</v>
      </c>
      <c r="BO424" s="3">
        <v>1.5129591660384476E-2</v>
      </c>
      <c r="BP424" s="52">
        <v>2.1686228440562883E-2</v>
      </c>
      <c r="BQ424" s="39">
        <v>2.8854546927467375E-2</v>
      </c>
      <c r="BR424" s="39">
        <v>3.0157331013376549E-2</v>
      </c>
      <c r="BS424" s="39">
        <v>3.3739875416229727E-2</v>
      </c>
      <c r="BT424" s="39">
        <v>7.4433375711440968E-3</v>
      </c>
      <c r="BU424" s="39">
        <v>4.9465604918688372E-2</v>
      </c>
      <c r="BV424" s="52">
        <v>2.38072201884117E-2</v>
      </c>
      <c r="BW424" s="3">
        <v>1.580540806541253E-2</v>
      </c>
      <c r="BX424" s="3">
        <v>1.0917480238141888E-2</v>
      </c>
      <c r="BY424" s="3">
        <v>0</v>
      </c>
      <c r="BZ424" s="52">
        <v>1.1837052706493644E-2</v>
      </c>
      <c r="CA424" s="39"/>
      <c r="CB424" s="39">
        <v>5.9573151892802212E-2</v>
      </c>
      <c r="CC424" s="39">
        <v>0</v>
      </c>
      <c r="CD424" s="39"/>
      <c r="CE424" s="39">
        <v>1.0861742131165641E-2</v>
      </c>
      <c r="CF424" s="39">
        <v>1.5534587896671757E-2</v>
      </c>
      <c r="CG424" s="39"/>
      <c r="CH424" s="52">
        <v>1.5133457690915118E-2</v>
      </c>
      <c r="CI424" s="3">
        <v>0</v>
      </c>
      <c r="CJ424" s="3">
        <v>2.8937738296469034E-2</v>
      </c>
      <c r="CK424" s="52">
        <v>2.0782171014639268E-2</v>
      </c>
      <c r="CL424" s="39">
        <v>0</v>
      </c>
      <c r="CM424" s="39">
        <v>0</v>
      </c>
      <c r="CN424" s="39">
        <v>3.5342336556860664E-2</v>
      </c>
      <c r="CO424" s="39">
        <v>0.12198149503476366</v>
      </c>
      <c r="CP424" s="39">
        <v>6.9896648471669612E-3</v>
      </c>
      <c r="CQ424" s="58">
        <v>1.9144646587940614E-2</v>
      </c>
    </row>
    <row r="425" spans="1:95" x14ac:dyDescent="0.25">
      <c r="A425" s="97" t="s">
        <v>896</v>
      </c>
      <c r="B425" s="97">
        <v>138</v>
      </c>
      <c r="C425" s="97">
        <v>422</v>
      </c>
      <c r="D425" s="104" t="s">
        <v>186</v>
      </c>
      <c r="E425" s="40">
        <v>5.4022482319008011E-2</v>
      </c>
      <c r="F425" s="40">
        <v>0.10610439666744008</v>
      </c>
      <c r="G425" s="40">
        <v>0.13385540055858294</v>
      </c>
      <c r="H425" s="40"/>
      <c r="I425" s="40">
        <v>0.1225740981054593</v>
      </c>
      <c r="J425" s="40">
        <v>0.12525058425204197</v>
      </c>
      <c r="K425" s="53">
        <v>0.10594341456584068</v>
      </c>
      <c r="L425" s="4">
        <v>0.12525058425204197</v>
      </c>
      <c r="M425" s="4">
        <v>0.14938701900271678</v>
      </c>
      <c r="N425" s="4">
        <v>0.13215326109426581</v>
      </c>
      <c r="O425" s="4">
        <v>0</v>
      </c>
      <c r="P425" s="4">
        <v>8.1875295177207832E-2</v>
      </c>
      <c r="Q425" s="4">
        <v>0.13972750319269575</v>
      </c>
      <c r="R425" s="53">
        <v>0.12631244913366962</v>
      </c>
      <c r="S425" s="40">
        <v>0.1299146806889066</v>
      </c>
      <c r="T425" s="40">
        <v>0.13487901317277942</v>
      </c>
      <c r="U425" s="40"/>
      <c r="V425" s="40">
        <v>0.12905998038200195</v>
      </c>
      <c r="W425" s="40">
        <v>0</v>
      </c>
      <c r="X425" s="40">
        <v>9.9063392404360129E-2</v>
      </c>
      <c r="Y425" s="53">
        <v>0.12156279566569923</v>
      </c>
      <c r="Z425" s="4">
        <v>0.17136967972961126</v>
      </c>
      <c r="AA425" s="4"/>
      <c r="AB425" s="4">
        <v>0.11018095209830218</v>
      </c>
      <c r="AC425" s="4">
        <v>0.10420087233287127</v>
      </c>
      <c r="AD425" s="4">
        <v>0.1214595715262989</v>
      </c>
      <c r="AE425" s="4">
        <v>0.15547986118689483</v>
      </c>
      <c r="AF425" s="4">
        <v>0.14844704731135963</v>
      </c>
      <c r="AG425" s="4">
        <v>0.16404961876230448</v>
      </c>
      <c r="AH425" s="4">
        <v>0.11282665226058758</v>
      </c>
      <c r="AI425" s="4">
        <v>0.17787906058888586</v>
      </c>
      <c r="AJ425" s="4">
        <v>0.16775970459506701</v>
      </c>
      <c r="AK425" s="4">
        <v>0.16020961086023658</v>
      </c>
      <c r="AL425" s="4">
        <v>5.9083905230532266E-2</v>
      </c>
      <c r="AM425" s="4">
        <v>0.16878102058208971</v>
      </c>
      <c r="AN425" s="4">
        <v>9.5547085748225943E-2</v>
      </c>
      <c r="AO425" s="4">
        <v>0.11243925643843995</v>
      </c>
      <c r="AP425" s="4">
        <v>0.14545999160013709</v>
      </c>
      <c r="AQ425" s="4">
        <v>0.23429960049962384</v>
      </c>
      <c r="AR425" s="4"/>
      <c r="AS425" s="4"/>
      <c r="AT425" s="4">
        <v>0.13693732046133666</v>
      </c>
      <c r="AU425" s="4">
        <v>0.18220553639782971</v>
      </c>
      <c r="AV425" s="4">
        <v>0</v>
      </c>
      <c r="AW425" s="53">
        <v>0.16280190513031761</v>
      </c>
      <c r="AX425" s="40">
        <v>0.17814557987564286</v>
      </c>
      <c r="AY425" s="4">
        <v>9.7909245118338858E-2</v>
      </c>
      <c r="AZ425" s="4">
        <v>9.5852185906136339E-2</v>
      </c>
      <c r="BA425" s="4">
        <v>8.8333138706362099E-2</v>
      </c>
      <c r="BB425" s="4">
        <v>8.1627402360702372E-2</v>
      </c>
      <c r="BC425" s="4">
        <v>0.11859387635850047</v>
      </c>
      <c r="BD425" s="4">
        <v>0.10985999609513723</v>
      </c>
      <c r="BE425" s="4">
        <v>0</v>
      </c>
      <c r="BF425" s="53">
        <v>9.4709993063108427E-2</v>
      </c>
      <c r="BG425" s="4">
        <v>0.11160069733426936</v>
      </c>
      <c r="BH425" s="4">
        <v>0.19681105955648881</v>
      </c>
      <c r="BI425" s="4">
        <v>0.15546713335501516</v>
      </c>
      <c r="BJ425" s="4">
        <v>0.16919628478182916</v>
      </c>
      <c r="BK425" s="4">
        <v>0.13029420824177368</v>
      </c>
      <c r="BL425" s="53">
        <v>0.15533870952230402</v>
      </c>
      <c r="BM425" s="40">
        <v>0.3342480550828052</v>
      </c>
      <c r="BN425" s="4">
        <v>0.12151836936544345</v>
      </c>
      <c r="BO425" s="4">
        <v>6.5422470028720703E-2</v>
      </c>
      <c r="BP425" s="53">
        <v>0.11615446707286627</v>
      </c>
      <c r="BQ425" s="40">
        <v>0.13647832485610142</v>
      </c>
      <c r="BR425" s="40">
        <v>0.14613114369119706</v>
      </c>
      <c r="BS425" s="40">
        <v>0.13328800492546533</v>
      </c>
      <c r="BT425" s="40">
        <v>9.7553818466961387E-2</v>
      </c>
      <c r="BU425" s="40">
        <v>0.16938169721234367</v>
      </c>
      <c r="BV425" s="53">
        <v>0.12539594163636941</v>
      </c>
      <c r="BW425" s="4">
        <v>0.13260934723589801</v>
      </c>
      <c r="BX425" s="4">
        <v>0.11335038163784714</v>
      </c>
      <c r="BY425" s="4">
        <v>0.20841981230296061</v>
      </c>
      <c r="BZ425" s="53">
        <v>0.1238275544379001</v>
      </c>
      <c r="CA425" s="40"/>
      <c r="CB425" s="40">
        <v>0.1426191644592304</v>
      </c>
      <c r="CC425" s="40">
        <v>0.12224938868748506</v>
      </c>
      <c r="CD425" s="40"/>
      <c r="CE425" s="40">
        <v>8.8152992576712816E-2</v>
      </c>
      <c r="CF425" s="40">
        <v>6.0482791184182941E-2</v>
      </c>
      <c r="CG425" s="40"/>
      <c r="CH425" s="53">
        <v>8.3253527995914609E-2</v>
      </c>
      <c r="CI425" s="4">
        <v>0.14002860735433165</v>
      </c>
      <c r="CJ425" s="4">
        <v>0.17811379387813503</v>
      </c>
      <c r="CK425" s="53">
        <v>0.16738018719630893</v>
      </c>
      <c r="CL425" s="40">
        <v>0</v>
      </c>
      <c r="CM425" s="40">
        <v>1.0273689728413317E-2</v>
      </c>
      <c r="CN425" s="40">
        <v>0.11781737466634259</v>
      </c>
      <c r="CO425" s="40">
        <v>0.15194911227877919</v>
      </c>
      <c r="CP425" s="40">
        <v>4.8452685655395795E-2</v>
      </c>
      <c r="CQ425" s="59">
        <v>7.1175282447614577E-2</v>
      </c>
    </row>
    <row r="426" spans="1:95" x14ac:dyDescent="0.25">
      <c r="A426" s="97" t="s">
        <v>773</v>
      </c>
      <c r="C426" s="97">
        <v>423</v>
      </c>
      <c r="D426" s="102"/>
      <c r="E426" s="93"/>
      <c r="F426" s="93"/>
      <c r="G426" s="93"/>
      <c r="H426" s="93"/>
      <c r="I426" s="93"/>
      <c r="J426" s="93"/>
      <c r="K426" s="79"/>
      <c r="L426" s="16"/>
      <c r="M426" s="16"/>
      <c r="N426" s="16"/>
      <c r="O426" s="16"/>
      <c r="P426" s="16"/>
      <c r="Q426" s="16"/>
      <c r="R426" s="79"/>
      <c r="S426" s="93"/>
      <c r="T426" s="93"/>
      <c r="U426" s="93"/>
      <c r="V426" s="93"/>
      <c r="W426" s="93"/>
      <c r="X426" s="93"/>
      <c r="Y426" s="79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79"/>
      <c r="AX426" s="93"/>
      <c r="AY426" s="16"/>
      <c r="AZ426" s="16"/>
      <c r="BA426" s="16"/>
      <c r="BB426" s="16"/>
      <c r="BC426" s="16"/>
      <c r="BD426" s="16"/>
      <c r="BE426" s="16"/>
      <c r="BF426" s="79"/>
      <c r="BG426" s="16"/>
      <c r="BH426" s="16"/>
      <c r="BI426" s="16"/>
      <c r="BJ426" s="16"/>
      <c r="BK426" s="16"/>
      <c r="BL426" s="79"/>
      <c r="BM426" s="93"/>
      <c r="BN426" s="16"/>
      <c r="BO426" s="16"/>
      <c r="BP426" s="79"/>
      <c r="BQ426" s="93"/>
      <c r="BR426" s="93"/>
      <c r="BS426" s="93"/>
      <c r="BT426" s="93"/>
      <c r="BU426" s="93"/>
      <c r="BV426" s="79"/>
      <c r="BW426" s="16"/>
      <c r="BX426" s="16"/>
      <c r="BY426" s="16"/>
      <c r="BZ426" s="79"/>
      <c r="CA426" s="93"/>
      <c r="CB426" s="93"/>
      <c r="CC426" s="93"/>
      <c r="CD426" s="93"/>
      <c r="CE426" s="93"/>
      <c r="CF426" s="93"/>
      <c r="CG426" s="93"/>
      <c r="CH426" s="79"/>
      <c r="CI426" s="16"/>
      <c r="CJ426" s="16"/>
      <c r="CK426" s="79"/>
      <c r="CL426" s="93"/>
      <c r="CM426" s="93"/>
      <c r="CN426" s="93"/>
      <c r="CO426" s="93"/>
      <c r="CP426" s="93"/>
      <c r="CQ426" s="83"/>
    </row>
    <row r="427" spans="1:95" x14ac:dyDescent="0.25">
      <c r="A427" s="97" t="s">
        <v>897</v>
      </c>
      <c r="B427" s="97">
        <v>139</v>
      </c>
      <c r="C427" s="97">
        <v>424</v>
      </c>
      <c r="D427" s="103" t="s">
        <v>187</v>
      </c>
      <c r="E427" s="39">
        <v>4.8228704658085368E-4</v>
      </c>
      <c r="F427" s="39">
        <v>1.8273949981622865E-3</v>
      </c>
      <c r="G427" s="39">
        <v>4.1450777202072539E-4</v>
      </c>
      <c r="H427" s="39"/>
      <c r="I427" s="39">
        <v>2.6324861325216233E-3</v>
      </c>
      <c r="J427" s="39">
        <v>1.9829265006771385E-3</v>
      </c>
      <c r="K427" s="52">
        <v>1.4820452224219424E-3</v>
      </c>
      <c r="L427" s="3">
        <v>1.9829265006771385E-3</v>
      </c>
      <c r="M427" s="3">
        <v>8.4445428872030571E-4</v>
      </c>
      <c r="N427" s="3">
        <v>8.4769282317940728E-4</v>
      </c>
      <c r="O427" s="3">
        <v>0</v>
      </c>
      <c r="P427" s="3">
        <v>2.4596677556601859E-3</v>
      </c>
      <c r="Q427" s="3">
        <v>6.948172946302601E-4</v>
      </c>
      <c r="R427" s="52">
        <v>1.465646786725935E-3</v>
      </c>
      <c r="S427" s="39">
        <v>2.9280195200825049E-3</v>
      </c>
      <c r="T427" s="39">
        <v>1.3408073922482079E-3</v>
      </c>
      <c r="U427" s="39"/>
      <c r="V427" s="39">
        <v>8.6059351944790753E-4</v>
      </c>
      <c r="W427" s="39">
        <v>2.2582709172173717E-4</v>
      </c>
      <c r="X427" s="39">
        <v>1.3811787829690033E-3</v>
      </c>
      <c r="Y427" s="52">
        <v>1.2202235907595161E-3</v>
      </c>
      <c r="Z427" s="3">
        <v>1.0823894206393157E-3</v>
      </c>
      <c r="AA427" s="3"/>
      <c r="AB427" s="3">
        <v>7.5527657797043804E-4</v>
      </c>
      <c r="AC427" s="3">
        <v>7.96272266108403E-4</v>
      </c>
      <c r="AD427" s="3">
        <v>6.6236734457841015E-4</v>
      </c>
      <c r="AE427" s="3">
        <v>5.1088648127500802E-4</v>
      </c>
      <c r="AF427" s="3">
        <v>7.2396329322136613E-4</v>
      </c>
      <c r="AG427" s="3">
        <v>5.3358856310386279E-4</v>
      </c>
      <c r="AH427" s="3">
        <v>8.6347728229651914E-4</v>
      </c>
      <c r="AI427" s="3">
        <v>8.1333466041522303E-4</v>
      </c>
      <c r="AJ427" s="3">
        <v>1.8177160745332032E-3</v>
      </c>
      <c r="AK427" s="3">
        <v>7.0730621119639533E-4</v>
      </c>
      <c r="AL427" s="3">
        <v>4.29000429000429E-4</v>
      </c>
      <c r="AM427" s="3">
        <v>3.6867492089756793E-4</v>
      </c>
      <c r="AN427" s="3">
        <v>4.2053982019924348E-4</v>
      </c>
      <c r="AO427" s="3">
        <v>9.5820060015227324E-4</v>
      </c>
      <c r="AP427" s="3">
        <v>6.82073616206296E-4</v>
      </c>
      <c r="AQ427" s="3">
        <v>9.4373672405678104E-4</v>
      </c>
      <c r="AR427" s="3"/>
      <c r="AS427" s="3"/>
      <c r="AT427" s="3">
        <v>6.2189509729544256E-4</v>
      </c>
      <c r="AU427" s="3">
        <v>4.9198364269711198E-4</v>
      </c>
      <c r="AV427" s="3">
        <v>0</v>
      </c>
      <c r="AW427" s="52">
        <v>7.6434480896674279E-4</v>
      </c>
      <c r="AX427" s="39">
        <v>2.4402891742671506E-3</v>
      </c>
      <c r="AY427" s="3">
        <v>3.7789623687652599E-3</v>
      </c>
      <c r="AZ427" s="3">
        <v>1.0483474805246128E-3</v>
      </c>
      <c r="BA427" s="3">
        <v>1.0618936045892623E-3</v>
      </c>
      <c r="BB427" s="3">
        <v>1.4763811676476544E-3</v>
      </c>
      <c r="BC427" s="3">
        <v>7.3259723615897029E-4</v>
      </c>
      <c r="BD427" s="3">
        <v>6.680908722072219E-3</v>
      </c>
      <c r="BE427" s="3">
        <v>0</v>
      </c>
      <c r="BF427" s="52">
        <v>1.9285125121950959E-3</v>
      </c>
      <c r="BG427" s="3">
        <v>1.0433814834517685E-3</v>
      </c>
      <c r="BH427" s="3">
        <v>3.0284548570693099E-3</v>
      </c>
      <c r="BI427" s="3">
        <v>3.6440795239632826E-3</v>
      </c>
      <c r="BJ427" s="3">
        <v>8.9365504913499797E-4</v>
      </c>
      <c r="BK427" s="3">
        <v>1.5334239548267117E-3</v>
      </c>
      <c r="BL427" s="52">
        <v>1.5442012982409621E-3</v>
      </c>
      <c r="BM427" s="39">
        <v>1.6352372432297366E-3</v>
      </c>
      <c r="BN427" s="3">
        <v>3.0297186372941699E-3</v>
      </c>
      <c r="BO427" s="3">
        <v>1.1164028583136858E-3</v>
      </c>
      <c r="BP427" s="52">
        <v>2.4235393438331314E-3</v>
      </c>
      <c r="BQ427" s="39">
        <v>8.8463845428349795E-4</v>
      </c>
      <c r="BR427" s="39">
        <v>9.5339901190438856E-4</v>
      </c>
      <c r="BS427" s="39">
        <v>4.2759020993655868E-3</v>
      </c>
      <c r="BT427" s="39">
        <v>1.0283153990225805E-3</v>
      </c>
      <c r="BU427" s="39">
        <v>1.9132958114887885E-3</v>
      </c>
      <c r="BV427" s="52">
        <v>1.2494880479434231E-3</v>
      </c>
      <c r="BW427" s="3">
        <v>4.8021129296890632E-4</v>
      </c>
      <c r="BX427" s="3">
        <v>1.9832334142104169E-3</v>
      </c>
      <c r="BY427" s="3">
        <v>4.0912694015526663E-4</v>
      </c>
      <c r="BZ427" s="52">
        <v>1.0885695067101389E-3</v>
      </c>
      <c r="CA427" s="39"/>
      <c r="CB427" s="39">
        <v>3.570175492655168E-4</v>
      </c>
      <c r="CC427" s="39">
        <v>3.7547071879947722E-4</v>
      </c>
      <c r="CD427" s="39"/>
      <c r="CE427" s="39">
        <v>2.8650729697946424E-3</v>
      </c>
      <c r="CF427" s="39">
        <v>1.2078170589538331E-3</v>
      </c>
      <c r="CG427" s="39"/>
      <c r="CH427" s="52">
        <v>1.1043495126756744E-3</v>
      </c>
      <c r="CI427" s="3">
        <v>2.1304244460907482E-3</v>
      </c>
      <c r="CJ427" s="3">
        <v>1.90235250333753E-3</v>
      </c>
      <c r="CK427" s="52">
        <v>2.0076491004389009E-3</v>
      </c>
      <c r="CL427" s="39">
        <v>0</v>
      </c>
      <c r="CM427" s="39">
        <v>6.2122027954238353E-3</v>
      </c>
      <c r="CN427" s="39">
        <v>5.0925225634044268E-3</v>
      </c>
      <c r="CO427" s="39">
        <v>5.4508997227711105E-4</v>
      </c>
      <c r="CP427" s="39">
        <v>2.2429461178004599E-3</v>
      </c>
      <c r="CQ427" s="58">
        <v>3.1202190192530723E-3</v>
      </c>
    </row>
    <row r="428" spans="1:95" x14ac:dyDescent="0.25">
      <c r="A428" s="97" t="s">
        <v>898</v>
      </c>
      <c r="B428" s="97">
        <v>140</v>
      </c>
      <c r="C428" s="97">
        <v>425</v>
      </c>
      <c r="D428" s="103" t="s">
        <v>188</v>
      </c>
      <c r="E428" s="39">
        <v>0.70086729714873397</v>
      </c>
      <c r="F428" s="39">
        <v>0.8570585804909272</v>
      </c>
      <c r="G428" s="39">
        <v>0.91513317428130037</v>
      </c>
      <c r="H428" s="39"/>
      <c r="I428" s="39">
        <v>0.90657726201112165</v>
      </c>
      <c r="J428" s="39">
        <v>0.82037979599256117</v>
      </c>
      <c r="K428" s="52">
        <v>0.84997939203453776</v>
      </c>
      <c r="L428" s="3">
        <v>0.82037979599256117</v>
      </c>
      <c r="M428" s="3">
        <v>0.76966032706476828</v>
      </c>
      <c r="N428" s="3">
        <v>0.79429719373890328</v>
      </c>
      <c r="O428" s="3">
        <v>0</v>
      </c>
      <c r="P428" s="3">
        <v>0.87309095397111114</v>
      </c>
      <c r="Q428" s="3">
        <v>1.3092421999705093</v>
      </c>
      <c r="R428" s="52">
        <v>0.81663848844221909</v>
      </c>
      <c r="S428" s="39">
        <v>0.82404040337954154</v>
      </c>
      <c r="T428" s="39">
        <v>0.72106853677995764</v>
      </c>
      <c r="U428" s="39"/>
      <c r="V428" s="39">
        <v>1.0511421048272516</v>
      </c>
      <c r="W428" s="39">
        <v>0</v>
      </c>
      <c r="X428" s="39">
        <v>0.41865951239072541</v>
      </c>
      <c r="Y428" s="52">
        <v>0.69226655751453892</v>
      </c>
      <c r="Z428" s="3">
        <v>0.69482814312090369</v>
      </c>
      <c r="AA428" s="3"/>
      <c r="AB428" s="3">
        <v>0.42726427548792439</v>
      </c>
      <c r="AC428" s="3">
        <v>0.58988017218562427</v>
      </c>
      <c r="AD428" s="3">
        <v>0.74461755395140683</v>
      </c>
      <c r="AE428" s="3">
        <v>0.62655061758870145</v>
      </c>
      <c r="AF428" s="3">
        <v>0.54081239793712144</v>
      </c>
      <c r="AG428" s="3">
        <v>0.47453144005614928</v>
      </c>
      <c r="AH428" s="3">
        <v>0.49358911205861999</v>
      </c>
      <c r="AI428" s="3">
        <v>0.4764061127732539</v>
      </c>
      <c r="AJ428" s="3">
        <v>0.62812539812902668</v>
      </c>
      <c r="AK428" s="3">
        <v>0.57728217091459955</v>
      </c>
      <c r="AL428" s="3">
        <v>0.77050804459916933</v>
      </c>
      <c r="AM428" s="3">
        <v>0.48032997852603787</v>
      </c>
      <c r="AN428" s="3">
        <v>0.50151659799317472</v>
      </c>
      <c r="AO428" s="3">
        <v>0.67072583081184611</v>
      </c>
      <c r="AP428" s="3">
        <v>0.46415782870761235</v>
      </c>
      <c r="AQ428" s="3">
        <v>0.81904435929430897</v>
      </c>
      <c r="AR428" s="3"/>
      <c r="AS428" s="3"/>
      <c r="AT428" s="3">
        <v>0.5763868164946182</v>
      </c>
      <c r="AU428" s="3">
        <v>0.52677453976743427</v>
      </c>
      <c r="AV428" s="3">
        <v>0</v>
      </c>
      <c r="AW428" s="52">
        <v>0.56364424930024726</v>
      </c>
      <c r="AX428" s="39">
        <v>0.87277288973570255</v>
      </c>
      <c r="AY428" s="3">
        <v>0.82330966707706355</v>
      </c>
      <c r="AZ428" s="3">
        <v>0.63372731932055959</v>
      </c>
      <c r="BA428" s="3">
        <v>0.71641205727176627</v>
      </c>
      <c r="BB428" s="3">
        <v>0.78795266783780982</v>
      </c>
      <c r="BC428" s="3">
        <v>0.7710756544756453</v>
      </c>
      <c r="BD428" s="3">
        <v>1.3919990876731383</v>
      </c>
      <c r="BE428" s="3">
        <v>0</v>
      </c>
      <c r="BF428" s="52">
        <v>0.92870089441825576</v>
      </c>
      <c r="BG428" s="3">
        <v>0.83725731280932003</v>
      </c>
      <c r="BH428" s="3">
        <v>0.73529243154164492</v>
      </c>
      <c r="BI428" s="3">
        <v>0.7499305106563211</v>
      </c>
      <c r="BJ428" s="3">
        <v>0.65336327226305191</v>
      </c>
      <c r="BK428" s="3">
        <v>0.80856255328217619</v>
      </c>
      <c r="BL428" s="52">
        <v>0.74737771802469555</v>
      </c>
      <c r="BM428" s="39">
        <v>0.68282430956082529</v>
      </c>
      <c r="BN428" s="3">
        <v>0.85335966114362916</v>
      </c>
      <c r="BO428" s="3">
        <v>0.70139073983898792</v>
      </c>
      <c r="BP428" s="52">
        <v>0.83118075668286484</v>
      </c>
      <c r="BQ428" s="39">
        <v>0.74351613316175791</v>
      </c>
      <c r="BR428" s="39">
        <v>0.49686721191552752</v>
      </c>
      <c r="BS428" s="39">
        <v>0.70602611148259253</v>
      </c>
      <c r="BT428" s="39">
        <v>0.72417567645520009</v>
      </c>
      <c r="BU428" s="39">
        <v>0.79388202233936656</v>
      </c>
      <c r="BV428" s="52">
        <v>0.70279677000207474</v>
      </c>
      <c r="BW428" s="3">
        <v>0.61594655088078576</v>
      </c>
      <c r="BX428" s="3">
        <v>0.71155963097309749</v>
      </c>
      <c r="BY428" s="3">
        <v>0.31430911952626522</v>
      </c>
      <c r="BZ428" s="52">
        <v>0.66534227688596292</v>
      </c>
      <c r="CA428" s="39"/>
      <c r="CB428" s="39">
        <v>0.37437926877917133</v>
      </c>
      <c r="CC428" s="39">
        <v>0.28957261442066556</v>
      </c>
      <c r="CD428" s="39"/>
      <c r="CE428" s="39">
        <v>0.77249211331026735</v>
      </c>
      <c r="CF428" s="39">
        <v>0.63389284550860903</v>
      </c>
      <c r="CG428" s="39"/>
      <c r="CH428" s="52">
        <v>0.64522257009850859</v>
      </c>
      <c r="CI428" s="3">
        <v>0.72318585982180661</v>
      </c>
      <c r="CJ428" s="3">
        <v>0.74762699451622538</v>
      </c>
      <c r="CK428" s="52">
        <v>0.73565291419613721</v>
      </c>
      <c r="CL428" s="39">
        <v>0</v>
      </c>
      <c r="CM428" s="39">
        <v>0.76101989757100108</v>
      </c>
      <c r="CN428" s="39">
        <v>0.85355419061025839</v>
      </c>
      <c r="CO428" s="39">
        <v>0.38592179956375422</v>
      </c>
      <c r="CP428" s="39">
        <v>0.7571254218360991</v>
      </c>
      <c r="CQ428" s="58">
        <v>0.77672268024667368</v>
      </c>
    </row>
    <row r="429" spans="1:95" x14ac:dyDescent="0.25">
      <c r="A429" s="97" t="s">
        <v>773</v>
      </c>
      <c r="C429" s="97">
        <v>426</v>
      </c>
      <c r="D429" s="103"/>
      <c r="E429" s="48"/>
      <c r="F429" s="48"/>
      <c r="G429" s="48"/>
      <c r="H429" s="48"/>
      <c r="I429" s="48"/>
      <c r="J429" s="48"/>
      <c r="K429" s="73"/>
      <c r="L429" s="11"/>
      <c r="M429" s="11"/>
      <c r="N429" s="11"/>
      <c r="O429" s="11"/>
      <c r="P429" s="11"/>
      <c r="Q429" s="11"/>
      <c r="R429" s="73"/>
      <c r="S429" s="48"/>
      <c r="T429" s="48"/>
      <c r="U429" s="48"/>
      <c r="V429" s="48"/>
      <c r="W429" s="48"/>
      <c r="X429" s="48"/>
      <c r="Y429" s="73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73"/>
      <c r="AX429" s="48"/>
      <c r="AY429" s="11"/>
      <c r="AZ429" s="11"/>
      <c r="BA429" s="11"/>
      <c r="BB429" s="11"/>
      <c r="BC429" s="11"/>
      <c r="BD429" s="11"/>
      <c r="BE429" s="11"/>
      <c r="BF429" s="73"/>
      <c r="BG429" s="11"/>
      <c r="BH429" s="11"/>
      <c r="BI429" s="11"/>
      <c r="BJ429" s="11"/>
      <c r="BK429" s="11"/>
      <c r="BL429" s="73"/>
      <c r="BM429" s="48"/>
      <c r="BN429" s="11"/>
      <c r="BO429" s="11"/>
      <c r="BP429" s="73"/>
      <c r="BQ429" s="48"/>
      <c r="BR429" s="48"/>
      <c r="BS429" s="48"/>
      <c r="BT429" s="48"/>
      <c r="BU429" s="48"/>
      <c r="BV429" s="73"/>
      <c r="BW429" s="11"/>
      <c r="BX429" s="11"/>
      <c r="BY429" s="11"/>
      <c r="BZ429" s="73"/>
      <c r="CA429" s="48"/>
      <c r="CB429" s="48"/>
      <c r="CC429" s="48"/>
      <c r="CD429" s="48"/>
      <c r="CE429" s="48"/>
      <c r="CF429" s="48"/>
      <c r="CG429" s="48"/>
      <c r="CH429" s="73"/>
      <c r="CI429" s="11"/>
      <c r="CJ429" s="11"/>
      <c r="CK429" s="73"/>
      <c r="CL429" s="48"/>
      <c r="CM429" s="48"/>
      <c r="CN429" s="48"/>
      <c r="CO429" s="48"/>
      <c r="CP429" s="48"/>
      <c r="CQ429" s="67"/>
    </row>
    <row r="430" spans="1:95" x14ac:dyDescent="0.25">
      <c r="A430" s="97" t="s">
        <v>899</v>
      </c>
      <c r="B430" s="97">
        <v>141</v>
      </c>
      <c r="C430" s="97">
        <v>427</v>
      </c>
      <c r="D430" s="103" t="s">
        <v>181</v>
      </c>
      <c r="E430" s="39">
        <v>0</v>
      </c>
      <c r="F430" s="39">
        <v>1.8978588934129289E-2</v>
      </c>
      <c r="G430" s="39">
        <v>0</v>
      </c>
      <c r="H430" s="39"/>
      <c r="I430" s="39">
        <v>0</v>
      </c>
      <c r="J430" s="39">
        <v>1.6938210791996297E-2</v>
      </c>
      <c r="K430" s="52">
        <v>1.0177011144019241E-2</v>
      </c>
      <c r="L430" s="3">
        <v>1.6938210791996297E-2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52">
        <v>1.316435648020404E-2</v>
      </c>
      <c r="S430" s="39">
        <v>0</v>
      </c>
      <c r="T430" s="39">
        <v>0</v>
      </c>
      <c r="U430" s="39"/>
      <c r="V430" s="39">
        <v>0</v>
      </c>
      <c r="W430" s="39">
        <v>0</v>
      </c>
      <c r="X430" s="39">
        <v>0</v>
      </c>
      <c r="Y430" s="52">
        <v>0</v>
      </c>
      <c r="Z430" s="3">
        <v>2.855697392735515E-2</v>
      </c>
      <c r="AA430" s="3"/>
      <c r="AB430" s="3">
        <v>0</v>
      </c>
      <c r="AC430" s="3">
        <v>0.31442574661165995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/>
      <c r="AS430" s="3"/>
      <c r="AT430" s="3">
        <v>0</v>
      </c>
      <c r="AU430" s="3">
        <v>3.6010180710357331E-2</v>
      </c>
      <c r="AV430" s="3">
        <v>0</v>
      </c>
      <c r="AW430" s="52">
        <v>1.3716017679625282E-2</v>
      </c>
      <c r="AX430" s="39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52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52">
        <v>0</v>
      </c>
      <c r="BM430" s="39">
        <v>0</v>
      </c>
      <c r="BN430" s="3">
        <v>6.2848882136074518E-3</v>
      </c>
      <c r="BO430" s="3">
        <v>1.8703150730197335E-2</v>
      </c>
      <c r="BP430" s="52">
        <v>8.0712298606612984E-3</v>
      </c>
      <c r="BQ430" s="39">
        <v>0</v>
      </c>
      <c r="BR430" s="39">
        <v>0</v>
      </c>
      <c r="BS430" s="39">
        <v>0</v>
      </c>
      <c r="BT430" s="39">
        <v>0</v>
      </c>
      <c r="BU430" s="39">
        <v>0.15574592518074562</v>
      </c>
      <c r="BV430" s="52">
        <v>3.4945593322127891E-2</v>
      </c>
      <c r="BW430" s="3">
        <v>0</v>
      </c>
      <c r="BX430" s="3">
        <v>0</v>
      </c>
      <c r="BY430" s="3">
        <v>0</v>
      </c>
      <c r="BZ430" s="52">
        <v>0</v>
      </c>
      <c r="CA430" s="39"/>
      <c r="CB430" s="39">
        <v>0</v>
      </c>
      <c r="CC430" s="39">
        <v>0</v>
      </c>
      <c r="CD430" s="39"/>
      <c r="CE430" s="39">
        <v>0</v>
      </c>
      <c r="CF430" s="39">
        <v>0</v>
      </c>
      <c r="CG430" s="39"/>
      <c r="CH430" s="52">
        <v>0</v>
      </c>
      <c r="CI430" s="3">
        <v>0</v>
      </c>
      <c r="CJ430" s="3">
        <v>0</v>
      </c>
      <c r="CK430" s="52">
        <v>0</v>
      </c>
      <c r="CL430" s="39">
        <v>0</v>
      </c>
      <c r="CM430" s="39">
        <v>0</v>
      </c>
      <c r="CN430" s="39">
        <v>0</v>
      </c>
      <c r="CO430" s="39">
        <v>0</v>
      </c>
      <c r="CP430" s="39">
        <v>5.4974738187183535E-2</v>
      </c>
      <c r="CQ430" s="58">
        <v>1.7461124456897483E-2</v>
      </c>
    </row>
    <row r="431" spans="1:95" x14ac:dyDescent="0.25">
      <c r="A431" s="97" t="s">
        <v>900</v>
      </c>
      <c r="B431" s="97">
        <v>142</v>
      </c>
      <c r="C431" s="97">
        <v>428</v>
      </c>
      <c r="D431" s="103" t="s">
        <v>182</v>
      </c>
      <c r="E431" s="39">
        <v>0</v>
      </c>
      <c r="F431" s="39">
        <v>1.8978588934129289E-2</v>
      </c>
      <c r="G431" s="39">
        <v>0</v>
      </c>
      <c r="H431" s="39"/>
      <c r="I431" s="39">
        <v>0</v>
      </c>
      <c r="J431" s="39">
        <v>4.234552697999075E-2</v>
      </c>
      <c r="K431" s="52">
        <v>1.0177011144019241E-2</v>
      </c>
      <c r="L431" s="3">
        <v>4.234552697999075E-2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52">
        <v>3.2910891200510099E-2</v>
      </c>
      <c r="S431" s="39">
        <v>0.37836018429084489</v>
      </c>
      <c r="T431" s="39">
        <v>0</v>
      </c>
      <c r="U431" s="39"/>
      <c r="V431" s="39">
        <v>0</v>
      </c>
      <c r="W431" s="39">
        <v>0</v>
      </c>
      <c r="X431" s="39">
        <v>0</v>
      </c>
      <c r="Y431" s="52">
        <v>6.1048269708189093E-2</v>
      </c>
      <c r="Z431" s="3">
        <v>2.855697392735515E-2</v>
      </c>
      <c r="AA431" s="3"/>
      <c r="AB431" s="3">
        <v>0</v>
      </c>
      <c r="AC431" s="3">
        <v>0.31442574661165995</v>
      </c>
      <c r="AD431" s="3">
        <v>0</v>
      </c>
      <c r="AE431" s="3">
        <v>0</v>
      </c>
      <c r="AF431" s="3">
        <v>0</v>
      </c>
      <c r="AG431" s="3">
        <v>0</v>
      </c>
      <c r="AH431" s="3">
        <v>2.4794938546979752E-2</v>
      </c>
      <c r="AI431" s="3">
        <v>1.0406918051039835E-2</v>
      </c>
      <c r="AJ431" s="3">
        <v>3.0811941821802705E-2</v>
      </c>
      <c r="AK431" s="3">
        <v>0</v>
      </c>
      <c r="AL431" s="3">
        <v>0</v>
      </c>
      <c r="AM431" s="3">
        <v>0</v>
      </c>
      <c r="AN431" s="3">
        <v>0.47426201715449595</v>
      </c>
      <c r="AO431" s="3">
        <v>0</v>
      </c>
      <c r="AP431" s="3">
        <v>0</v>
      </c>
      <c r="AQ431" s="3">
        <v>0</v>
      </c>
      <c r="AR431" s="3"/>
      <c r="AS431" s="3"/>
      <c r="AT431" s="3">
        <v>0</v>
      </c>
      <c r="AU431" s="3">
        <v>3.6010180710357331E-2</v>
      </c>
      <c r="AV431" s="3">
        <v>0</v>
      </c>
      <c r="AW431" s="52">
        <v>2.0574026519437922E-2</v>
      </c>
      <c r="AX431" s="39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0.14588378129359034</v>
      </c>
      <c r="BD431" s="3">
        <v>2.7151577571914901E-2</v>
      </c>
      <c r="BE431" s="3">
        <v>0</v>
      </c>
      <c r="BF431" s="52">
        <v>1.5675125812448915E-2</v>
      </c>
      <c r="BG431" s="3">
        <v>0</v>
      </c>
      <c r="BH431" s="3">
        <v>0</v>
      </c>
      <c r="BI431" s="3">
        <v>0</v>
      </c>
      <c r="BJ431" s="3">
        <v>0</v>
      </c>
      <c r="BK431" s="3">
        <v>0</v>
      </c>
      <c r="BL431" s="52">
        <v>0</v>
      </c>
      <c r="BM431" s="39">
        <v>0</v>
      </c>
      <c r="BN431" s="3">
        <v>2.5139552854429807E-2</v>
      </c>
      <c r="BO431" s="3">
        <v>1.8703150730197335E-2</v>
      </c>
      <c r="BP431" s="52">
        <v>2.4213689581983895E-2</v>
      </c>
      <c r="BQ431" s="39">
        <v>0</v>
      </c>
      <c r="BR431" s="39">
        <v>0</v>
      </c>
      <c r="BS431" s="39">
        <v>0</v>
      </c>
      <c r="BT431" s="39">
        <v>0</v>
      </c>
      <c r="BU431" s="39">
        <v>0.15574592518074562</v>
      </c>
      <c r="BV431" s="52">
        <v>3.4945593322127891E-2</v>
      </c>
      <c r="BW431" s="3">
        <v>0</v>
      </c>
      <c r="BX431" s="3">
        <v>0</v>
      </c>
      <c r="BY431" s="3">
        <v>0</v>
      </c>
      <c r="BZ431" s="52">
        <v>0</v>
      </c>
      <c r="CA431" s="39"/>
      <c r="CB431" s="39">
        <v>0</v>
      </c>
      <c r="CC431" s="39">
        <v>0</v>
      </c>
      <c r="CD431" s="39"/>
      <c r="CE431" s="39">
        <v>0</v>
      </c>
      <c r="CF431" s="39">
        <v>0</v>
      </c>
      <c r="CG431" s="39"/>
      <c r="CH431" s="52">
        <v>0</v>
      </c>
      <c r="CI431" s="3">
        <v>0</v>
      </c>
      <c r="CJ431" s="3">
        <v>0</v>
      </c>
      <c r="CK431" s="52">
        <v>0</v>
      </c>
      <c r="CL431" s="39">
        <v>0</v>
      </c>
      <c r="CM431" s="39">
        <v>0</v>
      </c>
      <c r="CN431" s="39">
        <v>0</v>
      </c>
      <c r="CO431" s="39">
        <v>0</v>
      </c>
      <c r="CP431" s="39">
        <v>5.4974738187183535E-2</v>
      </c>
      <c r="CQ431" s="58">
        <v>1.7461124456897483E-2</v>
      </c>
    </row>
    <row r="432" spans="1:95" x14ac:dyDescent="0.25">
      <c r="A432" s="97" t="s">
        <v>901</v>
      </c>
      <c r="B432" s="97">
        <v>143</v>
      </c>
      <c r="C432" s="97">
        <v>429</v>
      </c>
      <c r="D432" s="103" t="s">
        <v>130</v>
      </c>
      <c r="E432" s="86">
        <v>0.22085889571094131</v>
      </c>
      <c r="F432" s="86">
        <v>0.85871559631451888</v>
      </c>
      <c r="G432" s="86">
        <v>0.55555555555555558</v>
      </c>
      <c r="H432" s="86"/>
      <c r="I432" s="86">
        <v>1</v>
      </c>
      <c r="J432" s="86">
        <v>0.56627547869334793</v>
      </c>
      <c r="K432" s="72">
        <v>0.80743243242424889</v>
      </c>
      <c r="L432" s="7">
        <v>0.56627547869334793</v>
      </c>
      <c r="M432" s="7">
        <v>0.56830601092896171</v>
      </c>
      <c r="N432" s="7">
        <v>0.47837150127226463</v>
      </c>
      <c r="O432" s="7">
        <v>0</v>
      </c>
      <c r="P432" s="7">
        <v>1.7846153846153847</v>
      </c>
      <c r="Q432" s="7">
        <v>0</v>
      </c>
      <c r="R432" s="72">
        <v>0.5784860557792203</v>
      </c>
      <c r="S432" s="86">
        <v>3.1666666666666665</v>
      </c>
      <c r="T432" s="86">
        <v>0.43373493975381039</v>
      </c>
      <c r="U432" s="86"/>
      <c r="V432" s="86">
        <v>0.80898876404130793</v>
      </c>
      <c r="W432" s="86">
        <v>0</v>
      </c>
      <c r="X432" s="86">
        <v>0.46153846153846156</v>
      </c>
      <c r="Y432" s="72">
        <v>0.78063540090251915</v>
      </c>
      <c r="Z432" s="7">
        <v>1.0070821529673719</v>
      </c>
      <c r="AA432" s="7"/>
      <c r="AB432" s="7">
        <v>4.1142857142669062E-2</v>
      </c>
      <c r="AC432" s="7">
        <v>1.2222222222222223</v>
      </c>
      <c r="AD432" s="7">
        <v>0</v>
      </c>
      <c r="AE432" s="7">
        <v>0.35036496350364965</v>
      </c>
      <c r="AF432" s="7">
        <v>0.60986547085201792</v>
      </c>
      <c r="AG432" s="7">
        <v>0.30941125912661088</v>
      </c>
      <c r="AH432" s="7">
        <v>9.3134328360433061E-2</v>
      </c>
      <c r="AI432" s="7">
        <v>0.25223150014106271</v>
      </c>
      <c r="AJ432" s="7">
        <v>0.39171974521045477</v>
      </c>
      <c r="AK432" s="7">
        <v>0.14814814814814814</v>
      </c>
      <c r="AL432" s="7">
        <v>0</v>
      </c>
      <c r="AM432" s="7">
        <v>0</v>
      </c>
      <c r="AN432" s="7">
        <v>0.15584415584820374</v>
      </c>
      <c r="AO432" s="7">
        <v>0.26315789473684209</v>
      </c>
      <c r="AP432" s="7">
        <v>0.17301750772328314</v>
      </c>
      <c r="AQ432" s="7">
        <v>0.82758620690692897</v>
      </c>
      <c r="AR432" s="7"/>
      <c r="AS432" s="7"/>
      <c r="AT432" s="7">
        <v>0</v>
      </c>
      <c r="AU432" s="7">
        <v>0.35160680529965233</v>
      </c>
      <c r="AV432" s="7">
        <v>0</v>
      </c>
      <c r="AW432" s="72">
        <v>0.48485939257410421</v>
      </c>
      <c r="AX432" s="86">
        <v>1.2</v>
      </c>
      <c r="AY432" s="7">
        <v>0.5899441340650291</v>
      </c>
      <c r="AZ432" s="7">
        <v>3.1413612565773963E-2</v>
      </c>
      <c r="BA432" s="7">
        <v>0.32835820895522388</v>
      </c>
      <c r="BB432" s="7">
        <v>0.36283185840707965</v>
      </c>
      <c r="BC432" s="7">
        <v>0.27361563518271814</v>
      </c>
      <c r="BD432" s="7">
        <v>0.97705403407778102</v>
      </c>
      <c r="BE432" s="7">
        <v>0</v>
      </c>
      <c r="BF432" s="72">
        <v>0.5540443808168275</v>
      </c>
      <c r="BG432" s="7">
        <v>0</v>
      </c>
      <c r="BH432" s="7">
        <v>0.5</v>
      </c>
      <c r="BI432" s="7">
        <v>1.518987341772152</v>
      </c>
      <c r="BJ432" s="7">
        <v>0.75336322871306483</v>
      </c>
      <c r="BK432" s="7">
        <v>0.52401746725806142</v>
      </c>
      <c r="BL432" s="72">
        <v>0.78006500542387924</v>
      </c>
      <c r="BM432" s="86">
        <v>1.01500682128794</v>
      </c>
      <c r="BN432" s="7">
        <v>0.81083727759716551</v>
      </c>
      <c r="BO432" s="7">
        <v>0.4355300859598854</v>
      </c>
      <c r="BP432" s="72">
        <v>0.75606356284482679</v>
      </c>
      <c r="BQ432" s="86">
        <v>9.0909090909090912E-2</v>
      </c>
      <c r="BR432" s="86">
        <v>0.27272727272727271</v>
      </c>
      <c r="BS432" s="86">
        <v>0.65158371039544638</v>
      </c>
      <c r="BT432" s="86">
        <v>1.6071428571141582</v>
      </c>
      <c r="BU432" s="86">
        <v>1.1000000000000001</v>
      </c>
      <c r="BV432" s="72">
        <v>0.72424557751738394</v>
      </c>
      <c r="BW432" s="7">
        <v>0.44444444444444442</v>
      </c>
      <c r="BX432" s="7">
        <v>0.625</v>
      </c>
      <c r="BY432" s="7">
        <v>1</v>
      </c>
      <c r="BZ432" s="72">
        <v>0.62264150943396224</v>
      </c>
      <c r="CA432" s="86"/>
      <c r="CB432" s="86">
        <v>0.41379310345112963</v>
      </c>
      <c r="CC432" s="86">
        <v>0.35294117646851209</v>
      </c>
      <c r="CD432" s="86"/>
      <c r="CE432" s="86">
        <v>0.71590909091722632</v>
      </c>
      <c r="CF432" s="86">
        <v>1.0254041570533525</v>
      </c>
      <c r="CG432" s="86"/>
      <c r="CH432" s="72">
        <v>0.81668496158785231</v>
      </c>
      <c r="CI432" s="7">
        <v>0.3250270855890573</v>
      </c>
      <c r="CJ432" s="7">
        <v>0.73673257024240058</v>
      </c>
      <c r="CK432" s="72">
        <v>0.53503184713375795</v>
      </c>
      <c r="CL432" s="86">
        <v>0</v>
      </c>
      <c r="CM432" s="86">
        <v>0.34383954155713009</v>
      </c>
      <c r="CN432" s="86">
        <v>0.62376237623762376</v>
      </c>
      <c r="CO432" s="86">
        <v>0</v>
      </c>
      <c r="CP432" s="86">
        <v>0.18386108273373111</v>
      </c>
      <c r="CQ432" s="64">
        <v>0.34322580645161288</v>
      </c>
    </row>
    <row r="433" spans="1:95" x14ac:dyDescent="0.25">
      <c r="A433" s="97" t="s">
        <v>902</v>
      </c>
      <c r="B433" s="97">
        <v>144</v>
      </c>
      <c r="C433" s="97">
        <v>430</v>
      </c>
      <c r="D433" s="103" t="s">
        <v>129</v>
      </c>
      <c r="E433" s="86">
        <v>4.8588957056407089</v>
      </c>
      <c r="F433" s="86">
        <v>2.9999999999449538</v>
      </c>
      <c r="G433" s="86">
        <v>2.3333333333333335</v>
      </c>
      <c r="H433" s="86"/>
      <c r="I433" s="86">
        <v>6</v>
      </c>
      <c r="J433" s="86">
        <v>5.0223594811860277</v>
      </c>
      <c r="K433" s="72">
        <v>3.4020270269925468</v>
      </c>
      <c r="L433" s="7">
        <v>5.0223594811860277</v>
      </c>
      <c r="M433" s="7">
        <v>3.081967213114754</v>
      </c>
      <c r="N433" s="7">
        <v>4</v>
      </c>
      <c r="O433" s="7">
        <v>0</v>
      </c>
      <c r="P433" s="7">
        <v>3.7538461538461538</v>
      </c>
      <c r="Q433" s="7">
        <v>1.0909090909289256</v>
      </c>
      <c r="R433" s="72">
        <v>4.7629482071904805</v>
      </c>
      <c r="S433" s="86">
        <v>7.666666666666667</v>
      </c>
      <c r="T433" s="86">
        <v>2.8915662650254026</v>
      </c>
      <c r="U433" s="86"/>
      <c r="V433" s="86">
        <v>2.8314606741445778</v>
      </c>
      <c r="W433" s="86">
        <v>3</v>
      </c>
      <c r="X433" s="86">
        <v>7.6923076923076927E-2</v>
      </c>
      <c r="Y433" s="72">
        <v>2.7413010589832649</v>
      </c>
      <c r="Z433" s="7">
        <v>3.9497167138530473</v>
      </c>
      <c r="AA433" s="7"/>
      <c r="AB433" s="7">
        <v>0.16457142857067625</v>
      </c>
      <c r="AC433" s="7">
        <v>4.7777777777777777</v>
      </c>
      <c r="AD433" s="7">
        <v>0.65934065934355757</v>
      </c>
      <c r="AE433" s="7">
        <v>2.2773722627737225</v>
      </c>
      <c r="AF433" s="7">
        <v>2.8460388639760836</v>
      </c>
      <c r="AG433" s="7">
        <v>2.7950150407770518</v>
      </c>
      <c r="AH433" s="7">
        <v>0.22208955224410962</v>
      </c>
      <c r="AI433" s="7">
        <v>2.2320760149469385</v>
      </c>
      <c r="AJ433" s="7">
        <v>2.8949044585065318</v>
      </c>
      <c r="AK433" s="7">
        <v>0.22222222222222221</v>
      </c>
      <c r="AL433" s="7">
        <v>4</v>
      </c>
      <c r="AM433" s="7">
        <v>0</v>
      </c>
      <c r="AN433" s="7">
        <v>1.4805194805579356</v>
      </c>
      <c r="AO433" s="7">
        <v>2.9473684210526314</v>
      </c>
      <c r="AP433" s="7">
        <v>1.8414006179120848</v>
      </c>
      <c r="AQ433" s="7">
        <v>3.7617554859405864</v>
      </c>
      <c r="AR433" s="7"/>
      <c r="AS433" s="7"/>
      <c r="AT433" s="7">
        <v>0.56470588233965402</v>
      </c>
      <c r="AU433" s="7">
        <v>5.8809073725119267</v>
      </c>
      <c r="AV433" s="7">
        <v>0</v>
      </c>
      <c r="AW433" s="72">
        <v>2.9015973003265434</v>
      </c>
      <c r="AX433" s="86">
        <v>6.25</v>
      </c>
      <c r="AY433" s="7">
        <v>2.7486033518938857</v>
      </c>
      <c r="AZ433" s="7">
        <v>0.84816753927589705</v>
      </c>
      <c r="BA433" s="7">
        <v>2.2686567164179103</v>
      </c>
      <c r="BB433" s="7">
        <v>2.5398230088495577</v>
      </c>
      <c r="BC433" s="7">
        <v>3.7915309446748084</v>
      </c>
      <c r="BD433" s="7">
        <v>4.014803849119609</v>
      </c>
      <c r="BE433" s="7">
        <v>0</v>
      </c>
      <c r="BF433" s="72">
        <v>2.8969219756662805</v>
      </c>
      <c r="BG433" s="7">
        <v>0.4</v>
      </c>
      <c r="BH433" s="7">
        <v>5.416666666666667</v>
      </c>
      <c r="BI433" s="7">
        <v>3.5443037974683542</v>
      </c>
      <c r="BJ433" s="7">
        <v>2.044843049364033</v>
      </c>
      <c r="BK433" s="7">
        <v>2.7772925764677256</v>
      </c>
      <c r="BL433" s="72">
        <v>2.9772481040344725</v>
      </c>
      <c r="BM433" s="86">
        <v>2.1282401091521321</v>
      </c>
      <c r="BN433" s="7">
        <v>6.7462053204913923</v>
      </c>
      <c r="BO433" s="7">
        <v>5.3696275071633242</v>
      </c>
      <c r="BP433" s="72">
        <v>6.5453024809995739</v>
      </c>
      <c r="BQ433" s="86">
        <v>0.68181818181818177</v>
      </c>
      <c r="BR433" s="86">
        <v>1</v>
      </c>
      <c r="BS433" s="86">
        <v>2.5520361990488318</v>
      </c>
      <c r="BT433" s="86">
        <v>1.9821428571074615</v>
      </c>
      <c r="BU433" s="86">
        <v>1.6</v>
      </c>
      <c r="BV433" s="72">
        <v>1.5733610821929376</v>
      </c>
      <c r="BW433" s="7">
        <v>1.6666666666666667</v>
      </c>
      <c r="BX433" s="7">
        <v>1.875</v>
      </c>
      <c r="BY433" s="7">
        <v>1</v>
      </c>
      <c r="BZ433" s="72">
        <v>1.7735849056603774</v>
      </c>
      <c r="CA433" s="86"/>
      <c r="CB433" s="86">
        <v>3.7241379310601666</v>
      </c>
      <c r="CC433" s="86">
        <v>0.70588235293702417</v>
      </c>
      <c r="CD433" s="86"/>
      <c r="CE433" s="86">
        <v>3.4772727273122417</v>
      </c>
      <c r="CF433" s="86">
        <v>2.7713625866306826</v>
      </c>
      <c r="CG433" s="86"/>
      <c r="CH433" s="72">
        <v>2.95060373218837</v>
      </c>
      <c r="CI433" s="7">
        <v>6.0845070422271528</v>
      </c>
      <c r="CJ433" s="7">
        <v>6.3683662851461742</v>
      </c>
      <c r="CK433" s="72">
        <v>6.2292993630573248</v>
      </c>
      <c r="CL433" s="86">
        <v>0</v>
      </c>
      <c r="CM433" s="86">
        <v>2.9054441261577493</v>
      </c>
      <c r="CN433" s="86">
        <v>3.4752475247524752</v>
      </c>
      <c r="CO433" s="86">
        <v>0.14285714285714285</v>
      </c>
      <c r="CP433" s="86">
        <v>3.6159346270967121</v>
      </c>
      <c r="CQ433" s="64">
        <v>3.3032258064516129</v>
      </c>
    </row>
    <row r="434" spans="1:95" x14ac:dyDescent="0.25">
      <c r="A434" s="97" t="s">
        <v>773</v>
      </c>
      <c r="C434" s="97">
        <v>431</v>
      </c>
      <c r="D434" s="103"/>
      <c r="E434" s="48"/>
      <c r="F434" s="48"/>
      <c r="G434" s="48"/>
      <c r="H434" s="48"/>
      <c r="I434" s="48"/>
      <c r="J434" s="48"/>
      <c r="K434" s="73"/>
      <c r="L434" s="11"/>
      <c r="M434" s="11"/>
      <c r="N434" s="11"/>
      <c r="O434" s="11"/>
      <c r="P434" s="11"/>
      <c r="Q434" s="11"/>
      <c r="R434" s="73"/>
      <c r="S434" s="48"/>
      <c r="T434" s="48"/>
      <c r="U434" s="48"/>
      <c r="V434" s="48"/>
      <c r="W434" s="48"/>
      <c r="X434" s="48"/>
      <c r="Y434" s="73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73"/>
      <c r="AX434" s="48"/>
      <c r="AY434" s="11"/>
      <c r="AZ434" s="11"/>
      <c r="BA434" s="11"/>
      <c r="BB434" s="11"/>
      <c r="BC434" s="11"/>
      <c r="BD434" s="11"/>
      <c r="BE434" s="11"/>
      <c r="BF434" s="73"/>
      <c r="BG434" s="11"/>
      <c r="BH434" s="11"/>
      <c r="BI434" s="11"/>
      <c r="BJ434" s="11"/>
      <c r="BK434" s="11"/>
      <c r="BL434" s="73"/>
      <c r="BM434" s="48"/>
      <c r="BN434" s="11"/>
      <c r="BO434" s="11"/>
      <c r="BP434" s="73"/>
      <c r="BQ434" s="48"/>
      <c r="BR434" s="48"/>
      <c r="BS434" s="48"/>
      <c r="BT434" s="48"/>
      <c r="BU434" s="48"/>
      <c r="BV434" s="73"/>
      <c r="BW434" s="11"/>
      <c r="BX434" s="11"/>
      <c r="BY434" s="11"/>
      <c r="BZ434" s="73"/>
      <c r="CA434" s="48"/>
      <c r="CB434" s="48"/>
      <c r="CC434" s="48"/>
      <c r="CD434" s="48"/>
      <c r="CE434" s="48"/>
      <c r="CF434" s="48"/>
      <c r="CG434" s="48"/>
      <c r="CH434" s="73"/>
      <c r="CI434" s="11"/>
      <c r="CJ434" s="11"/>
      <c r="CK434" s="73"/>
      <c r="CL434" s="48"/>
      <c r="CM434" s="48"/>
      <c r="CN434" s="48"/>
      <c r="CO434" s="48"/>
      <c r="CP434" s="48"/>
      <c r="CQ434" s="67"/>
    </row>
    <row r="435" spans="1:95" x14ac:dyDescent="0.25">
      <c r="A435" s="97" t="s">
        <v>903</v>
      </c>
      <c r="B435" s="97">
        <v>145</v>
      </c>
      <c r="C435" s="97">
        <v>432</v>
      </c>
      <c r="D435" s="103" t="s">
        <v>189</v>
      </c>
      <c r="E435" s="39">
        <v>0.22188905580501758</v>
      </c>
      <c r="F435" s="39">
        <v>9.2806326126823088E-2</v>
      </c>
      <c r="G435" s="39">
        <v>0.14529776187127522</v>
      </c>
      <c r="H435" s="39"/>
      <c r="I435" s="39">
        <v>0.18183753389788898</v>
      </c>
      <c r="J435" s="39">
        <v>0.14730454868906273</v>
      </c>
      <c r="K435" s="52">
        <v>0.12219400246160035</v>
      </c>
      <c r="L435" s="3">
        <v>0.14730454868906273</v>
      </c>
      <c r="M435" s="3">
        <v>0.16578164848476584</v>
      </c>
      <c r="N435" s="3">
        <v>0.15434420398289408</v>
      </c>
      <c r="O435" s="3">
        <v>0</v>
      </c>
      <c r="P435" s="3">
        <v>0.25225287169100469</v>
      </c>
      <c r="Q435" s="3">
        <v>0.3145865590208195</v>
      </c>
      <c r="R435" s="52">
        <v>0.15154646189544224</v>
      </c>
      <c r="S435" s="39">
        <v>0.17125382389269683</v>
      </c>
      <c r="T435" s="39">
        <v>0.25408848059389033</v>
      </c>
      <c r="U435" s="39"/>
      <c r="V435" s="39">
        <v>0</v>
      </c>
      <c r="W435" s="39">
        <v>0</v>
      </c>
      <c r="X435" s="39">
        <v>6.1212004778641152E-2</v>
      </c>
      <c r="Y435" s="52">
        <v>0.16072121576886983</v>
      </c>
      <c r="Z435" s="3">
        <v>8.9487364620012527E-2</v>
      </c>
      <c r="AA435" s="3"/>
      <c r="AB435" s="3">
        <v>0.13347090229749956</v>
      </c>
      <c r="AC435" s="3">
        <v>0.2361292758855538</v>
      </c>
      <c r="AD435" s="3">
        <v>0.141236468913779</v>
      </c>
      <c r="AE435" s="3">
        <v>0.14242488886468704</v>
      </c>
      <c r="AF435" s="3">
        <v>9.9097396422703321E-2</v>
      </c>
      <c r="AG435" s="3">
        <v>0.13544653645997135</v>
      </c>
      <c r="AH435" s="3">
        <v>0.13821068629125616</v>
      </c>
      <c r="AI435" s="3">
        <v>0.12610844792971326</v>
      </c>
      <c r="AJ435" s="3">
        <v>9.485264070395176E-2</v>
      </c>
      <c r="AK435" s="3">
        <v>3.6954382766312834E-2</v>
      </c>
      <c r="AL435" s="3">
        <v>0</v>
      </c>
      <c r="AM435" s="3">
        <v>0.17457065141745426</v>
      </c>
      <c r="AN435" s="3">
        <v>0.2203737319190176</v>
      </c>
      <c r="AO435" s="3">
        <v>8.7910950157004578E-2</v>
      </c>
      <c r="AP435" s="3">
        <v>0.14508837628190502</v>
      </c>
      <c r="AQ435" s="3">
        <v>3.5008001467186078E-2</v>
      </c>
      <c r="AR435" s="3"/>
      <c r="AS435" s="3"/>
      <c r="AT435" s="3">
        <v>0</v>
      </c>
      <c r="AU435" s="3">
        <v>0.16761045859120025</v>
      </c>
      <c r="AV435" s="3">
        <v>0</v>
      </c>
      <c r="AW435" s="52">
        <v>0.11720713665800646</v>
      </c>
      <c r="AX435" s="39">
        <v>0.11565638530081461</v>
      </c>
      <c r="AY435" s="3">
        <v>0.11948233002718582</v>
      </c>
      <c r="AZ435" s="3">
        <v>0.16787545787728853</v>
      </c>
      <c r="BA435" s="3">
        <v>8.6862494931799622E-2</v>
      </c>
      <c r="BB435" s="3">
        <v>0.10602343459395679</v>
      </c>
      <c r="BC435" s="3">
        <v>0.11031073096868585</v>
      </c>
      <c r="BD435" s="3">
        <v>0.17620594253194288</v>
      </c>
      <c r="BE435" s="3">
        <v>0</v>
      </c>
      <c r="BF435" s="52">
        <v>0.13038795968065112</v>
      </c>
      <c r="BG435" s="3">
        <v>0.6785620818778515</v>
      </c>
      <c r="BH435" s="3">
        <v>0.19620156299002725</v>
      </c>
      <c r="BI435" s="3">
        <v>0.22189014179874034</v>
      </c>
      <c r="BJ435" s="3">
        <v>7.8513186343015726E-2</v>
      </c>
      <c r="BK435" s="3">
        <v>0.2236492856100088</v>
      </c>
      <c r="BL435" s="52">
        <v>0.22820769556411002</v>
      </c>
      <c r="BM435" s="39">
        <v>0.23886006527955927</v>
      </c>
      <c r="BN435" s="3">
        <v>9.3284463540703952E-2</v>
      </c>
      <c r="BO435" s="3">
        <v>6.5948261463579294E-2</v>
      </c>
      <c r="BP435" s="52">
        <v>8.9294917461257117E-2</v>
      </c>
      <c r="BQ435" s="39">
        <v>0.16600337902448617</v>
      </c>
      <c r="BR435" s="39">
        <v>0.1014957063259426</v>
      </c>
      <c r="BS435" s="39">
        <v>3.8442904764706687E-2</v>
      </c>
      <c r="BT435" s="39">
        <v>0.10725491814281933</v>
      </c>
      <c r="BU435" s="39">
        <v>0.61350654324065113</v>
      </c>
      <c r="BV435" s="52">
        <v>0.16999385442516279</v>
      </c>
      <c r="BW435" s="3">
        <v>9.8802482852763648E-2</v>
      </c>
      <c r="BX435" s="3">
        <v>0.11945207569941345</v>
      </c>
      <c r="BY435" s="3">
        <v>0.15810824285668038</v>
      </c>
      <c r="BZ435" s="52">
        <v>0.11886298764298364</v>
      </c>
      <c r="CA435" s="39"/>
      <c r="CB435" s="39">
        <v>0.66691170522999144</v>
      </c>
      <c r="CC435" s="39">
        <v>0.19296185149319084</v>
      </c>
      <c r="CD435" s="39"/>
      <c r="CE435" s="39">
        <v>1.6354139463663514E-2</v>
      </c>
      <c r="CF435" s="39">
        <v>0.12371656265740054</v>
      </c>
      <c r="CG435" s="39"/>
      <c r="CH435" s="52">
        <v>0.12198486665967781</v>
      </c>
      <c r="CI435" s="3">
        <v>0.150312117213419</v>
      </c>
      <c r="CJ435" s="3">
        <v>0.19111666425382057</v>
      </c>
      <c r="CK435" s="52">
        <v>0.17112590155825058</v>
      </c>
      <c r="CL435" s="39">
        <v>0</v>
      </c>
      <c r="CM435" s="39">
        <v>2.8160998527212516E-2</v>
      </c>
      <c r="CN435" s="39">
        <v>8.5917702004148222E-2</v>
      </c>
      <c r="CO435" s="39">
        <v>0</v>
      </c>
      <c r="CP435" s="39">
        <v>6.2334349897693493E-2</v>
      </c>
      <c r="CQ435" s="58">
        <v>5.7095842123455288E-2</v>
      </c>
    </row>
    <row r="436" spans="1:95" x14ac:dyDescent="0.25">
      <c r="A436" s="97" t="s">
        <v>904</v>
      </c>
      <c r="B436" s="97">
        <v>146</v>
      </c>
      <c r="C436" s="97">
        <v>433</v>
      </c>
      <c r="D436" s="103" t="s">
        <v>190</v>
      </c>
      <c r="E436" s="39">
        <v>0.37766101358004678</v>
      </c>
      <c r="F436" s="39">
        <v>0.29004196123155263</v>
      </c>
      <c r="G436" s="39">
        <v>0.16890190484739279</v>
      </c>
      <c r="H436" s="39"/>
      <c r="I436" s="39">
        <v>0.43958740412837077</v>
      </c>
      <c r="J436" s="39">
        <v>0.35007157704815661</v>
      </c>
      <c r="K436" s="52">
        <v>0.33196174500894804</v>
      </c>
      <c r="L436" s="3">
        <v>0.35007157704815661</v>
      </c>
      <c r="M436" s="3">
        <v>0.45563910342963543</v>
      </c>
      <c r="N436" s="3">
        <v>0.41467027943936119</v>
      </c>
      <c r="O436" s="3">
        <v>0</v>
      </c>
      <c r="P436" s="3">
        <v>0.33057240026299328</v>
      </c>
      <c r="Q436" s="3">
        <v>0.40346420252666515</v>
      </c>
      <c r="R436" s="52">
        <v>0.3631682643380561</v>
      </c>
      <c r="S436" s="39">
        <v>0.44049737151663471</v>
      </c>
      <c r="T436" s="39">
        <v>0.3783951449662557</v>
      </c>
      <c r="U436" s="39"/>
      <c r="V436" s="39">
        <v>0.13404344016811318</v>
      </c>
      <c r="W436" s="39">
        <v>0</v>
      </c>
      <c r="X436" s="39">
        <v>0.17495450393324291</v>
      </c>
      <c r="Y436" s="52">
        <v>0.2973763504792758</v>
      </c>
      <c r="Z436" s="3">
        <v>0.29760098499806353</v>
      </c>
      <c r="AA436" s="3"/>
      <c r="AB436" s="3">
        <v>0.24680786225643311</v>
      </c>
      <c r="AC436" s="3">
        <v>0.35337790339523911</v>
      </c>
      <c r="AD436" s="3">
        <v>0.1444623220832339</v>
      </c>
      <c r="AE436" s="3">
        <v>0.14381755008149649</v>
      </c>
      <c r="AF436" s="3">
        <v>0.29911118884333837</v>
      </c>
      <c r="AG436" s="3">
        <v>0.27270040871709084</v>
      </c>
      <c r="AH436" s="3">
        <v>0.28893715913328449</v>
      </c>
      <c r="AI436" s="3">
        <v>0.33201241831479478</v>
      </c>
      <c r="AJ436" s="3">
        <v>0.31007913043389235</v>
      </c>
      <c r="AK436" s="3">
        <v>0.53185983877375009</v>
      </c>
      <c r="AL436" s="3">
        <v>0</v>
      </c>
      <c r="AM436" s="3">
        <v>0</v>
      </c>
      <c r="AN436" s="3">
        <v>0.16430174693647862</v>
      </c>
      <c r="AO436" s="3">
        <v>0.3797006433927978</v>
      </c>
      <c r="AP436" s="3">
        <v>0.37267168985868604</v>
      </c>
      <c r="AQ436" s="3">
        <v>0.26555606538992793</v>
      </c>
      <c r="AR436" s="3"/>
      <c r="AS436" s="3"/>
      <c r="AT436" s="3">
        <v>0</v>
      </c>
      <c r="AU436" s="3">
        <v>0.47245618263742623</v>
      </c>
      <c r="AV436" s="3">
        <v>0</v>
      </c>
      <c r="AW436" s="52">
        <v>0.31492085883585141</v>
      </c>
      <c r="AX436" s="39">
        <v>0.46933577444547864</v>
      </c>
      <c r="AY436" s="3">
        <v>0.25510979436870435</v>
      </c>
      <c r="AZ436" s="3">
        <v>0.24314864263685418</v>
      </c>
      <c r="BA436" s="3">
        <v>0.25304932476975994</v>
      </c>
      <c r="BB436" s="3">
        <v>0.26225112000127648</v>
      </c>
      <c r="BC436" s="3">
        <v>0.26793895480801366</v>
      </c>
      <c r="BD436" s="3">
        <v>0.32713787540267275</v>
      </c>
      <c r="BE436" s="3">
        <v>0</v>
      </c>
      <c r="BF436" s="52">
        <v>0.27399573899047441</v>
      </c>
      <c r="BG436" s="3">
        <v>0.91463370172508873</v>
      </c>
      <c r="BH436" s="3">
        <v>0.2453504751620231</v>
      </c>
      <c r="BI436" s="3">
        <v>0.37318962154307211</v>
      </c>
      <c r="BJ436" s="3">
        <v>0.40827995746511442</v>
      </c>
      <c r="BK436" s="3">
        <v>0.45670979281670399</v>
      </c>
      <c r="BL436" s="52">
        <v>0.43523988619075304</v>
      </c>
      <c r="BM436" s="39">
        <v>0.63380396989541499</v>
      </c>
      <c r="BN436" s="3">
        <v>0.31162752338935279</v>
      </c>
      <c r="BO436" s="3">
        <v>0.30640072939878948</v>
      </c>
      <c r="BP436" s="52">
        <v>0.31086470581087949</v>
      </c>
      <c r="BQ436" s="39">
        <v>0.465282949715566</v>
      </c>
      <c r="BR436" s="39">
        <v>0.24765007159431426</v>
      </c>
      <c r="BS436" s="39">
        <v>0.14782925761956633</v>
      </c>
      <c r="BT436" s="39">
        <v>0.34887320154119122</v>
      </c>
      <c r="BU436" s="39">
        <v>0.64207137287186433</v>
      </c>
      <c r="BV436" s="52">
        <v>0.35732667637696336</v>
      </c>
      <c r="BW436" s="3">
        <v>0.24637593006396857</v>
      </c>
      <c r="BX436" s="3">
        <v>0.26630703839360892</v>
      </c>
      <c r="BY436" s="3">
        <v>0.60547691258264913</v>
      </c>
      <c r="BZ436" s="52">
        <v>0.28852023691793721</v>
      </c>
      <c r="CA436" s="39"/>
      <c r="CB436" s="39">
        <v>0.84540664797534659</v>
      </c>
      <c r="CC436" s="39">
        <v>0.18885853598823463</v>
      </c>
      <c r="CD436" s="39"/>
      <c r="CE436" s="39">
        <v>0.17667097201909029</v>
      </c>
      <c r="CF436" s="39">
        <v>0.26117791642927862</v>
      </c>
      <c r="CG436" s="39"/>
      <c r="CH436" s="52">
        <v>0.26032292644833815</v>
      </c>
      <c r="CI436" s="3">
        <v>0.33429981267696135</v>
      </c>
      <c r="CJ436" s="3">
        <v>0.42124523371839312</v>
      </c>
      <c r="CK436" s="52">
        <v>0.37864936130778309</v>
      </c>
      <c r="CL436" s="39">
        <v>0</v>
      </c>
      <c r="CM436" s="39">
        <v>8.8672772262423094E-2</v>
      </c>
      <c r="CN436" s="39">
        <v>0.28479512978462634</v>
      </c>
      <c r="CO436" s="39">
        <v>0</v>
      </c>
      <c r="CP436" s="39">
        <v>0.11148216362437983</v>
      </c>
      <c r="CQ436" s="58">
        <v>0.14779375564618449</v>
      </c>
    </row>
    <row r="437" spans="1:95" x14ac:dyDescent="0.25">
      <c r="A437" s="97" t="s">
        <v>905</v>
      </c>
      <c r="B437" s="97">
        <v>147</v>
      </c>
      <c r="C437" s="97">
        <v>434</v>
      </c>
      <c r="D437" s="103" t="s">
        <v>191</v>
      </c>
      <c r="E437" s="39">
        <v>0</v>
      </c>
      <c r="F437" s="39">
        <v>4.1258442792022976E-3</v>
      </c>
      <c r="G437" s="39">
        <v>6.4979178356171646E-2</v>
      </c>
      <c r="H437" s="39"/>
      <c r="I437" s="39">
        <v>0</v>
      </c>
      <c r="J437" s="39">
        <v>1.6396285423157422E-2</v>
      </c>
      <c r="K437" s="52">
        <v>7.3532262133897087E-3</v>
      </c>
      <c r="L437" s="3">
        <v>1.6396285423157422E-2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52">
        <v>1.3219913396447966E-2</v>
      </c>
      <c r="S437" s="39">
        <v>0</v>
      </c>
      <c r="T437" s="39">
        <v>0</v>
      </c>
      <c r="U437" s="39"/>
      <c r="V437" s="39">
        <v>0</v>
      </c>
      <c r="W437" s="39">
        <v>0</v>
      </c>
      <c r="X437" s="39">
        <v>0</v>
      </c>
      <c r="Y437" s="52">
        <v>0</v>
      </c>
      <c r="Z437" s="3">
        <v>2.3490780071417014E-2</v>
      </c>
      <c r="AA437" s="3"/>
      <c r="AB437" s="3">
        <v>0</v>
      </c>
      <c r="AC437" s="3">
        <v>9.7901691075207242E-2</v>
      </c>
      <c r="AD437" s="3">
        <v>0.1546228893389647</v>
      </c>
      <c r="AE437" s="3">
        <v>7.3241419141812591E-2</v>
      </c>
      <c r="AF437" s="3">
        <v>3.1886922067516435E-2</v>
      </c>
      <c r="AG437" s="3">
        <v>1.5372149063653388E-2</v>
      </c>
      <c r="AH437" s="3">
        <v>3.5071190783021365E-2</v>
      </c>
      <c r="AI437" s="3">
        <v>2.2318745938628672E-2</v>
      </c>
      <c r="AJ437" s="3">
        <v>2.8879622953148363E-2</v>
      </c>
      <c r="AK437" s="3">
        <v>2.4789740872065667E-2</v>
      </c>
      <c r="AL437" s="3">
        <v>0</v>
      </c>
      <c r="AM437" s="3">
        <v>0</v>
      </c>
      <c r="AN437" s="3">
        <v>0.11496294563270414</v>
      </c>
      <c r="AO437" s="3">
        <v>0</v>
      </c>
      <c r="AP437" s="3">
        <v>1.753044481978619E-2</v>
      </c>
      <c r="AQ437" s="3">
        <v>0</v>
      </c>
      <c r="AR437" s="3"/>
      <c r="AS437" s="3"/>
      <c r="AT437" s="3">
        <v>0</v>
      </c>
      <c r="AU437" s="3">
        <v>4.7041494779343648E-2</v>
      </c>
      <c r="AV437" s="3">
        <v>0</v>
      </c>
      <c r="AW437" s="52">
        <v>2.7087439744139789E-2</v>
      </c>
      <c r="AX437" s="39">
        <v>3.1056275064354731E-2</v>
      </c>
      <c r="AY437" s="3">
        <v>0</v>
      </c>
      <c r="AZ437" s="3">
        <v>1.8004319778633506E-2</v>
      </c>
      <c r="BA437" s="3">
        <v>2.5054518801279353E-2</v>
      </c>
      <c r="BB437" s="3">
        <v>0</v>
      </c>
      <c r="BC437" s="3">
        <v>0</v>
      </c>
      <c r="BD437" s="3">
        <v>0</v>
      </c>
      <c r="BE437" s="3">
        <v>0</v>
      </c>
      <c r="BF437" s="52">
        <v>3.0332080732828467E-3</v>
      </c>
      <c r="BG437" s="3">
        <v>0</v>
      </c>
      <c r="BH437" s="3">
        <v>0</v>
      </c>
      <c r="BI437" s="3">
        <v>0</v>
      </c>
      <c r="BJ437" s="3">
        <v>4.9901139873479869E-2</v>
      </c>
      <c r="BK437" s="3">
        <v>0.14886480569543892</v>
      </c>
      <c r="BL437" s="52">
        <v>4.8990243440561625E-2</v>
      </c>
      <c r="BM437" s="39">
        <v>1.0462437551723328E-2</v>
      </c>
      <c r="BN437" s="3">
        <v>1.0209315895593972E-2</v>
      </c>
      <c r="BO437" s="3">
        <v>5.4159813336492231E-3</v>
      </c>
      <c r="BP437" s="52">
        <v>9.5097589836597319E-3</v>
      </c>
      <c r="BQ437" s="39">
        <v>0</v>
      </c>
      <c r="BR437" s="39">
        <v>0</v>
      </c>
      <c r="BS437" s="39">
        <v>0</v>
      </c>
      <c r="BT437" s="39">
        <v>4.7406890821341467E-2</v>
      </c>
      <c r="BU437" s="39">
        <v>0</v>
      </c>
      <c r="BV437" s="52">
        <v>1.1050097340355584E-2</v>
      </c>
      <c r="BW437" s="3">
        <v>0</v>
      </c>
      <c r="BX437" s="3">
        <v>8.8096000907996339E-2</v>
      </c>
      <c r="BY437" s="3">
        <v>0</v>
      </c>
      <c r="BZ437" s="52">
        <v>6.6487547855091575E-2</v>
      </c>
      <c r="CA437" s="39"/>
      <c r="CB437" s="39">
        <v>0</v>
      </c>
      <c r="CC437" s="39">
        <v>0</v>
      </c>
      <c r="CD437" s="39"/>
      <c r="CE437" s="39">
        <v>0</v>
      </c>
      <c r="CF437" s="39">
        <v>0</v>
      </c>
      <c r="CG437" s="39"/>
      <c r="CH437" s="52">
        <v>0</v>
      </c>
      <c r="CI437" s="3">
        <v>0</v>
      </c>
      <c r="CJ437" s="3">
        <v>8.2828722072023665E-3</v>
      </c>
      <c r="CK437" s="52">
        <v>4.2249682542931759E-3</v>
      </c>
      <c r="CL437" s="39">
        <v>0</v>
      </c>
      <c r="CM437" s="39">
        <v>0</v>
      </c>
      <c r="CN437" s="39">
        <v>1.4574678500731101E-2</v>
      </c>
      <c r="CO437" s="39">
        <v>0</v>
      </c>
      <c r="CP437" s="39">
        <v>1.9851599136121632E-2</v>
      </c>
      <c r="CQ437" s="58">
        <v>1.2157836871442219E-2</v>
      </c>
    </row>
    <row r="438" spans="1:95" x14ac:dyDescent="0.25">
      <c r="A438" s="97" t="s">
        <v>906</v>
      </c>
      <c r="B438" s="97">
        <v>148</v>
      </c>
      <c r="C438" s="97">
        <v>435</v>
      </c>
      <c r="D438" s="104" t="s">
        <v>192</v>
      </c>
      <c r="E438" s="40">
        <v>0</v>
      </c>
      <c r="F438" s="40">
        <v>0.10511753160608669</v>
      </c>
      <c r="G438" s="40">
        <v>0.15191204766597829</v>
      </c>
      <c r="H438" s="40"/>
      <c r="I438" s="40">
        <v>0.17887287226537016</v>
      </c>
      <c r="J438" s="40">
        <v>0.10915482157084207</v>
      </c>
      <c r="K438" s="53">
        <v>0.11875426700320281</v>
      </c>
      <c r="L438" s="4">
        <v>0.10915482157084207</v>
      </c>
      <c r="M438" s="4">
        <v>0.13050131737479537</v>
      </c>
      <c r="N438" s="4">
        <v>0.10649194451058433</v>
      </c>
      <c r="O438" s="4">
        <v>0</v>
      </c>
      <c r="P438" s="4">
        <v>0</v>
      </c>
      <c r="Q438" s="4">
        <v>0.42748060592725734</v>
      </c>
      <c r="R438" s="53">
        <v>0.1085868605341591</v>
      </c>
      <c r="S438" s="40">
        <v>0</v>
      </c>
      <c r="T438" s="40">
        <v>0.11320512073006005</v>
      </c>
      <c r="U438" s="40"/>
      <c r="V438" s="40">
        <v>0</v>
      </c>
      <c r="W438" s="40">
        <v>0</v>
      </c>
      <c r="X438" s="40">
        <v>0</v>
      </c>
      <c r="Y438" s="53">
        <v>5.6859455495586346E-2</v>
      </c>
      <c r="Z438" s="4">
        <v>0.13303723754222166</v>
      </c>
      <c r="AA438" s="4"/>
      <c r="AB438" s="4">
        <v>4.1899854728811463E-2</v>
      </c>
      <c r="AC438" s="4">
        <v>0.32319190797877279</v>
      </c>
      <c r="AD438" s="4">
        <v>0</v>
      </c>
      <c r="AE438" s="4">
        <v>8.3513911776748773E-2</v>
      </c>
      <c r="AF438" s="4">
        <v>7.1129149628300289E-2</v>
      </c>
      <c r="AG438" s="4">
        <v>0.10407486437836778</v>
      </c>
      <c r="AH438" s="4">
        <v>0.10957238185884842</v>
      </c>
      <c r="AI438" s="4">
        <v>0.14591834363477538</v>
      </c>
      <c r="AJ438" s="4">
        <v>0.12093175718641516</v>
      </c>
      <c r="AK438" s="4">
        <v>0.44395291952573429</v>
      </c>
      <c r="AL438" s="4">
        <v>0</v>
      </c>
      <c r="AM438" s="4">
        <v>0</v>
      </c>
      <c r="AN438" s="4">
        <v>0.16648378623924093</v>
      </c>
      <c r="AO438" s="4">
        <v>0.100853370708566</v>
      </c>
      <c r="AP438" s="4">
        <v>0.16530438006946632</v>
      </c>
      <c r="AQ438" s="4">
        <v>9.4333786875423736E-2</v>
      </c>
      <c r="AR438" s="4"/>
      <c r="AS438" s="4"/>
      <c r="AT438" s="4">
        <v>0</v>
      </c>
      <c r="AU438" s="4">
        <v>0.19415531771319755</v>
      </c>
      <c r="AV438" s="4">
        <v>0</v>
      </c>
      <c r="AW438" s="53">
        <v>0.12950875059578912</v>
      </c>
      <c r="AX438" s="40">
        <v>0.12621138443478147</v>
      </c>
      <c r="AY438" s="4">
        <v>7.4383734330066745E-2</v>
      </c>
      <c r="AZ438" s="4">
        <v>0.11498488055301727</v>
      </c>
      <c r="BA438" s="4">
        <v>9.587563762277275E-2</v>
      </c>
      <c r="BB438" s="4">
        <v>6.8230925558517827E-2</v>
      </c>
      <c r="BC438" s="4">
        <v>0.12955189444699106</v>
      </c>
      <c r="BD438" s="4">
        <v>9.5032552612629426E-2</v>
      </c>
      <c r="BE438" s="4">
        <v>0</v>
      </c>
      <c r="BF438" s="53">
        <v>8.5235443875723571E-2</v>
      </c>
      <c r="BG438" s="4">
        <v>0</v>
      </c>
      <c r="BH438" s="4">
        <v>0.11107687981572756</v>
      </c>
      <c r="BI438" s="4">
        <v>7.9220608313821467E-2</v>
      </c>
      <c r="BJ438" s="4">
        <v>0.13863697540042694</v>
      </c>
      <c r="BK438" s="4">
        <v>9.8295192792089175E-2</v>
      </c>
      <c r="BL438" s="53">
        <v>9.5553628957032274E-2</v>
      </c>
      <c r="BM438" s="40">
        <v>0.21284574367409165</v>
      </c>
      <c r="BN438" s="4">
        <v>0.11478123648162661</v>
      </c>
      <c r="BO438" s="4">
        <v>5.1876006063841379E-2</v>
      </c>
      <c r="BP438" s="53">
        <v>0.10560061531552889</v>
      </c>
      <c r="BQ438" s="40">
        <v>0.20537371348232494</v>
      </c>
      <c r="BR438" s="40">
        <v>5.9118976660083103E-2</v>
      </c>
      <c r="BS438" s="40">
        <v>7.2939963181166995E-2</v>
      </c>
      <c r="BT438" s="40">
        <v>0.20951578405692881</v>
      </c>
      <c r="BU438" s="40">
        <v>0.15737658550731579</v>
      </c>
      <c r="BV438" s="53">
        <v>0.14980106454845371</v>
      </c>
      <c r="BW438" s="4">
        <v>0</v>
      </c>
      <c r="BX438" s="4">
        <v>0.16595525702090774</v>
      </c>
      <c r="BY438" s="4">
        <v>0</v>
      </c>
      <c r="BZ438" s="53">
        <v>0.12524925058181716</v>
      </c>
      <c r="CA438" s="40"/>
      <c r="CB438" s="40">
        <v>0</v>
      </c>
      <c r="CC438" s="40">
        <v>0</v>
      </c>
      <c r="CD438" s="40"/>
      <c r="CE438" s="40">
        <v>0</v>
      </c>
      <c r="CF438" s="40">
        <v>5.5257514066032305E-2</v>
      </c>
      <c r="CG438" s="40"/>
      <c r="CH438" s="53">
        <v>2.6263999550582954E-2</v>
      </c>
      <c r="CI438" s="4">
        <v>9.1679586003139607E-2</v>
      </c>
      <c r="CJ438" s="4">
        <v>0.13653875304667223</v>
      </c>
      <c r="CK438" s="53">
        <v>0.11456157089096096</v>
      </c>
      <c r="CL438" s="40">
        <v>0</v>
      </c>
      <c r="CM438" s="40">
        <v>7.9408292118087476E-3</v>
      </c>
      <c r="CN438" s="40">
        <v>9.7987414454401886E-2</v>
      </c>
      <c r="CO438" s="40">
        <v>0</v>
      </c>
      <c r="CP438" s="40">
        <v>1.6790979283555323E-2</v>
      </c>
      <c r="CQ438" s="59">
        <v>3.4994168029242025E-2</v>
      </c>
    </row>
    <row r="439" spans="1:95" x14ac:dyDescent="0.25">
      <c r="A439" s="97" t="s">
        <v>773</v>
      </c>
      <c r="C439" s="97">
        <v>436</v>
      </c>
      <c r="D439" s="102"/>
      <c r="E439" s="93"/>
      <c r="F439" s="93"/>
      <c r="G439" s="93"/>
      <c r="H439" s="93"/>
      <c r="I439" s="93"/>
      <c r="J439" s="93"/>
      <c r="K439" s="79"/>
      <c r="L439" s="16"/>
      <c r="M439" s="16"/>
      <c r="N439" s="16"/>
      <c r="O439" s="16"/>
      <c r="P439" s="16"/>
      <c r="Q439" s="16"/>
      <c r="R439" s="79"/>
      <c r="S439" s="93"/>
      <c r="T439" s="93"/>
      <c r="U439" s="93"/>
      <c r="V439" s="93"/>
      <c r="W439" s="93"/>
      <c r="X439" s="93"/>
      <c r="Y439" s="79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79"/>
      <c r="AX439" s="93"/>
      <c r="AY439" s="16"/>
      <c r="AZ439" s="16"/>
      <c r="BA439" s="16"/>
      <c r="BB439" s="16"/>
      <c r="BC439" s="16"/>
      <c r="BD439" s="16"/>
      <c r="BE439" s="16"/>
      <c r="BF439" s="79"/>
      <c r="BG439" s="16"/>
      <c r="BH439" s="16"/>
      <c r="BI439" s="16"/>
      <c r="BJ439" s="16"/>
      <c r="BK439" s="16"/>
      <c r="BL439" s="79"/>
      <c r="BM439" s="93"/>
      <c r="BN439" s="16"/>
      <c r="BO439" s="16"/>
      <c r="BP439" s="79"/>
      <c r="BQ439" s="93"/>
      <c r="BR439" s="93"/>
      <c r="BS439" s="93"/>
      <c r="BT439" s="93"/>
      <c r="BU439" s="93"/>
      <c r="BV439" s="79"/>
      <c r="BW439" s="16"/>
      <c r="BX439" s="16"/>
      <c r="BY439" s="16"/>
      <c r="BZ439" s="79"/>
      <c r="CA439" s="93"/>
      <c r="CB439" s="93"/>
      <c r="CC439" s="93"/>
      <c r="CD439" s="93"/>
      <c r="CE439" s="93"/>
      <c r="CF439" s="93"/>
      <c r="CG439" s="93"/>
      <c r="CH439" s="79"/>
      <c r="CI439" s="16"/>
      <c r="CJ439" s="16"/>
      <c r="CK439" s="79"/>
      <c r="CL439" s="93"/>
      <c r="CM439" s="93"/>
      <c r="CN439" s="93"/>
      <c r="CO439" s="93"/>
      <c r="CP439" s="93"/>
      <c r="CQ439" s="83"/>
    </row>
    <row r="440" spans="1:95" x14ac:dyDescent="0.25">
      <c r="A440" s="97" t="s">
        <v>907</v>
      </c>
      <c r="B440" s="97">
        <v>149</v>
      </c>
      <c r="C440" s="97">
        <v>437</v>
      </c>
      <c r="D440" s="103" t="s">
        <v>193</v>
      </c>
      <c r="E440" s="39">
        <v>4.3021188083746083E-3</v>
      </c>
      <c r="F440" s="39">
        <v>1.7340134371816741E-2</v>
      </c>
      <c r="G440" s="39">
        <v>6.5284974093264246E-3</v>
      </c>
      <c r="H440" s="39"/>
      <c r="I440" s="39">
        <v>3.3423172146837044E-2</v>
      </c>
      <c r="J440" s="39">
        <v>2.4090536088518532E-2</v>
      </c>
      <c r="K440" s="52">
        <v>1.4392778701107528E-2</v>
      </c>
      <c r="L440" s="3">
        <v>2.4090536088518532E-2</v>
      </c>
      <c r="M440" s="3">
        <v>7.4831878226922863E-3</v>
      </c>
      <c r="N440" s="3">
        <v>1.1501013061558778E-2</v>
      </c>
      <c r="O440" s="3">
        <v>0</v>
      </c>
      <c r="P440" s="3">
        <v>3.0373743362708278E-2</v>
      </c>
      <c r="Q440" s="3">
        <v>1.958121466733514E-3</v>
      </c>
      <c r="R440" s="52">
        <v>1.7762500405307479E-2</v>
      </c>
      <c r="S440" s="39">
        <v>2.2326148840629098E-2</v>
      </c>
      <c r="T440" s="39">
        <v>9.7450850524166046E-3</v>
      </c>
      <c r="U440" s="39"/>
      <c r="V440" s="39">
        <v>9.3891719930742114E-3</v>
      </c>
      <c r="W440" s="39">
        <v>3.6132334675477947E-3</v>
      </c>
      <c r="X440" s="39">
        <v>3.3024338848840606E-3</v>
      </c>
      <c r="Y440" s="52">
        <v>8.3034277021950958E-3</v>
      </c>
      <c r="Z440" s="3">
        <v>8.445052159875165E-3</v>
      </c>
      <c r="AA440" s="3"/>
      <c r="AB440" s="3">
        <v>4.1112941038708136E-3</v>
      </c>
      <c r="AC440" s="3">
        <v>6.4365341510429245E-3</v>
      </c>
      <c r="AD440" s="3">
        <v>2.7222569986380639E-3</v>
      </c>
      <c r="AE440" s="3">
        <v>2.3132840429011055E-3</v>
      </c>
      <c r="AF440" s="3">
        <v>4.5147606267855597E-3</v>
      </c>
      <c r="AG440" s="3">
        <v>3.5342503322698332E-3</v>
      </c>
      <c r="AH440" s="3">
        <v>3.4575176910660267E-3</v>
      </c>
      <c r="AI440" s="3">
        <v>3.2444395005075503E-3</v>
      </c>
      <c r="AJ440" s="3">
        <v>1.4702370701052554E-2</v>
      </c>
      <c r="AK440" s="3">
        <v>4.5865751533806613E-3</v>
      </c>
      <c r="AL440" s="3">
        <v>7.7935077936507943E-3</v>
      </c>
      <c r="AM440" s="3">
        <v>1.1981934929170958E-3</v>
      </c>
      <c r="AN440" s="3">
        <v>1.5620050465058276E-3</v>
      </c>
      <c r="AO440" s="3">
        <v>6.9721701563711467E-3</v>
      </c>
      <c r="AP440" s="3">
        <v>4.0643439169728672E-3</v>
      </c>
      <c r="AQ440" s="3">
        <v>9.0379802256798387E-3</v>
      </c>
      <c r="AR440" s="3"/>
      <c r="AS440" s="3"/>
      <c r="AT440" s="3">
        <v>3.2814111897699195E-3</v>
      </c>
      <c r="AU440" s="3">
        <v>3.2622979635225286E-3</v>
      </c>
      <c r="AV440" s="3">
        <v>0</v>
      </c>
      <c r="AW440" s="52">
        <v>4.7838527456453232E-3</v>
      </c>
      <c r="AX440" s="39">
        <v>2.3741980090900769E-2</v>
      </c>
      <c r="AY440" s="3">
        <v>5.0939990499385107E-2</v>
      </c>
      <c r="AZ440" s="3">
        <v>7.714410386873153E-3</v>
      </c>
      <c r="BA440" s="3">
        <v>1.4023863549270817E-2</v>
      </c>
      <c r="BB440" s="3">
        <v>1.9241950129673301E-2</v>
      </c>
      <c r="BC440" s="3">
        <v>1.1022366885640643E-2</v>
      </c>
      <c r="BD440" s="3">
        <v>8.9141421636056137E-2</v>
      </c>
      <c r="BE440" s="3">
        <v>0</v>
      </c>
      <c r="BF440" s="52">
        <v>2.504408866742798E-2</v>
      </c>
      <c r="BG440" s="3">
        <v>3.3388207470456594E-3</v>
      </c>
      <c r="BH440" s="3">
        <v>1.8233821951938137E-2</v>
      </c>
      <c r="BI440" s="3">
        <v>1.9358211480234328E-2</v>
      </c>
      <c r="BJ440" s="3">
        <v>6.2595927659625629E-3</v>
      </c>
      <c r="BK440" s="3">
        <v>1.8682326786206356E-2</v>
      </c>
      <c r="BL440" s="52">
        <v>1.1319681456243166E-2</v>
      </c>
      <c r="BM440" s="39">
        <v>1.180806374951817E-2</v>
      </c>
      <c r="BN440" s="3">
        <v>3.8421104681797956E-2</v>
      </c>
      <c r="BO440" s="3">
        <v>1.1554822897701027E-2</v>
      </c>
      <c r="BP440" s="52">
        <v>2.9909292941821097E-2</v>
      </c>
      <c r="BQ440" s="39">
        <v>2.3221759424941822E-3</v>
      </c>
      <c r="BR440" s="39">
        <v>2.7229653597861218E-3</v>
      </c>
      <c r="BS440" s="39">
        <v>2.9950662668317311E-2</v>
      </c>
      <c r="BT440" s="39">
        <v>1.2987072606173801E-2</v>
      </c>
      <c r="BU440" s="39">
        <v>1.6964556195264366E-2</v>
      </c>
      <c r="BV440" s="52">
        <v>8.4655740687844937E-3</v>
      </c>
      <c r="BW440" s="3">
        <v>7.167598187469152E-3</v>
      </c>
      <c r="BX440" s="3">
        <v>1.6415388238705534E-2</v>
      </c>
      <c r="BY440" s="3">
        <v>2.8638885810868663E-3</v>
      </c>
      <c r="BZ440" s="52">
        <v>1.0134308253370515E-2</v>
      </c>
      <c r="CA440" s="39"/>
      <c r="CB440" s="39">
        <v>4.9797792648141916E-3</v>
      </c>
      <c r="CC440" s="39">
        <v>2.4571245568129796E-3</v>
      </c>
      <c r="CD440" s="39"/>
      <c r="CE440" s="39">
        <v>2.8797239111176227E-2</v>
      </c>
      <c r="CF440" s="39">
        <v>1.2340375678774669E-2</v>
      </c>
      <c r="CG440" s="39"/>
      <c r="CH440" s="52">
        <v>1.1171992435684295E-2</v>
      </c>
      <c r="CI440" s="3">
        <v>1.7126489046413465E-2</v>
      </c>
      <c r="CJ440" s="3">
        <v>1.8279212295412975E-2</v>
      </c>
      <c r="CK440" s="52">
        <v>1.7747021294389143E-2</v>
      </c>
      <c r="CL440" s="39">
        <v>0</v>
      </c>
      <c r="CM440" s="39">
        <v>8.740248933267597E-2</v>
      </c>
      <c r="CN440" s="39">
        <v>3.7000621859022836E-2</v>
      </c>
      <c r="CO440" s="39">
        <v>3.3094748316824601E-3</v>
      </c>
      <c r="CP440" s="39">
        <v>2.7499573290509633E-2</v>
      </c>
      <c r="CQ440" s="58">
        <v>3.5538959121844224E-2</v>
      </c>
    </row>
    <row r="441" spans="1:95" x14ac:dyDescent="0.25">
      <c r="A441" s="97" t="s">
        <v>908</v>
      </c>
      <c r="B441" s="97">
        <v>150</v>
      </c>
      <c r="C441" s="97">
        <v>438</v>
      </c>
      <c r="D441" s="103" t="s">
        <v>194</v>
      </c>
      <c r="E441" s="39">
        <v>0.77748556630577526</v>
      </c>
      <c r="F441" s="39">
        <v>0.87479843269316016</v>
      </c>
      <c r="G441" s="39">
        <v>0.82513213363907456</v>
      </c>
      <c r="H441" s="39"/>
      <c r="I441" s="39">
        <v>0.8784356370631452</v>
      </c>
      <c r="J441" s="39">
        <v>0.82971299358444317</v>
      </c>
      <c r="K441" s="52">
        <v>0.86942173275416479</v>
      </c>
      <c r="L441" s="3">
        <v>0.82971299358444317</v>
      </c>
      <c r="M441" s="3">
        <v>0.82063063352107712</v>
      </c>
      <c r="N441" s="3">
        <v>0.76521507230024277</v>
      </c>
      <c r="O441" s="3">
        <v>0</v>
      </c>
      <c r="P441" s="3">
        <v>0.8759484649024889</v>
      </c>
      <c r="Q441" s="3">
        <v>0.98667872858555672</v>
      </c>
      <c r="R441" s="52">
        <v>0.82186576247203691</v>
      </c>
      <c r="S441" s="39">
        <v>0.86915493470314764</v>
      </c>
      <c r="T441" s="39">
        <v>0.82686709030510996</v>
      </c>
      <c r="U441" s="39"/>
      <c r="V441" s="39">
        <v>0.91587447673757072</v>
      </c>
      <c r="W441" s="39">
        <v>1.0164932785513479</v>
      </c>
      <c r="X441" s="39">
        <v>0.86036767159264327</v>
      </c>
      <c r="Y441" s="52">
        <v>0.86211523253845845</v>
      </c>
      <c r="Z441" s="3">
        <v>0.91449210794407565</v>
      </c>
      <c r="AA441" s="3"/>
      <c r="AB441" s="3">
        <v>0.88449376070792352</v>
      </c>
      <c r="AC441" s="3">
        <v>0.98940942116387431</v>
      </c>
      <c r="AD441" s="3">
        <v>0.92703937913777923</v>
      </c>
      <c r="AE441" s="3">
        <v>0.94917150735762867</v>
      </c>
      <c r="AF441" s="3">
        <v>0.89460860329141834</v>
      </c>
      <c r="AG441" s="3">
        <v>0.91641143909252754</v>
      </c>
      <c r="AH441" s="3">
        <v>0.90192008069175844</v>
      </c>
      <c r="AI441" s="3">
        <v>0.91100011181166363</v>
      </c>
      <c r="AJ441" s="3">
        <v>0.89115440543784674</v>
      </c>
      <c r="AK441" s="3">
        <v>0.88055162820951449</v>
      </c>
      <c r="AL441" s="3">
        <v>0.85338624520908024</v>
      </c>
      <c r="AM441" s="3">
        <v>1.0318217002715051</v>
      </c>
      <c r="AN441" s="3">
        <v>0.94229697719383476</v>
      </c>
      <c r="AO441" s="3">
        <v>0.89117962564548758</v>
      </c>
      <c r="AP441" s="3">
        <v>0.90338702751057254</v>
      </c>
      <c r="AQ441" s="3">
        <v>0.92785785010725175</v>
      </c>
      <c r="AR441" s="3"/>
      <c r="AS441" s="3"/>
      <c r="AT441" s="3">
        <v>0.91842810293914345</v>
      </c>
      <c r="AU441" s="3">
        <v>0.92052321489012257</v>
      </c>
      <c r="AV441" s="3">
        <v>0</v>
      </c>
      <c r="AW441" s="52">
        <v>0.91005573172580423</v>
      </c>
      <c r="AX441" s="39">
        <v>0.8454928456196924</v>
      </c>
      <c r="AY441" s="3">
        <v>0.90276604256818505</v>
      </c>
      <c r="AZ441" s="3">
        <v>0.75184925485111864</v>
      </c>
      <c r="BA441" s="3">
        <v>0.80778844435138264</v>
      </c>
      <c r="BB441" s="3">
        <v>0.84405419827513573</v>
      </c>
      <c r="BC441" s="3">
        <v>0.80604215463204121</v>
      </c>
      <c r="BD441" s="3">
        <v>1.9206845935282557</v>
      </c>
      <c r="BE441" s="3">
        <v>0</v>
      </c>
      <c r="BF441" s="52">
        <v>1.1223721249214107</v>
      </c>
      <c r="BG441" s="3">
        <v>0.68473278286939276</v>
      </c>
      <c r="BH441" s="3">
        <v>0.74268365201270192</v>
      </c>
      <c r="BI441" s="3">
        <v>0.78708247909459184</v>
      </c>
      <c r="BJ441" s="3">
        <v>0.74517405101607748</v>
      </c>
      <c r="BK441" s="3">
        <v>0.77289782498946624</v>
      </c>
      <c r="BL441" s="52">
        <v>0.7615124753694329</v>
      </c>
      <c r="BM441" s="39">
        <v>0.8337387712763239</v>
      </c>
      <c r="BN441" s="3">
        <v>0.88517575360837497</v>
      </c>
      <c r="BO441" s="3">
        <v>0.79442856407049678</v>
      </c>
      <c r="BP441" s="52">
        <v>0.87406854893416508</v>
      </c>
      <c r="BQ441" s="39">
        <v>0.57539265959651165</v>
      </c>
      <c r="BR441" s="39">
        <v>0.62271710872215624</v>
      </c>
      <c r="BS441" s="39">
        <v>0.76467840631625705</v>
      </c>
      <c r="BT441" s="39">
        <v>0.67209532190505838</v>
      </c>
      <c r="BU441" s="39">
        <v>0.71389776558166784</v>
      </c>
      <c r="BV441" s="52">
        <v>0.68778659565571332</v>
      </c>
      <c r="BW441" s="3">
        <v>0.80035184018010586</v>
      </c>
      <c r="BX441" s="3">
        <v>0.85076834947160895</v>
      </c>
      <c r="BY441" s="3">
        <v>0.60798544420086453</v>
      </c>
      <c r="BZ441" s="52">
        <v>0.82326514576462417</v>
      </c>
      <c r="CA441" s="39"/>
      <c r="CB441" s="39">
        <v>0.63481579462512294</v>
      </c>
      <c r="CC441" s="39">
        <v>0.76596477852699807</v>
      </c>
      <c r="CD441" s="39"/>
      <c r="CE441" s="39">
        <v>0.89587386494390508</v>
      </c>
      <c r="CF441" s="39">
        <v>0.76273174054799942</v>
      </c>
      <c r="CG441" s="39"/>
      <c r="CH441" s="52">
        <v>0.8027720549746391</v>
      </c>
      <c r="CI441" s="3">
        <v>0.79023952762928384</v>
      </c>
      <c r="CJ441" s="3">
        <v>0.80196897043331727</v>
      </c>
      <c r="CK441" s="52">
        <v>0.79674305079805441</v>
      </c>
      <c r="CL441" s="39">
        <v>0</v>
      </c>
      <c r="CM441" s="39">
        <v>0.90704288037740033</v>
      </c>
      <c r="CN441" s="39">
        <v>0.94807137766962302</v>
      </c>
      <c r="CO441" s="39">
        <v>0.78292827807434417</v>
      </c>
      <c r="CP441" s="39">
        <v>0.87304986642622584</v>
      </c>
      <c r="CQ441" s="58">
        <v>0.89726175406406516</v>
      </c>
    </row>
    <row r="442" spans="1:95" x14ac:dyDescent="0.25">
      <c r="A442" s="97" t="s">
        <v>773</v>
      </c>
      <c r="C442" s="97">
        <v>439</v>
      </c>
      <c r="D442" s="103"/>
      <c r="E442" s="48"/>
      <c r="F442" s="48"/>
      <c r="G442" s="48"/>
      <c r="H442" s="48"/>
      <c r="I442" s="48"/>
      <c r="J442" s="48"/>
      <c r="K442" s="73"/>
      <c r="L442" s="11"/>
      <c r="M442" s="11"/>
      <c r="N442" s="11"/>
      <c r="O442" s="11"/>
      <c r="P442" s="11"/>
      <c r="Q442" s="11"/>
      <c r="R442" s="73"/>
      <c r="S442" s="48"/>
      <c r="T442" s="48"/>
      <c r="U442" s="48"/>
      <c r="V442" s="48"/>
      <c r="W442" s="48"/>
      <c r="X442" s="48"/>
      <c r="Y442" s="73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73"/>
      <c r="AX442" s="48"/>
      <c r="AY442" s="11"/>
      <c r="AZ442" s="11"/>
      <c r="BA442" s="11"/>
      <c r="BB442" s="11"/>
      <c r="BC442" s="11"/>
      <c r="BD442" s="11"/>
      <c r="BE442" s="11"/>
      <c r="BF442" s="73"/>
      <c r="BG442" s="11"/>
      <c r="BH442" s="11"/>
      <c r="BI442" s="11"/>
      <c r="BJ442" s="11"/>
      <c r="BK442" s="11"/>
      <c r="BL442" s="73"/>
      <c r="BM442" s="48"/>
      <c r="BN442" s="11"/>
      <c r="BO442" s="11"/>
      <c r="BP442" s="73"/>
      <c r="BQ442" s="48"/>
      <c r="BR442" s="48"/>
      <c r="BS442" s="48"/>
      <c r="BT442" s="48"/>
      <c r="BU442" s="48"/>
      <c r="BV442" s="73"/>
      <c r="BW442" s="11"/>
      <c r="BX442" s="11"/>
      <c r="BY442" s="11"/>
      <c r="BZ442" s="73"/>
      <c r="CA442" s="48"/>
      <c r="CB442" s="48"/>
      <c r="CC442" s="48"/>
      <c r="CD442" s="48"/>
      <c r="CE442" s="48"/>
      <c r="CF442" s="48"/>
      <c r="CG442" s="48"/>
      <c r="CH442" s="73"/>
      <c r="CI442" s="11"/>
      <c r="CJ442" s="11"/>
      <c r="CK442" s="73"/>
      <c r="CL442" s="48"/>
      <c r="CM442" s="48"/>
      <c r="CN442" s="48"/>
      <c r="CO442" s="48"/>
      <c r="CP442" s="48"/>
      <c r="CQ442" s="67"/>
    </row>
    <row r="443" spans="1:95" x14ac:dyDescent="0.25">
      <c r="A443" s="97" t="s">
        <v>909</v>
      </c>
      <c r="B443" s="97">
        <v>151</v>
      </c>
      <c r="C443" s="97">
        <v>440</v>
      </c>
      <c r="D443" s="103" t="s">
        <v>195</v>
      </c>
      <c r="E443" s="39">
        <v>1.6506189820728854E-2</v>
      </c>
      <c r="F443" s="39">
        <v>0.12182152180454069</v>
      </c>
      <c r="G443" s="39">
        <v>6.3492063492063489E-2</v>
      </c>
      <c r="H443" s="39"/>
      <c r="I443" s="39">
        <v>0.18002812939521801</v>
      </c>
      <c r="J443" s="39">
        <v>5.8324690378866451E-2</v>
      </c>
      <c r="K443" s="52">
        <v>0.12453978837657098</v>
      </c>
      <c r="L443" s="3">
        <v>5.8324690378866451E-2</v>
      </c>
      <c r="M443" s="3">
        <v>4.4398766700559929E-2</v>
      </c>
      <c r="N443" s="3">
        <v>3.0757689422355589E-2</v>
      </c>
      <c r="O443" s="3">
        <v>0</v>
      </c>
      <c r="P443" s="3">
        <v>0.11461794019743159</v>
      </c>
      <c r="Q443" s="3">
        <v>0.19354838709552549</v>
      </c>
      <c r="R443" s="52">
        <v>5.5326807860117781E-2</v>
      </c>
      <c r="S443" s="39">
        <v>0.15300546448087432</v>
      </c>
      <c r="T443" s="39">
        <v>0.10443431413351736</v>
      </c>
      <c r="U443" s="39"/>
      <c r="V443" s="39">
        <v>7.4150360452835629E-2</v>
      </c>
      <c r="W443" s="39">
        <v>0</v>
      </c>
      <c r="X443" s="39">
        <v>0.19302949061869201</v>
      </c>
      <c r="Y443" s="52">
        <v>0.10671409515435051</v>
      </c>
      <c r="Z443" s="3">
        <v>0.24126897678534959</v>
      </c>
      <c r="AA443" s="3"/>
      <c r="AB443" s="3">
        <v>8.0621457064198015E-2</v>
      </c>
      <c r="AC443" s="3">
        <v>0.23367697594501718</v>
      </c>
      <c r="AD443" s="3">
        <v>0.19251336898189825</v>
      </c>
      <c r="AE443" s="3">
        <v>0.16120365395295441</v>
      </c>
      <c r="AF443" s="3">
        <v>0.21476510067114093</v>
      </c>
      <c r="AG443" s="3">
        <v>0.15960552779706469</v>
      </c>
      <c r="AH443" s="3">
        <v>0.11808558222681922</v>
      </c>
      <c r="AI443" s="3">
        <v>0.15677782589865744</v>
      </c>
      <c r="AJ443" s="3">
        <v>0.19490107294101744</v>
      </c>
      <c r="AK443" s="3">
        <v>0.12565445026417238</v>
      </c>
      <c r="AL443" s="3">
        <v>0.16513761467586902</v>
      </c>
      <c r="AM443" s="3">
        <v>0.12307692307692308</v>
      </c>
      <c r="AN443" s="3">
        <v>0.10489510489437136</v>
      </c>
      <c r="AO443" s="3">
        <v>0.15913200723327306</v>
      </c>
      <c r="AP443" s="3">
        <v>0.10369858278531836</v>
      </c>
      <c r="AQ443" s="3">
        <v>0.25924713584627496</v>
      </c>
      <c r="AR443" s="3"/>
      <c r="AS443" s="3"/>
      <c r="AT443" s="3">
        <v>0</v>
      </c>
      <c r="AU443" s="3">
        <v>5.1314945477870426E-3</v>
      </c>
      <c r="AV443" s="3">
        <v>0</v>
      </c>
      <c r="AW443" s="52">
        <v>0.1710699419841436</v>
      </c>
      <c r="AX443" s="39">
        <v>0.12847965738978123</v>
      </c>
      <c r="AY443" s="3">
        <v>0.13577023498694518</v>
      </c>
      <c r="AZ443" s="3">
        <v>0.11099252934898612</v>
      </c>
      <c r="BA443" s="3">
        <v>0.10849500847535509</v>
      </c>
      <c r="BB443" s="3">
        <v>0.10049227635375997</v>
      </c>
      <c r="BC443" s="3">
        <v>2.3381684347058829E-2</v>
      </c>
      <c r="BD443" s="3">
        <v>0.36680350603868184</v>
      </c>
      <c r="BE443" s="3">
        <v>0</v>
      </c>
      <c r="BF443" s="52">
        <v>0.17445946504494134</v>
      </c>
      <c r="BG443" s="3">
        <v>4.1666666666666664E-2</v>
      </c>
      <c r="BH443" s="3">
        <v>2.768166089965398E-2</v>
      </c>
      <c r="BI443" s="3">
        <v>0.15250198569809367</v>
      </c>
      <c r="BJ443" s="3">
        <v>1.5364916772974009E-2</v>
      </c>
      <c r="BK443" s="3">
        <v>6.0215053763440864E-2</v>
      </c>
      <c r="BL443" s="52">
        <v>6.2075081288062967E-2</v>
      </c>
      <c r="BM443" s="39">
        <v>7.4815794446059444E-2</v>
      </c>
      <c r="BN443" s="3">
        <v>7.7761618555650946E-2</v>
      </c>
      <c r="BO443" s="3">
        <v>2.1593687999291167E-2</v>
      </c>
      <c r="BP443" s="52">
        <v>7.0886819413183991E-2</v>
      </c>
      <c r="BQ443" s="39">
        <v>8.6580086580086577E-2</v>
      </c>
      <c r="BR443" s="39">
        <v>3.1830238726452728E-2</v>
      </c>
      <c r="BS443" s="39">
        <v>0.18604651162790697</v>
      </c>
      <c r="BT443" s="39">
        <v>0.11876988335100742</v>
      </c>
      <c r="BU443" s="39">
        <v>0.18045112781887049</v>
      </c>
      <c r="BV443" s="52">
        <v>0.13638457994146966</v>
      </c>
      <c r="BW443" s="3">
        <v>6.6997518612084306E-2</v>
      </c>
      <c r="BX443" s="3">
        <v>0.14799899320561791</v>
      </c>
      <c r="BY443" s="3">
        <v>0</v>
      </c>
      <c r="BZ443" s="52">
        <v>0.11754771153680185</v>
      </c>
      <c r="CA443" s="39"/>
      <c r="CB443" s="39">
        <v>0</v>
      </c>
      <c r="CC443" s="39">
        <v>2.6966292135073854E-2</v>
      </c>
      <c r="CD443" s="39"/>
      <c r="CE443" s="39">
        <v>8.1401921990745071E-2</v>
      </c>
      <c r="CF443" s="39">
        <v>6.2386980107935024E-2</v>
      </c>
      <c r="CG443" s="39"/>
      <c r="CH443" s="52">
        <v>6.25E-2</v>
      </c>
      <c r="CI443" s="3">
        <v>2.5876010781810656E-2</v>
      </c>
      <c r="CJ443" s="3">
        <v>3.1189083820662766E-2</v>
      </c>
      <c r="CK443" s="52">
        <v>2.882190464760135E-2</v>
      </c>
      <c r="CL443" s="39">
        <v>0</v>
      </c>
      <c r="CM443" s="39">
        <v>0.11425080189399725</v>
      </c>
      <c r="CN443" s="39">
        <v>8.9938678174380823E-2</v>
      </c>
      <c r="CO443" s="39">
        <v>0</v>
      </c>
      <c r="CP443" s="39">
        <v>7.5981004748812794E-2</v>
      </c>
      <c r="CQ443" s="58">
        <v>9.176217359295491E-2</v>
      </c>
    </row>
    <row r="444" spans="1:95" x14ac:dyDescent="0.25">
      <c r="A444" s="97" t="s">
        <v>910</v>
      </c>
      <c r="B444" s="97">
        <v>152</v>
      </c>
      <c r="C444" s="97">
        <v>441</v>
      </c>
      <c r="D444" s="103" t="s">
        <v>196</v>
      </c>
      <c r="E444" s="39">
        <v>0.38789546078712805</v>
      </c>
      <c r="F444" s="39">
        <v>0.68278062459021138</v>
      </c>
      <c r="G444" s="39">
        <v>0.59964726631393295</v>
      </c>
      <c r="H444" s="39"/>
      <c r="I444" s="39">
        <v>0.77355836849507731</v>
      </c>
      <c r="J444" s="39">
        <v>0.62241473979622963</v>
      </c>
      <c r="K444" s="52">
        <v>0.67627192347501108</v>
      </c>
      <c r="L444" s="3">
        <v>0.62241473979622963</v>
      </c>
      <c r="M444" s="3">
        <v>0.54511819115687465</v>
      </c>
      <c r="N444" s="3">
        <v>0.51687921980495122</v>
      </c>
      <c r="O444" s="3">
        <v>0</v>
      </c>
      <c r="P444" s="3">
        <v>0.70764119600153419</v>
      </c>
      <c r="Q444" s="3">
        <v>0.77419354838210197</v>
      </c>
      <c r="R444" s="52">
        <v>0.60721418180881492</v>
      </c>
      <c r="S444" s="39">
        <v>0.76502732240437155</v>
      </c>
      <c r="T444" s="39">
        <v>0.6763365105789696</v>
      </c>
      <c r="U444" s="39"/>
      <c r="V444" s="39">
        <v>0.70442842430193853</v>
      </c>
      <c r="W444" s="39">
        <v>0.5</v>
      </c>
      <c r="X444" s="39">
        <v>0.83646112601433209</v>
      </c>
      <c r="Y444" s="52">
        <v>0.69897732326099582</v>
      </c>
      <c r="Z444" s="3">
        <v>0.69112941657022264</v>
      </c>
      <c r="AA444" s="3"/>
      <c r="AB444" s="3">
        <v>0.60214150744822892</v>
      </c>
      <c r="AC444" s="3">
        <v>0.67353951890034369</v>
      </c>
      <c r="AD444" s="3">
        <v>0.5133689839517287</v>
      </c>
      <c r="AE444" s="3">
        <v>0.69639978507676303</v>
      </c>
      <c r="AF444" s="3">
        <v>0.69223394055608822</v>
      </c>
      <c r="AG444" s="3">
        <v>0.68357879710157454</v>
      </c>
      <c r="AH444" s="3">
        <v>0.65483822871236119</v>
      </c>
      <c r="AI444" s="3">
        <v>0.71026418362927679</v>
      </c>
      <c r="AJ444" s="3">
        <v>0.68628802047715842</v>
      </c>
      <c r="AK444" s="3">
        <v>0.53117563066218332</v>
      </c>
      <c r="AL444" s="3">
        <v>0.66055045870347606</v>
      </c>
      <c r="AM444" s="3">
        <v>0.86153846153846159</v>
      </c>
      <c r="AN444" s="3">
        <v>0.58741258740847957</v>
      </c>
      <c r="AO444" s="3">
        <v>0.62929475587703432</v>
      </c>
      <c r="AP444" s="3">
        <v>0.66159695817033115</v>
      </c>
      <c r="AQ444" s="3">
        <v>0.70703764321711349</v>
      </c>
      <c r="AR444" s="3"/>
      <c r="AS444" s="3"/>
      <c r="AT444" s="3">
        <v>0.26755852842809363</v>
      </c>
      <c r="AU444" s="3">
        <v>0.44045328201838785</v>
      </c>
      <c r="AV444" s="3">
        <v>0</v>
      </c>
      <c r="AW444" s="52">
        <v>0.65434468479562746</v>
      </c>
      <c r="AX444" s="39">
        <v>0.69892933620040998</v>
      </c>
      <c r="AY444" s="3">
        <v>0.70869078701976873</v>
      </c>
      <c r="AZ444" s="3">
        <v>0.58911419423692635</v>
      </c>
      <c r="BA444" s="3">
        <v>0.65549067620527035</v>
      </c>
      <c r="BB444" s="3">
        <v>0.66881683924630797</v>
      </c>
      <c r="BC444" s="3">
        <v>0.46503572201372562</v>
      </c>
      <c r="BD444" s="3">
        <v>1.4538999223021436</v>
      </c>
      <c r="BE444" s="3">
        <v>0</v>
      </c>
      <c r="BF444" s="52">
        <v>0.86006035800828429</v>
      </c>
      <c r="BG444" s="3">
        <v>0.70833333333333337</v>
      </c>
      <c r="BH444" s="3">
        <v>0.76124567474048443</v>
      </c>
      <c r="BI444" s="3">
        <v>0.66719618742915976</v>
      </c>
      <c r="BJ444" s="3">
        <v>0.56081946221355128</v>
      </c>
      <c r="BK444" s="3">
        <v>0.66666666666666663</v>
      </c>
      <c r="BL444" s="52">
        <v>0.65622228790237991</v>
      </c>
      <c r="BM444" s="39">
        <v>0.69601360287697722</v>
      </c>
      <c r="BN444" s="3">
        <v>0.61630136811583935</v>
      </c>
      <c r="BO444" s="3">
        <v>0.44073270890860944</v>
      </c>
      <c r="BP444" s="52">
        <v>0.59481225046798847</v>
      </c>
      <c r="BQ444" s="39">
        <v>0.69264069264069261</v>
      </c>
      <c r="BR444" s="39">
        <v>0.57294429707614913</v>
      </c>
      <c r="BS444" s="39">
        <v>0.81395348837209303</v>
      </c>
      <c r="BT444" s="39">
        <v>0.72110286320254502</v>
      </c>
      <c r="BU444" s="39">
        <v>0.81203007518491721</v>
      </c>
      <c r="BV444" s="52">
        <v>0.74642911994993522</v>
      </c>
      <c r="BW444" s="3">
        <v>0.58808933003940678</v>
      </c>
      <c r="BX444" s="3">
        <v>0.7007299270143541</v>
      </c>
      <c r="BY444" s="3">
        <v>0.21428571428571427</v>
      </c>
      <c r="BZ444" s="52">
        <v>0.64245904408907217</v>
      </c>
      <c r="CA444" s="39"/>
      <c r="CB444" s="39">
        <v>0.50432632879849526</v>
      </c>
      <c r="CC444" s="39">
        <v>0.24269662921566471</v>
      </c>
      <c r="CD444" s="39"/>
      <c r="CE444" s="39">
        <v>0.56981345393521554</v>
      </c>
      <c r="CF444" s="39">
        <v>0.48553345388349428</v>
      </c>
      <c r="CG444" s="39"/>
      <c r="CH444" s="52">
        <v>0.5078125</v>
      </c>
      <c r="CI444" s="3">
        <v>0.57897574124301343</v>
      </c>
      <c r="CJ444" s="3">
        <v>0.60298895386614682</v>
      </c>
      <c r="CK444" s="52">
        <v>0.59229014050820772</v>
      </c>
      <c r="CL444" s="39">
        <v>0</v>
      </c>
      <c r="CM444" s="39">
        <v>0.59752558423705515</v>
      </c>
      <c r="CN444" s="39">
        <v>0.78491937315823268</v>
      </c>
      <c r="CO444" s="39">
        <v>0.25882352941176473</v>
      </c>
      <c r="CP444" s="39">
        <v>0.61334666333416643</v>
      </c>
      <c r="CQ444" s="58">
        <v>0.63259256462106195</v>
      </c>
    </row>
    <row r="445" spans="1:95" x14ac:dyDescent="0.25">
      <c r="A445" s="97" t="s">
        <v>911</v>
      </c>
      <c r="B445" s="97">
        <v>153</v>
      </c>
      <c r="C445" s="97">
        <v>442</v>
      </c>
      <c r="D445" s="103" t="s">
        <v>130</v>
      </c>
      <c r="E445" s="86">
        <v>0.65199449791878972</v>
      </c>
      <c r="F445" s="86">
        <v>1.4955042057719328</v>
      </c>
      <c r="G445" s="86">
        <v>0.83950617283950613</v>
      </c>
      <c r="H445" s="86"/>
      <c r="I445" s="86">
        <v>2.1012658227848102</v>
      </c>
      <c r="J445" s="86">
        <v>0.87023366481605757</v>
      </c>
      <c r="K445" s="72">
        <v>1.5362226409802722</v>
      </c>
      <c r="L445" s="7">
        <v>0.87023366481605757</v>
      </c>
      <c r="M445" s="7">
        <v>0.72024665980908331</v>
      </c>
      <c r="N445" s="7">
        <v>0.52438109527381849</v>
      </c>
      <c r="O445" s="7">
        <v>0</v>
      </c>
      <c r="P445" s="7">
        <v>1.7491694351868907</v>
      </c>
      <c r="Q445" s="7">
        <v>1.5483870967642039</v>
      </c>
      <c r="R445" s="72">
        <v>0.83650977588149555</v>
      </c>
      <c r="S445" s="86">
        <v>3.5191256830601092</v>
      </c>
      <c r="T445" s="86">
        <v>1.8450062163588066</v>
      </c>
      <c r="U445" s="86"/>
      <c r="V445" s="86">
        <v>1.1369721936101462</v>
      </c>
      <c r="W445" s="86">
        <v>0.9375</v>
      </c>
      <c r="X445" s="86">
        <v>0.57908847185607604</v>
      </c>
      <c r="Y445" s="72">
        <v>1.7527790129102072</v>
      </c>
      <c r="Z445" s="7">
        <v>2.263734767513105</v>
      </c>
      <c r="AA445" s="7"/>
      <c r="AB445" s="7">
        <v>0.40814612638750247</v>
      </c>
      <c r="AC445" s="7">
        <v>1.5257731958762886</v>
      </c>
      <c r="AD445" s="7">
        <v>0.41711229946077955</v>
      </c>
      <c r="AE445" s="7">
        <v>1.0317033852989084</v>
      </c>
      <c r="AF445" s="7">
        <v>1.476510067114094</v>
      </c>
      <c r="AG445" s="7">
        <v>1.0938817880725653</v>
      </c>
      <c r="AH445" s="7">
        <v>0.46518562695413634</v>
      </c>
      <c r="AI445" s="7">
        <v>1.1234300563014292</v>
      </c>
      <c r="AJ445" s="7">
        <v>1.1197952554429365</v>
      </c>
      <c r="AK445" s="7">
        <v>0.42265587816130712</v>
      </c>
      <c r="AL445" s="7">
        <v>0.82568807337934513</v>
      </c>
      <c r="AM445" s="7">
        <v>0.30769230769230771</v>
      </c>
      <c r="AN445" s="7">
        <v>0.77622377621834804</v>
      </c>
      <c r="AO445" s="7">
        <v>0.88969258589511757</v>
      </c>
      <c r="AP445" s="7">
        <v>0.73211199446434772</v>
      </c>
      <c r="AQ445" s="7">
        <v>3.5783960720599466</v>
      </c>
      <c r="AR445" s="7"/>
      <c r="AS445" s="7"/>
      <c r="AT445" s="7">
        <v>0.38795986622073581</v>
      </c>
      <c r="AU445" s="7">
        <v>0.85439384220654269</v>
      </c>
      <c r="AV445" s="7">
        <v>0</v>
      </c>
      <c r="AW445" s="72">
        <v>1.4454245476269925</v>
      </c>
      <c r="AX445" s="86">
        <v>2.0042826552805875</v>
      </c>
      <c r="AY445" s="7">
        <v>1.0980977247295785</v>
      </c>
      <c r="AZ445" s="7">
        <v>0.43116328708644608</v>
      </c>
      <c r="BA445" s="7">
        <v>0.58768129590817342</v>
      </c>
      <c r="BB445" s="7">
        <v>0.77949414360889491</v>
      </c>
      <c r="BC445" s="7">
        <v>0.56635635418431385</v>
      </c>
      <c r="BD445" s="7">
        <v>1.6456229889793494</v>
      </c>
      <c r="BE445" s="7">
        <v>0</v>
      </c>
      <c r="BF445" s="72">
        <v>1.0594898507516011</v>
      </c>
      <c r="BG445" s="7">
        <v>0.54166666666666663</v>
      </c>
      <c r="BH445" s="7">
        <v>1.3425605536332179</v>
      </c>
      <c r="BI445" s="7">
        <v>2.3542494042143209</v>
      </c>
      <c r="BJ445" s="7">
        <v>1.1523687579730506</v>
      </c>
      <c r="BK445" s="7">
        <v>1.3075268817204302</v>
      </c>
      <c r="BL445" s="72">
        <v>1.4383683121319732</v>
      </c>
      <c r="BM445" s="86">
        <v>1.9406763650250569</v>
      </c>
      <c r="BN445" s="7">
        <v>0.91607356596393963</v>
      </c>
      <c r="BO445" s="7">
        <v>0.35435795691144478</v>
      </c>
      <c r="BP445" s="72">
        <v>0.84732113109277196</v>
      </c>
      <c r="BQ445" s="86">
        <v>0.67532467532467533</v>
      </c>
      <c r="BR445" s="86">
        <v>1.1777188328787509</v>
      </c>
      <c r="BS445" s="86">
        <v>2.7829457364341086</v>
      </c>
      <c r="BT445" s="86">
        <v>1.5779427359490987</v>
      </c>
      <c r="BU445" s="86">
        <v>2.1203007518717283</v>
      </c>
      <c r="BV445" s="72">
        <v>1.8338196897535446</v>
      </c>
      <c r="BW445" s="7">
        <v>0.640198511182139</v>
      </c>
      <c r="BX445" s="7">
        <v>1.5675811729329734</v>
      </c>
      <c r="BY445" s="7">
        <v>0.5714285714285714</v>
      </c>
      <c r="BZ445" s="72">
        <v>1.2585711873164473</v>
      </c>
      <c r="CA445" s="86"/>
      <c r="CB445" s="86">
        <v>0.7861557478329485</v>
      </c>
      <c r="CC445" s="86">
        <v>0.64719101124177247</v>
      </c>
      <c r="CD445" s="86"/>
      <c r="CE445" s="86">
        <v>1.1328434143712023</v>
      </c>
      <c r="CF445" s="86">
        <v>0.87613019890708743</v>
      </c>
      <c r="CG445" s="86"/>
      <c r="CH445" s="72">
        <v>0.95572916666666663</v>
      </c>
      <c r="CI445" s="7">
        <v>0.67439353100094013</v>
      </c>
      <c r="CJ445" s="7">
        <v>1.1254061078622482</v>
      </c>
      <c r="CK445" s="72">
        <v>0.92446259157181332</v>
      </c>
      <c r="CL445" s="86">
        <v>0</v>
      </c>
      <c r="CM445" s="86">
        <v>0.60058041851229571</v>
      </c>
      <c r="CN445" s="86">
        <v>1.0697251873771054</v>
      </c>
      <c r="CO445" s="86">
        <v>0.32941176470588235</v>
      </c>
      <c r="CP445" s="86">
        <v>0.49987503124218946</v>
      </c>
      <c r="CQ445" s="64">
        <v>0.63032683193975447</v>
      </c>
    </row>
    <row r="446" spans="1:95" x14ac:dyDescent="0.25">
      <c r="A446" s="97" t="s">
        <v>912</v>
      </c>
      <c r="B446" s="97">
        <v>154</v>
      </c>
      <c r="C446" s="97">
        <v>443</v>
      </c>
      <c r="D446" s="103" t="s">
        <v>129</v>
      </c>
      <c r="E446" s="86">
        <v>6.1815680878629555</v>
      </c>
      <c r="F446" s="86">
        <v>3.748622256671152</v>
      </c>
      <c r="G446" s="86">
        <v>3.2451499118165783</v>
      </c>
      <c r="H446" s="86"/>
      <c r="I446" s="86">
        <v>4.790436005625879</v>
      </c>
      <c r="J446" s="86">
        <v>5.4545787322311021</v>
      </c>
      <c r="K446" s="72">
        <v>3.9981446586925427</v>
      </c>
      <c r="L446" s="7">
        <v>5.4545787322311021</v>
      </c>
      <c r="M446" s="7">
        <v>3.4557040081935813</v>
      </c>
      <c r="N446" s="7">
        <v>4.8259564891222801</v>
      </c>
      <c r="O446" s="7">
        <v>0</v>
      </c>
      <c r="P446" s="7">
        <v>4.9684385381234479</v>
      </c>
      <c r="Q446" s="7">
        <v>3.4838709677194588</v>
      </c>
      <c r="R446" s="72">
        <v>5.2813925392602981</v>
      </c>
      <c r="S446" s="86">
        <v>5.027322404371585</v>
      </c>
      <c r="T446" s="86">
        <v>4.3812681310299428</v>
      </c>
      <c r="U446" s="86"/>
      <c r="V446" s="86">
        <v>3.3367662203776032</v>
      </c>
      <c r="W446" s="86">
        <v>4.1875</v>
      </c>
      <c r="X446" s="86">
        <v>0.70777479893520401</v>
      </c>
      <c r="Y446" s="72">
        <v>3.9217429969223816</v>
      </c>
      <c r="Z446" s="7">
        <v>4.7856218939342368</v>
      </c>
      <c r="AA446" s="7"/>
      <c r="AB446" s="7">
        <v>0.39051018265470916</v>
      </c>
      <c r="AC446" s="7">
        <v>4.1237113402061851</v>
      </c>
      <c r="AD446" s="7">
        <v>0.54545454544871175</v>
      </c>
      <c r="AE446" s="7">
        <v>3.4948952177000518</v>
      </c>
      <c r="AF446" s="7">
        <v>4.0431447746883986</v>
      </c>
      <c r="AG446" s="7">
        <v>3.4373580742636123</v>
      </c>
      <c r="AH446" s="7">
        <v>0.56895780527467443</v>
      </c>
      <c r="AI446" s="7">
        <v>3.2195755738414897</v>
      </c>
      <c r="AJ446" s="7">
        <v>3.8743970863426496</v>
      </c>
      <c r="AK446" s="7">
        <v>0.37696335079251719</v>
      </c>
      <c r="AL446" s="7">
        <v>4.4587155962484637</v>
      </c>
      <c r="AM446" s="7">
        <v>0.24615384615384617</v>
      </c>
      <c r="AN446" s="7">
        <v>2.5174825174649125</v>
      </c>
      <c r="AO446" s="7">
        <v>3.4936708860759493</v>
      </c>
      <c r="AP446" s="7">
        <v>2.658831662615563</v>
      </c>
      <c r="AQ446" s="7">
        <v>5.5423895254408171</v>
      </c>
      <c r="AR446" s="7"/>
      <c r="AS446" s="7"/>
      <c r="AT446" s="7">
        <v>0.4414715719063545</v>
      </c>
      <c r="AU446" s="7">
        <v>7.8212529399187511</v>
      </c>
      <c r="AV446" s="7">
        <v>0</v>
      </c>
      <c r="AW446" s="72">
        <v>4.0684107231327342</v>
      </c>
      <c r="AX446" s="86">
        <v>5.2162740900251183</v>
      </c>
      <c r="AY446" s="7">
        <v>3.0719880641551658</v>
      </c>
      <c r="AZ446" s="7">
        <v>1.1440768409818569</v>
      </c>
      <c r="BA446" s="7">
        <v>2.0365417215894781</v>
      </c>
      <c r="BB446" s="7">
        <v>2.988287217789849</v>
      </c>
      <c r="BC446" s="7">
        <v>5.099805152586276</v>
      </c>
      <c r="BD446" s="7">
        <v>4.2831465659761871</v>
      </c>
      <c r="BE446" s="7">
        <v>0</v>
      </c>
      <c r="BF446" s="72">
        <v>3.3311009136163965</v>
      </c>
      <c r="BG446" s="7">
        <v>0.58333333333333337</v>
      </c>
      <c r="BH446" s="7">
        <v>7.4740484429065743</v>
      </c>
      <c r="BI446" s="7">
        <v>4.308181095971146</v>
      </c>
      <c r="BJ446" s="7">
        <v>2.9884763123434448</v>
      </c>
      <c r="BK446" s="7">
        <v>3.5268817204301075</v>
      </c>
      <c r="BL446" s="72">
        <v>3.9284658586588419</v>
      </c>
      <c r="BM446" s="86">
        <v>2.4507840544300077</v>
      </c>
      <c r="BN446" s="7">
        <v>6.7164570974328228</v>
      </c>
      <c r="BO446" s="7">
        <v>5.3026346145951671</v>
      </c>
      <c r="BP446" s="72">
        <v>6.5434091411286488</v>
      </c>
      <c r="BQ446" s="86">
        <v>0.67532467532467533</v>
      </c>
      <c r="BR446" s="86">
        <v>1.4641909814168255</v>
      </c>
      <c r="BS446" s="86">
        <v>2.751937984496124</v>
      </c>
      <c r="BT446" s="86">
        <v>2.2990455991516439</v>
      </c>
      <c r="BU446" s="86">
        <v>2.7969924811924924</v>
      </c>
      <c r="BV446" s="72">
        <v>2.2669328828109143</v>
      </c>
      <c r="BW446" s="7">
        <v>2.3970223325656832</v>
      </c>
      <c r="BX446" s="7">
        <v>2.9660206393452406</v>
      </c>
      <c r="BY446" s="7">
        <v>0.35714285714285715</v>
      </c>
      <c r="BZ446" s="72">
        <v>2.6630636717130627</v>
      </c>
      <c r="CA446" s="86"/>
      <c r="CB446" s="86">
        <v>5.3547589616546114</v>
      </c>
      <c r="CC446" s="86">
        <v>0.29662921348581239</v>
      </c>
      <c r="CD446" s="86"/>
      <c r="CE446" s="86">
        <v>4.1650650085264562</v>
      </c>
      <c r="CF446" s="86">
        <v>3.192585895088675</v>
      </c>
      <c r="CG446" s="86"/>
      <c r="CH446" s="72">
        <v>3.6158854166666665</v>
      </c>
      <c r="CI446" s="7">
        <v>6.1407008086584405</v>
      </c>
      <c r="CJ446" s="7">
        <v>6.7472384665367118</v>
      </c>
      <c r="CK446" s="72">
        <v>6.4770025219322136</v>
      </c>
      <c r="CL446" s="86">
        <v>0</v>
      </c>
      <c r="CM446" s="86">
        <v>3.0523904078203756</v>
      </c>
      <c r="CN446" s="86">
        <v>3.8728139904786412</v>
      </c>
      <c r="CO446" s="86">
        <v>9.4117647058823528E-2</v>
      </c>
      <c r="CP446" s="86">
        <v>3.9730067483129217</v>
      </c>
      <c r="CQ446" s="64">
        <v>3.5775919037845876</v>
      </c>
    </row>
    <row r="447" spans="1:95" x14ac:dyDescent="0.25">
      <c r="A447" s="97" t="s">
        <v>773</v>
      </c>
      <c r="C447" s="97">
        <v>444</v>
      </c>
      <c r="D447" s="103"/>
      <c r="E447" s="48"/>
      <c r="F447" s="48"/>
      <c r="G447" s="48"/>
      <c r="H447" s="48"/>
      <c r="I447" s="48"/>
      <c r="J447" s="48"/>
      <c r="K447" s="73"/>
      <c r="L447" s="11"/>
      <c r="M447" s="11"/>
      <c r="N447" s="11"/>
      <c r="O447" s="11"/>
      <c r="P447" s="11"/>
      <c r="Q447" s="11"/>
      <c r="R447" s="73"/>
      <c r="S447" s="48"/>
      <c r="T447" s="48"/>
      <c r="U447" s="48"/>
      <c r="V447" s="48"/>
      <c r="W447" s="48"/>
      <c r="X447" s="48"/>
      <c r="Y447" s="73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73"/>
      <c r="AX447" s="48"/>
      <c r="AY447" s="11"/>
      <c r="AZ447" s="11"/>
      <c r="BA447" s="11"/>
      <c r="BB447" s="11"/>
      <c r="BC447" s="11"/>
      <c r="BD447" s="11"/>
      <c r="BE447" s="11"/>
      <c r="BF447" s="73"/>
      <c r="BG447" s="11"/>
      <c r="BH447" s="11"/>
      <c r="BI447" s="11"/>
      <c r="BJ447" s="11"/>
      <c r="BK447" s="11"/>
      <c r="BL447" s="73"/>
      <c r="BM447" s="48"/>
      <c r="BN447" s="11"/>
      <c r="BO447" s="11"/>
      <c r="BP447" s="73"/>
      <c r="BQ447" s="48"/>
      <c r="BR447" s="48"/>
      <c r="BS447" s="48"/>
      <c r="BT447" s="48"/>
      <c r="BU447" s="48"/>
      <c r="BV447" s="73"/>
      <c r="BW447" s="11"/>
      <c r="BX447" s="11"/>
      <c r="BY447" s="11"/>
      <c r="BZ447" s="73"/>
      <c r="CA447" s="48"/>
      <c r="CB447" s="48"/>
      <c r="CC447" s="48"/>
      <c r="CD447" s="48"/>
      <c r="CE447" s="48"/>
      <c r="CF447" s="48"/>
      <c r="CG447" s="48"/>
      <c r="CH447" s="73"/>
      <c r="CI447" s="11"/>
      <c r="CJ447" s="11"/>
      <c r="CK447" s="73"/>
      <c r="CL447" s="48"/>
      <c r="CM447" s="48"/>
      <c r="CN447" s="48"/>
      <c r="CO447" s="48"/>
      <c r="CP447" s="48"/>
      <c r="CQ447" s="67"/>
    </row>
    <row r="448" spans="1:95" x14ac:dyDescent="0.25">
      <c r="A448" s="97" t="s">
        <v>913</v>
      </c>
      <c r="B448" s="97">
        <v>155</v>
      </c>
      <c r="C448" s="97">
        <v>445</v>
      </c>
      <c r="D448" s="103" t="s">
        <v>197</v>
      </c>
      <c r="E448" s="39">
        <v>9.4804656471786486E-2</v>
      </c>
      <c r="F448" s="39">
        <v>9.5920091259641543E-2</v>
      </c>
      <c r="G448" s="39">
        <v>3.5461800528328195E-2</v>
      </c>
      <c r="H448" s="39"/>
      <c r="I448" s="39">
        <v>7.5795172096929958E-2</v>
      </c>
      <c r="J448" s="39">
        <v>9.4346581138235838E-2</v>
      </c>
      <c r="K448" s="52">
        <v>8.5554018954196176E-2</v>
      </c>
      <c r="L448" s="3">
        <v>9.4346581138235838E-2</v>
      </c>
      <c r="M448" s="3">
        <v>0.1066836861452099</v>
      </c>
      <c r="N448" s="3">
        <v>5.5833138181555025E-2</v>
      </c>
      <c r="O448" s="3">
        <v>0</v>
      </c>
      <c r="P448" s="3">
        <v>0.11628051516049631</v>
      </c>
      <c r="Q448" s="3">
        <v>0</v>
      </c>
      <c r="R448" s="52">
        <v>9.0162769961271927E-2</v>
      </c>
      <c r="S448" s="39">
        <v>0.14629726874931295</v>
      </c>
      <c r="T448" s="39">
        <v>7.2526753076738143E-2</v>
      </c>
      <c r="U448" s="39"/>
      <c r="V448" s="39">
        <v>7.5021796717741535E-2</v>
      </c>
      <c r="W448" s="39">
        <v>0.24378479154315588</v>
      </c>
      <c r="X448" s="39">
        <v>9.7351183861126303E-2</v>
      </c>
      <c r="Y448" s="52">
        <v>9.1438215181774612E-2</v>
      </c>
      <c r="Z448" s="3">
        <v>0.27769072862396577</v>
      </c>
      <c r="AA448" s="3"/>
      <c r="AB448" s="3">
        <v>0.32836592885484883</v>
      </c>
      <c r="AC448" s="3">
        <v>0.32159344375000087</v>
      </c>
      <c r="AD448" s="3">
        <v>0.13157338990307921</v>
      </c>
      <c r="AE448" s="3">
        <v>0.29432724890891393</v>
      </c>
      <c r="AF448" s="3">
        <v>0.26553911208743081</v>
      </c>
      <c r="AG448" s="3">
        <v>0.32961957835584743</v>
      </c>
      <c r="AH448" s="3">
        <v>0.26671362035761664</v>
      </c>
      <c r="AI448" s="3">
        <v>0.34516824289145925</v>
      </c>
      <c r="AJ448" s="3">
        <v>0.28727093981151569</v>
      </c>
      <c r="AK448" s="3">
        <v>0.32917221297685983</v>
      </c>
      <c r="AL448" s="3">
        <v>0.17794397425143793</v>
      </c>
      <c r="AM448" s="3">
        <v>0.32797984598097935</v>
      </c>
      <c r="AN448" s="3">
        <v>0.25971105926729959</v>
      </c>
      <c r="AO448" s="3">
        <v>0.34741710299458772</v>
      </c>
      <c r="AP448" s="3">
        <v>0.29974277801973342</v>
      </c>
      <c r="AQ448" s="3">
        <v>0.35433168058544745</v>
      </c>
      <c r="AR448" s="3"/>
      <c r="AS448" s="3"/>
      <c r="AT448" s="3">
        <v>0.40593398461600055</v>
      </c>
      <c r="AU448" s="3">
        <v>0.4017464154537686</v>
      </c>
      <c r="AV448" s="3">
        <v>0</v>
      </c>
      <c r="AW448" s="52">
        <v>0.30847294813887721</v>
      </c>
      <c r="AX448" s="39">
        <v>7.6532244985395598E-2</v>
      </c>
      <c r="AY448" s="3">
        <v>7.7571176352880578E-2</v>
      </c>
      <c r="AZ448" s="3">
        <v>0.10747572846864269</v>
      </c>
      <c r="BA448" s="3">
        <v>0.12666365767167839</v>
      </c>
      <c r="BB448" s="3">
        <v>6.8461009206012183E-2</v>
      </c>
      <c r="BC448" s="3">
        <v>0.10519025691001185</v>
      </c>
      <c r="BD448" s="3">
        <v>0.14090103365530163</v>
      </c>
      <c r="BE448" s="3">
        <v>0</v>
      </c>
      <c r="BF448" s="52">
        <v>9.7591932842440859E-2</v>
      </c>
      <c r="BG448" s="3">
        <v>0.10585383184923573</v>
      </c>
      <c r="BH448" s="3">
        <v>4.9560692792229882E-2</v>
      </c>
      <c r="BI448" s="3">
        <v>0.12107893716038982</v>
      </c>
      <c r="BJ448" s="3">
        <v>0.15987177660370158</v>
      </c>
      <c r="BK448" s="3">
        <v>0.12660336997041216</v>
      </c>
      <c r="BL448" s="52">
        <v>0.12250022515256338</v>
      </c>
      <c r="BM448" s="39">
        <v>0.13929564556799121</v>
      </c>
      <c r="BN448" s="3">
        <v>7.0323625171436976E-2</v>
      </c>
      <c r="BO448" s="3">
        <v>3.1360770215105277E-2</v>
      </c>
      <c r="BP448" s="52">
        <v>6.5554679632788784E-2</v>
      </c>
      <c r="BQ448" s="39">
        <v>0.19816754044743337</v>
      </c>
      <c r="BR448" s="39">
        <v>7.6321902316958415E-2</v>
      </c>
      <c r="BS448" s="39">
        <v>5.5086208283939578E-2</v>
      </c>
      <c r="BT448" s="39">
        <v>8.9389635128095349E-2</v>
      </c>
      <c r="BU448" s="39">
        <v>9.3212371241637657E-2</v>
      </c>
      <c r="BV448" s="52">
        <v>9.2679796330137301E-2</v>
      </c>
      <c r="BW448" s="3">
        <v>7.8334672222067706E-2</v>
      </c>
      <c r="BX448" s="3">
        <v>7.4472620968331432E-2</v>
      </c>
      <c r="BY448" s="3">
        <v>0.124111328747781</v>
      </c>
      <c r="BZ448" s="52">
        <v>7.8340925720074867E-2</v>
      </c>
      <c r="CA448" s="39"/>
      <c r="CB448" s="39">
        <v>0.2068713018905296</v>
      </c>
      <c r="CC448" s="39">
        <v>0.13344287673016739</v>
      </c>
      <c r="CD448" s="39"/>
      <c r="CE448" s="39">
        <v>7.7361506498136681E-2</v>
      </c>
      <c r="CF448" s="39">
        <v>6.4707916711874605E-2</v>
      </c>
      <c r="CG448" s="39"/>
      <c r="CH448" s="52">
        <v>8.5363910253677441E-2</v>
      </c>
      <c r="CI448" s="3">
        <v>8.1900593132655394E-2</v>
      </c>
      <c r="CJ448" s="3">
        <v>9.5139014577236891E-2</v>
      </c>
      <c r="CK448" s="52">
        <v>8.9240786696937802E-2</v>
      </c>
      <c r="CL448" s="39">
        <v>0</v>
      </c>
      <c r="CM448" s="39">
        <v>3.5298301284495681E-2</v>
      </c>
      <c r="CN448" s="39">
        <v>9.3886788927383155E-2</v>
      </c>
      <c r="CO448" s="39">
        <v>6.128451300327882E-2</v>
      </c>
      <c r="CP448" s="39">
        <v>1.865099289617703E-2</v>
      </c>
      <c r="CQ448" s="58">
        <v>3.7744308968872015E-2</v>
      </c>
    </row>
    <row r="449" spans="1:95" x14ac:dyDescent="0.25">
      <c r="A449" s="97" t="s">
        <v>914</v>
      </c>
      <c r="B449" s="97">
        <v>156</v>
      </c>
      <c r="C449" s="97">
        <v>446</v>
      </c>
      <c r="D449" s="103" t="s">
        <v>198</v>
      </c>
      <c r="E449" s="39">
        <v>0.26946136133731652</v>
      </c>
      <c r="F449" s="39">
        <v>0.27028743002472888</v>
      </c>
      <c r="G449" s="39">
        <v>0.2376487795028967</v>
      </c>
      <c r="H449" s="39"/>
      <c r="I449" s="39">
        <v>0.29464555010361682</v>
      </c>
      <c r="J449" s="39">
        <v>0.28263896523368381</v>
      </c>
      <c r="K449" s="52">
        <v>0.27481203846034169</v>
      </c>
      <c r="L449" s="3">
        <v>0.28263896523368381</v>
      </c>
      <c r="M449" s="3">
        <v>0.26247398440411424</v>
      </c>
      <c r="N449" s="3">
        <v>0.25524592422595199</v>
      </c>
      <c r="O449" s="3">
        <v>0</v>
      </c>
      <c r="P449" s="3">
        <v>0.27906647514675958</v>
      </c>
      <c r="Q449" s="3">
        <v>0.24722178929072502</v>
      </c>
      <c r="R449" s="52">
        <v>0.27814279803089353</v>
      </c>
      <c r="S449" s="39">
        <v>0.30514110550943141</v>
      </c>
      <c r="T449" s="39">
        <v>0.32083130037015933</v>
      </c>
      <c r="U449" s="39"/>
      <c r="V449" s="39">
        <v>0.26007509274733365</v>
      </c>
      <c r="W449" s="39">
        <v>0.17026598246852759</v>
      </c>
      <c r="X449" s="39">
        <v>0.26552030958835526</v>
      </c>
      <c r="Y449" s="52">
        <v>0.29478689503888034</v>
      </c>
      <c r="Z449" s="3">
        <v>0.45735683254864307</v>
      </c>
      <c r="AA449" s="3"/>
      <c r="AB449" s="3">
        <v>0.45315275446108355</v>
      </c>
      <c r="AC449" s="3">
        <v>0.48405006603674272</v>
      </c>
      <c r="AD449" s="3">
        <v>0.30133248346287467</v>
      </c>
      <c r="AE449" s="3">
        <v>0.41305878739165042</v>
      </c>
      <c r="AF449" s="3">
        <v>0.43789753613700172</v>
      </c>
      <c r="AG449" s="3">
        <v>0.49076800546043847</v>
      </c>
      <c r="AH449" s="3">
        <v>0.43296125673254937</v>
      </c>
      <c r="AI449" s="3">
        <v>0.46790441534988675</v>
      </c>
      <c r="AJ449" s="3">
        <v>0.45162754418706486</v>
      </c>
      <c r="AK449" s="3">
        <v>0.46459558757435365</v>
      </c>
      <c r="AL449" s="3">
        <v>0.37289525406783058</v>
      </c>
      <c r="AM449" s="3">
        <v>0.40854928041376665</v>
      </c>
      <c r="AN449" s="3">
        <v>0.3080700632842186</v>
      </c>
      <c r="AO449" s="3">
        <v>0.47558963541394189</v>
      </c>
      <c r="AP449" s="3">
        <v>0.42924888863159888</v>
      </c>
      <c r="AQ449" s="3">
        <v>0.55181333020088452</v>
      </c>
      <c r="AR449" s="3"/>
      <c r="AS449" s="3"/>
      <c r="AT449" s="3">
        <v>0.51085882759844714</v>
      </c>
      <c r="AU449" s="3">
        <v>0.50008793359004589</v>
      </c>
      <c r="AV449" s="3">
        <v>0</v>
      </c>
      <c r="AW449" s="52">
        <v>0.46284795496863745</v>
      </c>
      <c r="AX449" s="39">
        <v>0.25809989229713853</v>
      </c>
      <c r="AY449" s="3">
        <v>0.23186530212753559</v>
      </c>
      <c r="AZ449" s="3">
        <v>0.28207993413596727</v>
      </c>
      <c r="BA449" s="3">
        <v>0.24925924095523722</v>
      </c>
      <c r="BB449" s="3">
        <v>0.24114594153517871</v>
      </c>
      <c r="BC449" s="3">
        <v>0.26383807411187499</v>
      </c>
      <c r="BD449" s="3">
        <v>0.35638249157190677</v>
      </c>
      <c r="BE449" s="3">
        <v>0</v>
      </c>
      <c r="BF449" s="52">
        <v>0.27030899668313901</v>
      </c>
      <c r="BG449" s="3">
        <v>0.46394407930172737</v>
      </c>
      <c r="BH449" s="3">
        <v>0.30858391060969864</v>
      </c>
      <c r="BI449" s="3">
        <v>0.22701917302272093</v>
      </c>
      <c r="BJ449" s="3">
        <v>0.31352861281050848</v>
      </c>
      <c r="BK449" s="3">
        <v>0.30165227155349295</v>
      </c>
      <c r="BL449" s="52">
        <v>0.29830281037764256</v>
      </c>
      <c r="BM449" s="39">
        <v>0.58661384563813912</v>
      </c>
      <c r="BN449" s="3">
        <v>0.25528983775047231</v>
      </c>
      <c r="BO449" s="3">
        <v>0.14002349703261244</v>
      </c>
      <c r="BP449" s="52">
        <v>0.24118155687786105</v>
      </c>
      <c r="BQ449" s="39">
        <v>0.43001086899125657</v>
      </c>
      <c r="BR449" s="39">
        <v>0.4094027601172392</v>
      </c>
      <c r="BS449" s="39">
        <v>0.32860983913619118</v>
      </c>
      <c r="BT449" s="39">
        <v>0.32565970195630262</v>
      </c>
      <c r="BU449" s="39">
        <v>0.46434524654127712</v>
      </c>
      <c r="BV449" s="52">
        <v>0.36498004037979381</v>
      </c>
      <c r="BW449" s="3">
        <v>0.34476636378542591</v>
      </c>
      <c r="BX449" s="3">
        <v>0.33799621403398228</v>
      </c>
      <c r="BY449" s="3">
        <v>0.29349026669762873</v>
      </c>
      <c r="BZ449" s="52">
        <v>0.33731380955737139</v>
      </c>
      <c r="CA449" s="39"/>
      <c r="CB449" s="39">
        <v>0.26502118946531522</v>
      </c>
      <c r="CC449" s="39">
        <v>0.30114824756166092</v>
      </c>
      <c r="CD449" s="39"/>
      <c r="CE449" s="39">
        <v>0.16048747584106371</v>
      </c>
      <c r="CF449" s="39">
        <v>0.18090832143558125</v>
      </c>
      <c r="CG449" s="39"/>
      <c r="CH449" s="52">
        <v>0.18625826996525027</v>
      </c>
      <c r="CI449" s="3">
        <v>0.2283436087813209</v>
      </c>
      <c r="CJ449" s="3">
        <v>0.28920915124076696</v>
      </c>
      <c r="CK449" s="52">
        <v>0.26209120209655301</v>
      </c>
      <c r="CL449" s="39">
        <v>0</v>
      </c>
      <c r="CM449" s="39">
        <v>7.4405436544786679E-2</v>
      </c>
      <c r="CN449" s="39">
        <v>0.28171504497214511</v>
      </c>
      <c r="CO449" s="39">
        <v>7.1211134694373998E-2</v>
      </c>
      <c r="CP449" s="39">
        <v>4.6278944539408166E-2</v>
      </c>
      <c r="CQ449" s="58">
        <v>9.6094818769718537E-2</v>
      </c>
    </row>
    <row r="450" spans="1:95" x14ac:dyDescent="0.25">
      <c r="A450" s="97" t="s">
        <v>915</v>
      </c>
      <c r="B450" s="97">
        <v>157</v>
      </c>
      <c r="C450" s="97">
        <v>447</v>
      </c>
      <c r="D450" s="103" t="s">
        <v>199</v>
      </c>
      <c r="E450" s="39">
        <v>2.2330875434601768E-2</v>
      </c>
      <c r="F450" s="39">
        <v>2.0831665965712075E-2</v>
      </c>
      <c r="G450" s="39">
        <v>2.4377352453097283E-2</v>
      </c>
      <c r="H450" s="39"/>
      <c r="I450" s="39">
        <v>8.6016192773484181E-3</v>
      </c>
      <c r="J450" s="39">
        <v>2.2007846243810199E-2</v>
      </c>
      <c r="K450" s="52">
        <v>1.8399071942484725E-2</v>
      </c>
      <c r="L450" s="3">
        <v>2.2007846243810199E-2</v>
      </c>
      <c r="M450" s="3">
        <v>1.7171548170514892E-2</v>
      </c>
      <c r="N450" s="3">
        <v>1.2519420360148149E-2</v>
      </c>
      <c r="O450" s="3">
        <v>0</v>
      </c>
      <c r="P450" s="3">
        <v>2.6237222405641764E-2</v>
      </c>
      <c r="Q450" s="3">
        <v>0</v>
      </c>
      <c r="R450" s="52">
        <v>2.0639587663873245E-2</v>
      </c>
      <c r="S450" s="39">
        <v>2.5906123257886684E-2</v>
      </c>
      <c r="T450" s="39">
        <v>6.4425661042448725E-3</v>
      </c>
      <c r="U450" s="39"/>
      <c r="V450" s="39">
        <v>1.4229403449415862E-2</v>
      </c>
      <c r="W450" s="39">
        <v>0</v>
      </c>
      <c r="X450" s="39">
        <v>2.5933359404095645E-2</v>
      </c>
      <c r="Y450" s="52">
        <v>1.1840432966963596E-2</v>
      </c>
      <c r="Z450" s="3">
        <v>0.11139377688500364</v>
      </c>
      <c r="AA450" s="3"/>
      <c r="AB450" s="3">
        <v>0.1473253739018047</v>
      </c>
      <c r="AC450" s="3">
        <v>6.0169796031135564E-2</v>
      </c>
      <c r="AD450" s="3">
        <v>2.1071243089420485E-2</v>
      </c>
      <c r="AE450" s="3">
        <v>0.17533502185852839</v>
      </c>
      <c r="AF450" s="3">
        <v>0.10671466353296873</v>
      </c>
      <c r="AG450" s="3">
        <v>0.12556739635182274</v>
      </c>
      <c r="AH450" s="3">
        <v>6.3784270499818232E-2</v>
      </c>
      <c r="AI450" s="3">
        <v>0.14678788626676562</v>
      </c>
      <c r="AJ450" s="3">
        <v>0.11059104272082179</v>
      </c>
      <c r="AK450" s="3">
        <v>0.18232495288201533</v>
      </c>
      <c r="AL450" s="3">
        <v>0</v>
      </c>
      <c r="AM450" s="3">
        <v>0.21104108509975891</v>
      </c>
      <c r="AN450" s="3">
        <v>2.4661963626887908E-2</v>
      </c>
      <c r="AO450" s="3">
        <v>0.14396445680537226</v>
      </c>
      <c r="AP450" s="3">
        <v>9.8525304076111819E-2</v>
      </c>
      <c r="AQ450" s="3">
        <v>0.21479752750745196</v>
      </c>
      <c r="AR450" s="3"/>
      <c r="AS450" s="3"/>
      <c r="AT450" s="3">
        <v>0.10760091668585496</v>
      </c>
      <c r="AU450" s="3">
        <v>0.15872298657650821</v>
      </c>
      <c r="AV450" s="3">
        <v>0</v>
      </c>
      <c r="AW450" s="52">
        <v>0.12278926163157099</v>
      </c>
      <c r="AX450" s="39">
        <v>2.8772225380409744E-2</v>
      </c>
      <c r="AY450" s="3">
        <v>1.1254389931948687E-2</v>
      </c>
      <c r="AZ450" s="3">
        <v>4.5285495368553731E-2</v>
      </c>
      <c r="BA450" s="3">
        <v>3.3503761899519549E-2</v>
      </c>
      <c r="BB450" s="3">
        <v>8.9431859091778192E-3</v>
      </c>
      <c r="BC450" s="3">
        <v>1.3706022960644737E-2</v>
      </c>
      <c r="BD450" s="3">
        <v>2.2205854553062555E-2</v>
      </c>
      <c r="BE450" s="3">
        <v>0</v>
      </c>
      <c r="BF450" s="52">
        <v>1.6513979534471743E-2</v>
      </c>
      <c r="BG450" s="3">
        <v>2.506090887906472E-2</v>
      </c>
      <c r="BH450" s="3">
        <v>4.1239615721904141E-2</v>
      </c>
      <c r="BI450" s="3">
        <v>6.6957094045117849E-2</v>
      </c>
      <c r="BJ450" s="3">
        <v>4.2832514306223583E-2</v>
      </c>
      <c r="BK450" s="3">
        <v>4.6726022548872891E-2</v>
      </c>
      <c r="BL450" s="52">
        <v>4.7966488360788623E-2</v>
      </c>
      <c r="BM450" s="39">
        <v>3.0273780607248453E-2</v>
      </c>
      <c r="BN450" s="3">
        <v>1.2729001159982028E-2</v>
      </c>
      <c r="BO450" s="3">
        <v>1.0627435901983798E-2</v>
      </c>
      <c r="BP450" s="52">
        <v>1.2471775392708523E-2</v>
      </c>
      <c r="BQ450" s="39">
        <v>5.9849008036449346E-2</v>
      </c>
      <c r="BR450" s="39">
        <v>2.3203788922844994E-2</v>
      </c>
      <c r="BS450" s="39">
        <v>1.3559012956717917E-2</v>
      </c>
      <c r="BT450" s="39">
        <v>1.0840530699481423E-2</v>
      </c>
      <c r="BU450" s="39">
        <v>1.8751470406824743E-2</v>
      </c>
      <c r="BV450" s="52">
        <v>1.8711713855303933E-2</v>
      </c>
      <c r="BW450" s="3">
        <v>1.536429123550832E-2</v>
      </c>
      <c r="BX450" s="3">
        <v>1.5117200109390504E-2</v>
      </c>
      <c r="BY450" s="3">
        <v>0</v>
      </c>
      <c r="BZ450" s="52">
        <v>1.4326612650933077E-2</v>
      </c>
      <c r="CA450" s="39"/>
      <c r="CB450" s="39">
        <v>2.4762910280092948E-2</v>
      </c>
      <c r="CC450" s="39">
        <v>0</v>
      </c>
      <c r="CD450" s="39"/>
      <c r="CE450" s="39">
        <v>1.4947418105537602E-2</v>
      </c>
      <c r="CF450" s="39">
        <v>2.2489849564585634E-2</v>
      </c>
      <c r="CG450" s="39"/>
      <c r="CH450" s="52">
        <v>1.8707926882390931E-2</v>
      </c>
      <c r="CI450" s="3">
        <v>1.3500007466514448E-2</v>
      </c>
      <c r="CJ450" s="3">
        <v>1.9113297507869453E-2</v>
      </c>
      <c r="CK450" s="52">
        <v>1.6612360069012146E-2</v>
      </c>
      <c r="CL450" s="39">
        <v>0</v>
      </c>
      <c r="CM450" s="39">
        <v>6.6826433619025351E-3</v>
      </c>
      <c r="CN450" s="39">
        <v>2.0305488671434325E-2</v>
      </c>
      <c r="CO450" s="39">
        <v>0</v>
      </c>
      <c r="CP450" s="39">
        <v>3.3355020454327419E-3</v>
      </c>
      <c r="CQ450" s="58">
        <v>7.3661989240397874E-3</v>
      </c>
    </row>
    <row r="451" spans="1:95" x14ac:dyDescent="0.25">
      <c r="A451" s="97" t="s">
        <v>916</v>
      </c>
      <c r="B451" s="97">
        <v>158</v>
      </c>
      <c r="C451" s="97">
        <v>448</v>
      </c>
      <c r="D451" s="104" t="s">
        <v>200</v>
      </c>
      <c r="E451" s="40">
        <v>7.4460305660806109E-2</v>
      </c>
      <c r="F451" s="40">
        <v>9.5008672327953111E-2</v>
      </c>
      <c r="G451" s="40">
        <v>8.8673141031298877E-2</v>
      </c>
      <c r="H451" s="40"/>
      <c r="I451" s="40">
        <v>9.0133678616017815E-2</v>
      </c>
      <c r="J451" s="40">
        <v>8.6043853936033157E-2</v>
      </c>
      <c r="K451" s="53">
        <v>9.6467029715376088E-2</v>
      </c>
      <c r="L451" s="4">
        <v>8.6043853936033157E-2</v>
      </c>
      <c r="M451" s="4">
        <v>6.8425240547203628E-2</v>
      </c>
      <c r="N451" s="4">
        <v>8.2730804493524213E-2</v>
      </c>
      <c r="O451" s="4">
        <v>0</v>
      </c>
      <c r="P451" s="4">
        <v>0.13289731273162442</v>
      </c>
      <c r="Q451" s="4">
        <v>0.28418932737819852</v>
      </c>
      <c r="R451" s="53">
        <v>8.5932066623027617E-2</v>
      </c>
      <c r="S451" s="40">
        <v>0.21963355102126372</v>
      </c>
      <c r="T451" s="40">
        <v>0.14339081073308943</v>
      </c>
      <c r="U451" s="40"/>
      <c r="V451" s="40">
        <v>9.1777915984470854E-2</v>
      </c>
      <c r="W451" s="40">
        <v>0</v>
      </c>
      <c r="X451" s="40">
        <v>8.6291257171997302E-2</v>
      </c>
      <c r="Y451" s="53">
        <v>0.13069894200871698</v>
      </c>
      <c r="Z451" s="4">
        <v>0.24539469006719677</v>
      </c>
      <c r="AA451" s="4"/>
      <c r="AB451" s="4">
        <v>0.24410672952280069</v>
      </c>
      <c r="AC451" s="4">
        <v>0.26923349977427519</v>
      </c>
      <c r="AD451" s="4">
        <v>8.0484897611498948E-2</v>
      </c>
      <c r="AE451" s="4">
        <v>0.24292807471255873</v>
      </c>
      <c r="AF451" s="4">
        <v>0.21566397451603139</v>
      </c>
      <c r="AG451" s="4">
        <v>0.26098481613799107</v>
      </c>
      <c r="AH451" s="4">
        <v>0.18341146716970252</v>
      </c>
      <c r="AI451" s="4">
        <v>0.23553732216030326</v>
      </c>
      <c r="AJ451" s="4">
        <v>0.23845611927383029</v>
      </c>
      <c r="AK451" s="4">
        <v>0.29165305249546225</v>
      </c>
      <c r="AL451" s="4">
        <v>0.12740796684912697</v>
      </c>
      <c r="AM451" s="4">
        <v>0.28383273983644119</v>
      </c>
      <c r="AN451" s="4">
        <v>7.3798927142662285E-2</v>
      </c>
      <c r="AO451" s="4">
        <v>0.2446929247811255</v>
      </c>
      <c r="AP451" s="4">
        <v>0.18415723943700338</v>
      </c>
      <c r="AQ451" s="4">
        <v>0.35505863085539113</v>
      </c>
      <c r="AR451" s="4"/>
      <c r="AS451" s="4"/>
      <c r="AT451" s="4">
        <v>0.19964141086487133</v>
      </c>
      <c r="AU451" s="4">
        <v>0.25197864331135827</v>
      </c>
      <c r="AV451" s="4">
        <v>0</v>
      </c>
      <c r="AW451" s="53">
        <v>0.23968304896956097</v>
      </c>
      <c r="AX451" s="40">
        <v>9.2064710621138426E-2</v>
      </c>
      <c r="AY451" s="4">
        <v>6.9991928160496472E-2</v>
      </c>
      <c r="AZ451" s="4">
        <v>7.7209911849176069E-2</v>
      </c>
      <c r="BA451" s="4">
        <v>5.7065830960253555E-2</v>
      </c>
      <c r="BB451" s="4">
        <v>6.8986000164904582E-2</v>
      </c>
      <c r="BC451" s="4">
        <v>8.3379156995935386E-2</v>
      </c>
      <c r="BD451" s="4">
        <v>9.0656913931117314E-2</v>
      </c>
      <c r="BE451" s="4">
        <v>0</v>
      </c>
      <c r="BF451" s="53">
        <v>7.5066272974870021E-2</v>
      </c>
      <c r="BG451" s="4">
        <v>0.24373546596768705</v>
      </c>
      <c r="BH451" s="4">
        <v>0.14874596050208458</v>
      </c>
      <c r="BI451" s="4">
        <v>9.407389505206315E-2</v>
      </c>
      <c r="BJ451" s="4">
        <v>0.10629948980630721</v>
      </c>
      <c r="BK451" s="4">
        <v>9.0186461098779688E-2</v>
      </c>
      <c r="BL451" s="53">
        <v>0.1086694687210933</v>
      </c>
      <c r="BM451" s="40">
        <v>0.28766079263759109</v>
      </c>
      <c r="BN451" s="4">
        <v>8.4778041665945006E-2</v>
      </c>
      <c r="BO451" s="4">
        <v>4.0753518878502405E-2</v>
      </c>
      <c r="BP451" s="53">
        <v>7.9389562003107261E-2</v>
      </c>
      <c r="BQ451" s="40">
        <v>0.14452748933817411</v>
      </c>
      <c r="BR451" s="40">
        <v>0.16414733949932941</v>
      </c>
      <c r="BS451" s="40">
        <v>0.15331765718317739</v>
      </c>
      <c r="BT451" s="40">
        <v>0.13024593065406487</v>
      </c>
      <c r="BU451" s="40">
        <v>0.17247001003589016</v>
      </c>
      <c r="BV451" s="53">
        <v>0.14611436936275143</v>
      </c>
      <c r="BW451" s="4">
        <v>0.16501343289208739</v>
      </c>
      <c r="BX451" s="4">
        <v>0.10856024275291354</v>
      </c>
      <c r="BY451" s="4">
        <v>2.8883142420993827E-2</v>
      </c>
      <c r="BZ451" s="53">
        <v>0.11940824761550986</v>
      </c>
      <c r="CA451" s="40"/>
      <c r="CB451" s="40">
        <v>0.11177055348895183</v>
      </c>
      <c r="CC451" s="40">
        <v>8.2556998766099315E-2</v>
      </c>
      <c r="CD451" s="40"/>
      <c r="CE451" s="40">
        <v>5.286610046298356E-2</v>
      </c>
      <c r="CF451" s="40">
        <v>5.5347934749519177E-2</v>
      </c>
      <c r="CG451" s="40"/>
      <c r="CH451" s="53">
        <v>6.0661867295312616E-2</v>
      </c>
      <c r="CI451" s="4">
        <v>4.9983157504811027E-2</v>
      </c>
      <c r="CJ451" s="4">
        <v>0.10739269664661649</v>
      </c>
      <c r="CK451" s="53">
        <v>8.181453041442463E-2</v>
      </c>
      <c r="CL451" s="40">
        <v>0</v>
      </c>
      <c r="CM451" s="40">
        <v>1.8851537566584444E-2</v>
      </c>
      <c r="CN451" s="40">
        <v>9.5523390032259639E-2</v>
      </c>
      <c r="CO451" s="40">
        <v>0</v>
      </c>
      <c r="CP451" s="40">
        <v>9.1322821726294839E-3</v>
      </c>
      <c r="CQ451" s="59">
        <v>2.701266143917011E-2</v>
      </c>
    </row>
    <row r="452" spans="1:95" x14ac:dyDescent="0.25">
      <c r="A452" s="97" t="s">
        <v>773</v>
      </c>
      <c r="C452" s="97">
        <v>449</v>
      </c>
      <c r="D452" s="102"/>
      <c r="E452" s="93"/>
      <c r="F452" s="93"/>
      <c r="G452" s="93"/>
      <c r="H452" s="93"/>
      <c r="I452" s="93"/>
      <c r="J452" s="93"/>
      <c r="K452" s="79"/>
      <c r="L452" s="16"/>
      <c r="M452" s="16"/>
      <c r="N452" s="16"/>
      <c r="O452" s="16"/>
      <c r="P452" s="16"/>
      <c r="Q452" s="16"/>
      <c r="R452" s="79"/>
      <c r="S452" s="93"/>
      <c r="T452" s="93"/>
      <c r="U452" s="93"/>
      <c r="V452" s="93"/>
      <c r="W452" s="93"/>
      <c r="X452" s="93"/>
      <c r="Y452" s="79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79"/>
      <c r="AX452" s="93"/>
      <c r="AY452" s="16"/>
      <c r="AZ452" s="16"/>
      <c r="BA452" s="16"/>
      <c r="BB452" s="16"/>
      <c r="BC452" s="16"/>
      <c r="BD452" s="16"/>
      <c r="BE452" s="16"/>
      <c r="BF452" s="79"/>
      <c r="BG452" s="16"/>
      <c r="BH452" s="16"/>
      <c r="BI452" s="16"/>
      <c r="BJ452" s="16"/>
      <c r="BK452" s="16"/>
      <c r="BL452" s="79"/>
      <c r="BM452" s="93"/>
      <c r="BN452" s="16"/>
      <c r="BO452" s="16"/>
      <c r="BP452" s="79"/>
      <c r="BQ452" s="93"/>
      <c r="BR452" s="93"/>
      <c r="BS452" s="93"/>
      <c r="BT452" s="93"/>
      <c r="BU452" s="93"/>
      <c r="BV452" s="79"/>
      <c r="BW452" s="16"/>
      <c r="BX452" s="16"/>
      <c r="BY452" s="16"/>
      <c r="BZ452" s="79"/>
      <c r="CA452" s="93"/>
      <c r="CB452" s="93"/>
      <c r="CC452" s="93"/>
      <c r="CD452" s="93"/>
      <c r="CE452" s="93"/>
      <c r="CF452" s="93"/>
      <c r="CG452" s="93"/>
      <c r="CH452" s="79"/>
      <c r="CI452" s="16"/>
      <c r="CJ452" s="16"/>
      <c r="CK452" s="79"/>
      <c r="CL452" s="93"/>
      <c r="CM452" s="93"/>
      <c r="CN452" s="93"/>
      <c r="CO452" s="93"/>
      <c r="CP452" s="93"/>
      <c r="CQ452" s="83"/>
    </row>
    <row r="453" spans="1:95" x14ac:dyDescent="0.25">
      <c r="A453" s="97" t="s">
        <v>917</v>
      </c>
      <c r="B453" s="97">
        <v>159</v>
      </c>
      <c r="C453" s="97">
        <v>450</v>
      </c>
      <c r="D453" s="103" t="s">
        <v>201</v>
      </c>
      <c r="E453" s="39">
        <v>4.9672606982810188E-2</v>
      </c>
      <c r="F453" s="39">
        <v>0.18902054142465047</v>
      </c>
      <c r="G453" s="39">
        <v>6.9664171942429479E-2</v>
      </c>
      <c r="H453" s="39"/>
      <c r="I453" s="39">
        <v>0.34106364976781045</v>
      </c>
      <c r="J453" s="39">
        <v>0.1861021225547648</v>
      </c>
      <c r="K453" s="52">
        <v>0.15428541386964009</v>
      </c>
      <c r="L453" s="3">
        <v>0.1861021225547648</v>
      </c>
      <c r="M453" s="3">
        <v>8.256117294608413E-2</v>
      </c>
      <c r="N453" s="3">
        <v>9.3680482357885439E-2</v>
      </c>
      <c r="O453" s="3">
        <v>9.5459504389218538E-4</v>
      </c>
      <c r="P453" s="3">
        <v>0.27650449677859967</v>
      </c>
      <c r="Q453" s="3">
        <v>3.650949057292751E-2</v>
      </c>
      <c r="R453" s="52">
        <v>0.14121711163224898</v>
      </c>
      <c r="S453" s="39">
        <v>0.2381049206972248</v>
      </c>
      <c r="T453" s="39">
        <v>0.10146519555112782</v>
      </c>
      <c r="U453" s="39"/>
      <c r="V453" s="39">
        <v>8.3023100651084536E-2</v>
      </c>
      <c r="W453" s="39">
        <v>4.1853287665009196E-2</v>
      </c>
      <c r="X453" s="39">
        <v>6.5915872046535109E-2</v>
      </c>
      <c r="Y453" s="52">
        <v>9.0887274232361578E-2</v>
      </c>
      <c r="Z453" s="3">
        <v>0.16217597068608749</v>
      </c>
      <c r="AA453" s="3"/>
      <c r="AB453" s="3">
        <v>8.3377355168163414E-2</v>
      </c>
      <c r="AC453" s="3">
        <v>0.15077562816884582</v>
      </c>
      <c r="AD453" s="3">
        <v>5.1373502396499598E-2</v>
      </c>
      <c r="AE453" s="3">
        <v>6.1195747833200885E-2</v>
      </c>
      <c r="AF453" s="3">
        <v>0.11437213228291923</v>
      </c>
      <c r="AG453" s="3">
        <v>8.6427130421577861E-2</v>
      </c>
      <c r="AH453" s="3">
        <v>8.6315766686609618E-2</v>
      </c>
      <c r="AI453" s="3">
        <v>9.6636007566111931E-2</v>
      </c>
      <c r="AJ453" s="3">
        <v>0.22137495169175603</v>
      </c>
      <c r="AK453" s="3">
        <v>7.7984875872999238E-2</v>
      </c>
      <c r="AL453" s="3">
        <v>0.13813813813813813</v>
      </c>
      <c r="AM453" s="3">
        <v>3.9134842853276841E-2</v>
      </c>
      <c r="AN453" s="3">
        <v>4.1985712569683843E-2</v>
      </c>
      <c r="AO453" s="3">
        <v>0.10575508729049037</v>
      </c>
      <c r="AP453" s="3">
        <v>7.471550997681134E-2</v>
      </c>
      <c r="AQ453" s="3">
        <v>0.17396706683935215</v>
      </c>
      <c r="AR453" s="3"/>
      <c r="AS453" s="3"/>
      <c r="AT453" s="3">
        <v>4.806517460836069E-2</v>
      </c>
      <c r="AU453" s="3">
        <v>6.2045043009042643E-2</v>
      </c>
      <c r="AV453" s="3">
        <v>0.4</v>
      </c>
      <c r="AW453" s="52">
        <v>0.10242688160689113</v>
      </c>
      <c r="AX453" s="39">
        <v>0.23790785874386117</v>
      </c>
      <c r="AY453" s="3">
        <v>0.37946693408451393</v>
      </c>
      <c r="AZ453" s="3">
        <v>7.8562940641028811E-2</v>
      </c>
      <c r="BA453" s="3">
        <v>0.12890912884965319</v>
      </c>
      <c r="BB453" s="3">
        <v>0.16260117457227408</v>
      </c>
      <c r="BC453" s="3">
        <v>0.12465368672782316</v>
      </c>
      <c r="BD453" s="3">
        <v>0.57319328645521173</v>
      </c>
      <c r="BE453" s="3">
        <v>1.0481141027421466E-3</v>
      </c>
      <c r="BF453" s="52">
        <v>0.19837657071284628</v>
      </c>
      <c r="BG453" s="3">
        <v>4.9699737995085903E-2</v>
      </c>
      <c r="BH453" s="3">
        <v>0.24728175145347089</v>
      </c>
      <c r="BI453" s="3">
        <v>0.21516982641265739</v>
      </c>
      <c r="BJ453" s="3">
        <v>6.7440900549417523E-2</v>
      </c>
      <c r="BK453" s="3">
        <v>0.20312175653236941</v>
      </c>
      <c r="BL453" s="52">
        <v>0.1291608110816771</v>
      </c>
      <c r="BM453" s="39">
        <v>0.11176054594069189</v>
      </c>
      <c r="BN453" s="3">
        <v>0.17998343470404984</v>
      </c>
      <c r="BO453" s="3">
        <v>6.1849464751938373E-2</v>
      </c>
      <c r="BP453" s="52">
        <v>0.14255607053028219</v>
      </c>
      <c r="BQ453" s="39">
        <v>2.0407000706767053E-2</v>
      </c>
      <c r="BR453" s="39">
        <v>2.5395082771635078E-2</v>
      </c>
      <c r="BS453" s="39">
        <v>0.2076617974291006</v>
      </c>
      <c r="BT453" s="39">
        <v>0.12072606412059336</v>
      </c>
      <c r="BU453" s="39">
        <v>0.15835711666485983</v>
      </c>
      <c r="BV453" s="52">
        <v>7.3550769389826284E-2</v>
      </c>
      <c r="BW453" s="3">
        <v>8.419260030146597E-2</v>
      </c>
      <c r="BX453" s="3">
        <v>0.18336645608721877</v>
      </c>
      <c r="BY453" s="3">
        <v>2.4777750313153334E-2</v>
      </c>
      <c r="BZ453" s="52">
        <v>0.11334473250528117</v>
      </c>
      <c r="CA453" s="39"/>
      <c r="CB453" s="39">
        <v>5.4949925212578098E-2</v>
      </c>
      <c r="CC453" s="39">
        <v>2.2064426357557135E-2</v>
      </c>
      <c r="CD453" s="39"/>
      <c r="CE453" s="39">
        <v>0.22169316045222573</v>
      </c>
      <c r="CF453" s="39">
        <v>0.10423210171553797</v>
      </c>
      <c r="CG453" s="39"/>
      <c r="CH453" s="52">
        <v>9.3981234544944878E-2</v>
      </c>
      <c r="CI453" s="3">
        <v>0.15516091282750799</v>
      </c>
      <c r="CJ453" s="3">
        <v>0.15201597896999786</v>
      </c>
      <c r="CK453" s="52">
        <v>0.15346793675712042</v>
      </c>
      <c r="CL453" s="39">
        <v>0.11133200795219617</v>
      </c>
      <c r="CM453" s="39">
        <v>0.79187340633932823</v>
      </c>
      <c r="CN453" s="39">
        <v>0.44582261886754398</v>
      </c>
      <c r="CO453" s="39">
        <v>6.9330253140319653E-2</v>
      </c>
      <c r="CP453" s="39">
        <v>0.25190873798312136</v>
      </c>
      <c r="CQ453" s="58">
        <v>0.34537066859740484</v>
      </c>
    </row>
    <row r="454" spans="1:95" x14ac:dyDescent="0.25">
      <c r="A454" s="97" t="s">
        <v>918</v>
      </c>
      <c r="B454" s="97">
        <v>160</v>
      </c>
      <c r="C454" s="97">
        <v>451</v>
      </c>
      <c r="D454" s="103" t="s">
        <v>202</v>
      </c>
      <c r="E454" s="39">
        <v>0.50761671140405351</v>
      </c>
      <c r="F454" s="39">
        <v>0.70600801064795382</v>
      </c>
      <c r="G454" s="39">
        <v>0.59666699868607598</v>
      </c>
      <c r="H454" s="39"/>
      <c r="I454" s="39">
        <v>0.73901819327933516</v>
      </c>
      <c r="J454" s="39">
        <v>0.63896941992397183</v>
      </c>
      <c r="K454" s="52">
        <v>0.6934700611141813</v>
      </c>
      <c r="L454" s="3">
        <v>0.63896941992397183</v>
      </c>
      <c r="M454" s="3">
        <v>0.57030525242235097</v>
      </c>
      <c r="N454" s="3">
        <v>0.54306498039955031</v>
      </c>
      <c r="O454" s="3">
        <v>0.56307976350886901</v>
      </c>
      <c r="P454" s="3">
        <v>0.73807590061843975</v>
      </c>
      <c r="Q454" s="3">
        <v>0.58861364099588875</v>
      </c>
      <c r="R454" s="52">
        <v>0.62438175166453824</v>
      </c>
      <c r="S454" s="39">
        <v>0.71753514958363163</v>
      </c>
      <c r="T454" s="39">
        <v>0.67847419294754652</v>
      </c>
      <c r="U454" s="39"/>
      <c r="V454" s="39">
        <v>0.57547462056846155</v>
      </c>
      <c r="W454" s="39">
        <v>0.58044945892025612</v>
      </c>
      <c r="X454" s="39">
        <v>0.58816242517015305</v>
      </c>
      <c r="Y454" s="52">
        <v>0.64707250819907502</v>
      </c>
      <c r="Z454" s="3">
        <v>0.61930646315149063</v>
      </c>
      <c r="AA454" s="3"/>
      <c r="AB454" s="3">
        <v>0.53391576515721839</v>
      </c>
      <c r="AC454" s="3">
        <v>0.61189130015856463</v>
      </c>
      <c r="AD454" s="3">
        <v>0.54175512529522385</v>
      </c>
      <c r="AE454" s="3">
        <v>0.49458315744038184</v>
      </c>
      <c r="AF454" s="3">
        <v>0.52768936117230891</v>
      </c>
      <c r="AG454" s="3">
        <v>0.51071332679784742</v>
      </c>
      <c r="AH454" s="3">
        <v>0.55086981009713309</v>
      </c>
      <c r="AI454" s="3">
        <v>0.52244545465067616</v>
      </c>
      <c r="AJ454" s="3">
        <v>0.59157096798531861</v>
      </c>
      <c r="AK454" s="3">
        <v>0.52803347914492471</v>
      </c>
      <c r="AL454" s="3">
        <v>0.64833751285626962</v>
      </c>
      <c r="AM454" s="3">
        <v>0.53089512652266047</v>
      </c>
      <c r="AN454" s="3">
        <v>0.49320524030205198</v>
      </c>
      <c r="AO454" s="3">
        <v>0.56357152466242222</v>
      </c>
      <c r="AP454" s="3">
        <v>0.48531162096780334</v>
      </c>
      <c r="AQ454" s="3">
        <v>0.66639599856157616</v>
      </c>
      <c r="AR454" s="3"/>
      <c r="AS454" s="3"/>
      <c r="AT454" s="3">
        <v>0.52041547403621113</v>
      </c>
      <c r="AU454" s="3">
        <v>0.50132262602911493</v>
      </c>
      <c r="AV454" s="3">
        <v>1.4596650067506602</v>
      </c>
      <c r="AW454" s="52">
        <v>0.55482764574376642</v>
      </c>
      <c r="AX454" s="39">
        <v>0.70346341062743911</v>
      </c>
      <c r="AY454" s="3">
        <v>0.73142459459619324</v>
      </c>
      <c r="AZ454" s="3">
        <v>0.54333327281325694</v>
      </c>
      <c r="BA454" s="3">
        <v>0.56969782845142025</v>
      </c>
      <c r="BB454" s="3">
        <v>0.63242442992928838</v>
      </c>
      <c r="BC454" s="3">
        <v>0.6027518008459084</v>
      </c>
      <c r="BD454" s="3">
        <v>1.5686546882126824</v>
      </c>
      <c r="BE454" s="3">
        <v>0.31857673357806154</v>
      </c>
      <c r="BF454" s="52">
        <v>0.83963227742258162</v>
      </c>
      <c r="BG454" s="3">
        <v>0.53991513025014326</v>
      </c>
      <c r="BH454" s="3">
        <v>0.62596401400654866</v>
      </c>
      <c r="BI454" s="3">
        <v>0.61860307973754669</v>
      </c>
      <c r="BJ454" s="3">
        <v>0.52780284958075452</v>
      </c>
      <c r="BK454" s="3">
        <v>0.5923260567221984</v>
      </c>
      <c r="BL454" s="52">
        <v>0.5852367205268022</v>
      </c>
      <c r="BM454" s="39">
        <v>0.58686172759522404</v>
      </c>
      <c r="BN454" s="3">
        <v>0.77498057311533841</v>
      </c>
      <c r="BO454" s="3">
        <v>0.59024369102305452</v>
      </c>
      <c r="BP454" s="52">
        <v>0.7495873234090622</v>
      </c>
      <c r="BQ454" s="39">
        <v>0.444587143363251</v>
      </c>
      <c r="BR454" s="39">
        <v>0.38223983398449202</v>
      </c>
      <c r="BS454" s="39">
        <v>0.57429755330087751</v>
      </c>
      <c r="BT454" s="39">
        <v>0.48928961640979751</v>
      </c>
      <c r="BU454" s="39">
        <v>0.49790470209554633</v>
      </c>
      <c r="BV454" s="52">
        <v>0.49546490891673989</v>
      </c>
      <c r="BW454" s="3">
        <v>0.5618016915770695</v>
      </c>
      <c r="BX454" s="3">
        <v>0.66401628619531439</v>
      </c>
      <c r="BY454" s="3">
        <v>0.44899576141234737</v>
      </c>
      <c r="BZ454" s="52">
        <v>0.62535091796902353</v>
      </c>
      <c r="CA454" s="39"/>
      <c r="CB454" s="39">
        <v>0.33810761049939736</v>
      </c>
      <c r="CC454" s="39">
        <v>0.54118949023021412</v>
      </c>
      <c r="CD454" s="39"/>
      <c r="CE454" s="39">
        <v>0.69604429848177995</v>
      </c>
      <c r="CF454" s="39">
        <v>0.53121815581762699</v>
      </c>
      <c r="CG454" s="39"/>
      <c r="CH454" s="52">
        <v>0.56740319150811869</v>
      </c>
      <c r="CI454" s="3">
        <v>0.55842213276677022</v>
      </c>
      <c r="CJ454" s="3">
        <v>0.61656603617522265</v>
      </c>
      <c r="CK454" s="52">
        <v>0.58942594327701736</v>
      </c>
      <c r="CL454" s="39">
        <v>0.75689724466163921</v>
      </c>
      <c r="CM454" s="39">
        <v>0.67689538002155925</v>
      </c>
      <c r="CN454" s="39">
        <v>0.74789482590999501</v>
      </c>
      <c r="CO454" s="39">
        <v>0.56403285720757379</v>
      </c>
      <c r="CP454" s="39">
        <v>0.63497759100278406</v>
      </c>
      <c r="CQ454" s="58">
        <v>0.67128823643907887</v>
      </c>
    </row>
    <row r="455" spans="1:95" x14ac:dyDescent="0.25">
      <c r="A455" s="97" t="s">
        <v>773</v>
      </c>
      <c r="C455" s="97">
        <v>452</v>
      </c>
      <c r="D455" s="103"/>
      <c r="E455" s="48"/>
      <c r="F455" s="48"/>
      <c r="G455" s="48"/>
      <c r="H455" s="48"/>
      <c r="I455" s="48"/>
      <c r="J455" s="48"/>
      <c r="K455" s="73"/>
      <c r="L455" s="11"/>
      <c r="M455" s="11"/>
      <c r="N455" s="11"/>
      <c r="O455" s="11"/>
      <c r="P455" s="11"/>
      <c r="Q455" s="11"/>
      <c r="R455" s="73"/>
      <c r="S455" s="48"/>
      <c r="T455" s="48"/>
      <c r="U455" s="48"/>
      <c r="V455" s="48"/>
      <c r="W455" s="48"/>
      <c r="X455" s="48"/>
      <c r="Y455" s="73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73"/>
      <c r="AX455" s="48"/>
      <c r="AY455" s="11"/>
      <c r="AZ455" s="11"/>
      <c r="BA455" s="11"/>
      <c r="BB455" s="11"/>
      <c r="BC455" s="11"/>
      <c r="BD455" s="11"/>
      <c r="BE455" s="11"/>
      <c r="BF455" s="73"/>
      <c r="BG455" s="11"/>
      <c r="BH455" s="11"/>
      <c r="BI455" s="11"/>
      <c r="BJ455" s="11"/>
      <c r="BK455" s="11"/>
      <c r="BL455" s="73"/>
      <c r="BM455" s="48"/>
      <c r="BN455" s="11"/>
      <c r="BO455" s="11"/>
      <c r="BP455" s="73"/>
      <c r="BQ455" s="48"/>
      <c r="BR455" s="48"/>
      <c r="BS455" s="48"/>
      <c r="BT455" s="48"/>
      <c r="BU455" s="48"/>
      <c r="BV455" s="73"/>
      <c r="BW455" s="11"/>
      <c r="BX455" s="11"/>
      <c r="BY455" s="11"/>
      <c r="BZ455" s="73"/>
      <c r="CA455" s="48"/>
      <c r="CB455" s="48"/>
      <c r="CC455" s="48"/>
      <c r="CD455" s="48"/>
      <c r="CE455" s="48"/>
      <c r="CF455" s="48"/>
      <c r="CG455" s="48"/>
      <c r="CH455" s="73"/>
      <c r="CI455" s="11"/>
      <c r="CJ455" s="11"/>
      <c r="CK455" s="73"/>
      <c r="CL455" s="48"/>
      <c r="CM455" s="48"/>
      <c r="CN455" s="48"/>
      <c r="CO455" s="48"/>
      <c r="CP455" s="48"/>
      <c r="CQ455" s="67"/>
    </row>
    <row r="456" spans="1:95" x14ac:dyDescent="0.25">
      <c r="A456" s="97" t="s">
        <v>919</v>
      </c>
      <c r="B456" s="97">
        <v>161</v>
      </c>
      <c r="C456" s="97">
        <v>453</v>
      </c>
      <c r="D456" s="103" t="s">
        <v>203</v>
      </c>
      <c r="E456" s="39">
        <v>0.26375982844889206</v>
      </c>
      <c r="F456" s="39">
        <v>0.49794893855681466</v>
      </c>
      <c r="G456" s="39">
        <v>0.35766624429194349</v>
      </c>
      <c r="H456" s="39"/>
      <c r="I456" s="39">
        <v>0.58329504731615089</v>
      </c>
      <c r="J456" s="39">
        <v>0.39496981838172324</v>
      </c>
      <c r="K456" s="52">
        <v>0.48658910578286124</v>
      </c>
      <c r="L456" s="3">
        <v>0.39496981838172324</v>
      </c>
      <c r="M456" s="3">
        <v>0.35480204936857157</v>
      </c>
      <c r="N456" s="3">
        <v>0.3061384254165545</v>
      </c>
      <c r="O456" s="3">
        <v>0</v>
      </c>
      <c r="P456" s="3">
        <v>0.53811413712878065</v>
      </c>
      <c r="Q456" s="3">
        <v>0.36332179930921565</v>
      </c>
      <c r="R456" s="52">
        <v>0.38374227801606842</v>
      </c>
      <c r="S456" s="39">
        <v>0.60256191289084504</v>
      </c>
      <c r="T456" s="39">
        <v>0.49387040279423866</v>
      </c>
      <c r="U456" s="39"/>
      <c r="V456" s="39">
        <v>0.42487770789657581</v>
      </c>
      <c r="W456" s="39">
        <v>0.31834532374673286</v>
      </c>
      <c r="X456" s="39">
        <v>0.49160510409406788</v>
      </c>
      <c r="Y456" s="52">
        <v>0.48649307388767804</v>
      </c>
      <c r="Z456" s="3">
        <v>0.51674213705430683</v>
      </c>
      <c r="AA456" s="3"/>
      <c r="AB456" s="3">
        <v>0.19479470774582272</v>
      </c>
      <c r="AC456" s="3">
        <v>0.48938875304666235</v>
      </c>
      <c r="AD456" s="3">
        <v>0.16321904222066749</v>
      </c>
      <c r="AE456" s="3">
        <v>0.34612337754947997</v>
      </c>
      <c r="AF456" s="3">
        <v>0.4088221101533745</v>
      </c>
      <c r="AG456" s="3">
        <v>0.37909114064162558</v>
      </c>
      <c r="AH456" s="3">
        <v>0.20676310036654133</v>
      </c>
      <c r="AI456" s="3">
        <v>0.36214354780900543</v>
      </c>
      <c r="AJ456" s="3">
        <v>0.38753963325957019</v>
      </c>
      <c r="AK456" s="3">
        <v>0.19751980516532744</v>
      </c>
      <c r="AL456" s="3">
        <v>0.35403726708074534</v>
      </c>
      <c r="AM456" s="3">
        <v>0.14319359397079603</v>
      </c>
      <c r="AN456" s="3">
        <v>0.29580487804878047</v>
      </c>
      <c r="AO456" s="3">
        <v>0.34191702432045779</v>
      </c>
      <c r="AP456" s="3">
        <v>0.31341136652094204</v>
      </c>
      <c r="AQ456" s="3">
        <v>0.63016121352717613</v>
      </c>
      <c r="AR456" s="3"/>
      <c r="AS456" s="3"/>
      <c r="AT456" s="3">
        <v>0.21462820609743122</v>
      </c>
      <c r="AU456" s="3">
        <v>0.37346404200065203</v>
      </c>
      <c r="AV456" s="3">
        <v>0</v>
      </c>
      <c r="AW456" s="52">
        <v>0.40140940124562169</v>
      </c>
      <c r="AX456" s="39">
        <v>0.51645439782060776</v>
      </c>
      <c r="AY456" s="3">
        <v>0.41051717998018256</v>
      </c>
      <c r="AZ456" s="3">
        <v>0.17689593740422532</v>
      </c>
      <c r="BA456" s="3">
        <v>0.30663306079793445</v>
      </c>
      <c r="BB456" s="3">
        <v>0.35089692854703602</v>
      </c>
      <c r="BC456" s="3">
        <v>0.35285334150393671</v>
      </c>
      <c r="BD456" s="3">
        <v>0.69229574669763672</v>
      </c>
      <c r="BE456" s="3">
        <v>0.24324324324981739</v>
      </c>
      <c r="BF456" s="52">
        <v>0.42610949704853379</v>
      </c>
      <c r="BG456" s="3">
        <v>0.34149755073477955</v>
      </c>
      <c r="BH456" s="3">
        <v>0.48069399557911446</v>
      </c>
      <c r="BI456" s="3">
        <v>0.53937401742062674</v>
      </c>
      <c r="BJ456" s="3">
        <v>0.36936241011659965</v>
      </c>
      <c r="BK456" s="3">
        <v>0.46324256610355696</v>
      </c>
      <c r="BL456" s="52">
        <v>0.4524753244713493</v>
      </c>
      <c r="BM456" s="39">
        <v>0.51044972752859452</v>
      </c>
      <c r="BN456" s="3">
        <v>0.42087968998107933</v>
      </c>
      <c r="BO456" s="3">
        <v>0.23377496573461101</v>
      </c>
      <c r="BP456" s="52">
        <v>0.39516096543509999</v>
      </c>
      <c r="BQ456" s="39">
        <v>0.33694581280788177</v>
      </c>
      <c r="BR456" s="39">
        <v>0.38225255972696248</v>
      </c>
      <c r="BS456" s="39">
        <v>0.61492592937439694</v>
      </c>
      <c r="BT456" s="39">
        <v>0.48733744010951402</v>
      </c>
      <c r="BU456" s="39">
        <v>0.503826016912993</v>
      </c>
      <c r="BV456" s="52">
        <v>0.49171807880571794</v>
      </c>
      <c r="BW456" s="3">
        <v>0.34729337205498195</v>
      </c>
      <c r="BX456" s="3">
        <v>0.43100495719180715</v>
      </c>
      <c r="BY456" s="3">
        <v>0.29721362229102166</v>
      </c>
      <c r="BZ456" s="52">
        <v>0.40119597716770861</v>
      </c>
      <c r="CA456" s="39"/>
      <c r="CB456" s="39">
        <v>0.27691273664040811</v>
      </c>
      <c r="CC456" s="39">
        <v>0.28828828828828829</v>
      </c>
      <c r="CD456" s="39"/>
      <c r="CE456" s="39">
        <v>0.38550501156515032</v>
      </c>
      <c r="CF456" s="39">
        <v>0.31567961034800035</v>
      </c>
      <c r="CG456" s="39"/>
      <c r="CH456" s="52">
        <v>0.33433513485434613</v>
      </c>
      <c r="CI456" s="3">
        <v>0.31399967272919088</v>
      </c>
      <c r="CJ456" s="3">
        <v>0.3855038870710325</v>
      </c>
      <c r="CK456" s="52">
        <v>0.3521275413823346</v>
      </c>
      <c r="CL456" s="39">
        <v>0.21428571428418366</v>
      </c>
      <c r="CM456" s="39">
        <v>0.39759706433635694</v>
      </c>
      <c r="CN456" s="39">
        <v>0.47986880796199954</v>
      </c>
      <c r="CO456" s="39">
        <v>8.9853987271021549E-2</v>
      </c>
      <c r="CP456" s="39">
        <v>0.32730348421598321</v>
      </c>
      <c r="CQ456" s="58">
        <v>0.37811614167023339</v>
      </c>
    </row>
    <row r="457" spans="1:95" x14ac:dyDescent="0.25">
      <c r="A457" s="97" t="s">
        <v>920</v>
      </c>
      <c r="B457" s="97">
        <v>162</v>
      </c>
      <c r="C457" s="97">
        <v>454</v>
      </c>
      <c r="D457" s="103" t="s">
        <v>204</v>
      </c>
      <c r="E457" s="39">
        <v>0.24803431022158684</v>
      </c>
      <c r="F457" s="39">
        <v>0.45292758534327771</v>
      </c>
      <c r="G457" s="39">
        <v>0.31667676712724757</v>
      </c>
      <c r="H457" s="39"/>
      <c r="I457" s="39">
        <v>0.50638610676737683</v>
      </c>
      <c r="J457" s="39">
        <v>0.29318682591384254</v>
      </c>
      <c r="K457" s="52">
        <v>0.44005257265676928</v>
      </c>
      <c r="L457" s="3">
        <v>0.29318682591384254</v>
      </c>
      <c r="M457" s="3">
        <v>0.3098649278039321</v>
      </c>
      <c r="N457" s="3">
        <v>0.21182863371181568</v>
      </c>
      <c r="O457" s="3">
        <v>0</v>
      </c>
      <c r="P457" s="3">
        <v>0.44122074722868482</v>
      </c>
      <c r="Q457" s="3">
        <v>0.3010380622847787</v>
      </c>
      <c r="R457" s="52">
        <v>0.28633984171472143</v>
      </c>
      <c r="S457" s="39">
        <v>0.54107600341218742</v>
      </c>
      <c r="T457" s="39">
        <v>0.4594809743598236</v>
      </c>
      <c r="U457" s="39"/>
      <c r="V457" s="39">
        <v>0.31167016072676451</v>
      </c>
      <c r="W457" s="39">
        <v>0.28057553957339165</v>
      </c>
      <c r="X457" s="39">
        <v>0.4964405641343374</v>
      </c>
      <c r="Y457" s="52">
        <v>0.44091481496132745</v>
      </c>
      <c r="Z457" s="3">
        <v>0.48374471785819884</v>
      </c>
      <c r="AA457" s="3"/>
      <c r="AB457" s="3">
        <v>0.15106528355798496</v>
      </c>
      <c r="AC457" s="3">
        <v>0.46298288507651869</v>
      </c>
      <c r="AD457" s="3">
        <v>0.1377160668736882</v>
      </c>
      <c r="AE457" s="3">
        <v>0.3483171172663429</v>
      </c>
      <c r="AF457" s="3">
        <v>0.41896507678187889</v>
      </c>
      <c r="AG457" s="3">
        <v>0.37749925712503185</v>
      </c>
      <c r="AH457" s="3">
        <v>0.16462212878403656</v>
      </c>
      <c r="AI457" s="3">
        <v>0.37671304250524829</v>
      </c>
      <c r="AJ457" s="3">
        <v>0.35239433858339864</v>
      </c>
      <c r="AK457" s="3">
        <v>0.14545250958603195</v>
      </c>
      <c r="AL457" s="3">
        <v>0.35714285714285715</v>
      </c>
      <c r="AM457" s="3">
        <v>0.14507772020725387</v>
      </c>
      <c r="AN457" s="3">
        <v>0.28253658536585363</v>
      </c>
      <c r="AO457" s="3">
        <v>0.31902718168812588</v>
      </c>
      <c r="AP457" s="3">
        <v>0.27527852207022985</v>
      </c>
      <c r="AQ457" s="3">
        <v>0.57179783688573427</v>
      </c>
      <c r="AR457" s="3"/>
      <c r="AS457" s="3"/>
      <c r="AT457" s="3">
        <v>0.13151685820438339</v>
      </c>
      <c r="AU457" s="3">
        <v>0.35884925408370899</v>
      </c>
      <c r="AV457" s="3">
        <v>0</v>
      </c>
      <c r="AW457" s="52">
        <v>0.38406385417595712</v>
      </c>
      <c r="AX457" s="39">
        <v>0.44362766049138608</v>
      </c>
      <c r="AY457" s="3">
        <v>0.38695032934869705</v>
      </c>
      <c r="AZ457" s="3">
        <v>0.16306284277308922</v>
      </c>
      <c r="BA457" s="3">
        <v>0.28819081576197209</v>
      </c>
      <c r="BB457" s="3">
        <v>0.35499487756372916</v>
      </c>
      <c r="BC457" s="3">
        <v>0.32459750751631677</v>
      </c>
      <c r="BD457" s="3">
        <v>0.47177982917618222</v>
      </c>
      <c r="BE457" s="3">
        <v>0.16216216216654492</v>
      </c>
      <c r="BF457" s="52">
        <v>0.37049459821274455</v>
      </c>
      <c r="BG457" s="3">
        <v>0.25752274317704688</v>
      </c>
      <c r="BH457" s="3">
        <v>0.4439530532418573</v>
      </c>
      <c r="BI457" s="3">
        <v>0.49735600970423455</v>
      </c>
      <c r="BJ457" s="3">
        <v>0.31303107729958929</v>
      </c>
      <c r="BK457" s="3">
        <v>0.3967824883021927</v>
      </c>
      <c r="BL457" s="52">
        <v>0.3962073521392887</v>
      </c>
      <c r="BM457" s="39">
        <v>0.38205880591652197</v>
      </c>
      <c r="BN457" s="3">
        <v>0.32154469813453446</v>
      </c>
      <c r="BO457" s="3">
        <v>0.1687110482801551</v>
      </c>
      <c r="BP457" s="52">
        <v>0.30053674893500676</v>
      </c>
      <c r="BQ457" s="39">
        <v>0.31330049261083742</v>
      </c>
      <c r="BR457" s="39">
        <v>0.38907849829351537</v>
      </c>
      <c r="BS457" s="39">
        <v>0.52324606354039593</v>
      </c>
      <c r="BT457" s="39">
        <v>0.48733744010951402</v>
      </c>
      <c r="BU457" s="39">
        <v>0.49657672170561185</v>
      </c>
      <c r="BV457" s="52">
        <v>0.47092930757061857</v>
      </c>
      <c r="BW457" s="3">
        <v>0.26744124636350797</v>
      </c>
      <c r="BX457" s="3">
        <v>0.3739522307379356</v>
      </c>
      <c r="BY457" s="3">
        <v>0.19401444788441694</v>
      </c>
      <c r="BZ457" s="52">
        <v>0.33559844160550872</v>
      </c>
      <c r="CA457" s="39"/>
      <c r="CB457" s="39">
        <v>0.21238938053002177</v>
      </c>
      <c r="CC457" s="39">
        <v>0.1891891891891892</v>
      </c>
      <c r="CD457" s="39"/>
      <c r="CE457" s="39">
        <v>0.33880383302125783</v>
      </c>
      <c r="CF457" s="39">
        <v>0.25851687317409999</v>
      </c>
      <c r="CG457" s="39"/>
      <c r="CH457" s="52">
        <v>0.27783868845534782</v>
      </c>
      <c r="CI457" s="3">
        <v>0.21831813516077345</v>
      </c>
      <c r="CJ457" s="3">
        <v>0.2944018334989158</v>
      </c>
      <c r="CK457" s="52">
        <v>0.258887901342857</v>
      </c>
      <c r="CL457" s="39">
        <v>0.21428571428418366</v>
      </c>
      <c r="CM457" s="39">
        <v>0.2398664786031923</v>
      </c>
      <c r="CN457" s="39">
        <v>0.42501696448767246</v>
      </c>
      <c r="CO457" s="39">
        <v>0.10894795956611363</v>
      </c>
      <c r="CP457" s="39">
        <v>0.28757741944285287</v>
      </c>
      <c r="CQ457" s="58">
        <v>0.29569903963519362</v>
      </c>
    </row>
    <row r="458" spans="1:95" x14ac:dyDescent="0.25">
      <c r="A458" s="97" t="s">
        <v>921</v>
      </c>
      <c r="B458" s="97">
        <v>163</v>
      </c>
      <c r="C458" s="97">
        <v>455</v>
      </c>
      <c r="D458" s="103" t="s">
        <v>205</v>
      </c>
      <c r="E458" s="39">
        <v>7.9342387419585422E-2</v>
      </c>
      <c r="F458" s="39">
        <v>0.28428376934599808</v>
      </c>
      <c r="G458" s="39">
        <v>0.14875213487188038</v>
      </c>
      <c r="H458" s="39"/>
      <c r="I458" s="39">
        <v>0.34926031424837584</v>
      </c>
      <c r="J458" s="39">
        <v>0.18841857808028381</v>
      </c>
      <c r="K458" s="52">
        <v>0.27246912979544502</v>
      </c>
      <c r="L458" s="3">
        <v>0.18841857808028381</v>
      </c>
      <c r="M458" s="3">
        <v>0.18041918956549291</v>
      </c>
      <c r="N458" s="3">
        <v>0.12709718022708941</v>
      </c>
      <c r="O458" s="3">
        <v>0</v>
      </c>
      <c r="P458" s="3">
        <v>0.30272341590255919</v>
      </c>
      <c r="Q458" s="3">
        <v>0.17647058823590475</v>
      </c>
      <c r="R458" s="52">
        <v>0.18217679311278426</v>
      </c>
      <c r="S458" s="39">
        <v>0.35866780529216968</v>
      </c>
      <c r="T458" s="39">
        <v>0.26604043941623884</v>
      </c>
      <c r="U458" s="39"/>
      <c r="V458" s="39">
        <v>0.19566736547868624</v>
      </c>
      <c r="W458" s="39">
        <v>0.1672661870533681</v>
      </c>
      <c r="X458" s="39">
        <v>0.20308932169131985</v>
      </c>
      <c r="Y458" s="52">
        <v>0.25080229109740515</v>
      </c>
      <c r="Z458" s="3">
        <v>0.31857327875365815</v>
      </c>
      <c r="AA458" s="3"/>
      <c r="AB458" s="3">
        <v>0.12696440772718803</v>
      </c>
      <c r="AC458" s="3">
        <v>0.29633251833161206</v>
      </c>
      <c r="AD458" s="3">
        <v>0.1241144800219659</v>
      </c>
      <c r="AE458" s="3">
        <v>0.18549288050362978</v>
      </c>
      <c r="AF458" s="3">
        <v>0.24558847183718269</v>
      </c>
      <c r="AG458" s="3">
        <v>0.22114445812519787</v>
      </c>
      <c r="AH458" s="3">
        <v>0.13172637035483639</v>
      </c>
      <c r="AI458" s="3">
        <v>0.20275153098244486</v>
      </c>
      <c r="AJ458" s="3">
        <v>0.23275912791116291</v>
      </c>
      <c r="AK458" s="3">
        <v>0.11488396831044555</v>
      </c>
      <c r="AL458" s="3">
        <v>0.2267080745341615</v>
      </c>
      <c r="AM458" s="3">
        <v>9.609043805934997E-2</v>
      </c>
      <c r="AN458" s="3">
        <v>0.16546341463414635</v>
      </c>
      <c r="AO458" s="3">
        <v>0.21411540295660467</v>
      </c>
      <c r="AP458" s="3">
        <v>0.17554646735298265</v>
      </c>
      <c r="AQ458" s="3">
        <v>0.40813550098910367</v>
      </c>
      <c r="AR458" s="3"/>
      <c r="AS458" s="3"/>
      <c r="AT458" s="3">
        <v>0.11964380850537655</v>
      </c>
      <c r="AU458" s="3">
        <v>0.13063371968836776</v>
      </c>
      <c r="AV458" s="3">
        <v>0</v>
      </c>
      <c r="AW458" s="52">
        <v>0.23271640131235438</v>
      </c>
      <c r="AX458" s="39">
        <v>0.30002564322249808</v>
      </c>
      <c r="AY458" s="3">
        <v>0.24848673668665466</v>
      </c>
      <c r="AZ458" s="3">
        <v>0.12617459042339293</v>
      </c>
      <c r="BA458" s="3">
        <v>0.16179996311550993</v>
      </c>
      <c r="BB458" s="3">
        <v>0.19171973242803481</v>
      </c>
      <c r="BC458" s="3">
        <v>0.10360472462127308</v>
      </c>
      <c r="BD458" s="3">
        <v>0.35158312483702325</v>
      </c>
      <c r="BE458" s="3">
        <v>8.1081081083272458E-2</v>
      </c>
      <c r="BF458" s="52">
        <v>0.22786659939663642</v>
      </c>
      <c r="BG458" s="3">
        <v>0.18194541637508749</v>
      </c>
      <c r="BH458" s="3">
        <v>0.22248681748672389</v>
      </c>
      <c r="BI458" s="3">
        <v>0.30441617835345391</v>
      </c>
      <c r="BJ458" s="3">
        <v>0.18753342444143958</v>
      </c>
      <c r="BK458" s="3">
        <v>0.25674161007788937</v>
      </c>
      <c r="BL458" s="52">
        <v>0.24092640086932032</v>
      </c>
      <c r="BM458" s="39">
        <v>0.27139349661656387</v>
      </c>
      <c r="BN458" s="3">
        <v>0.19018051791131568</v>
      </c>
      <c r="BO458" s="3">
        <v>9.0406778784092923E-2</v>
      </c>
      <c r="BP458" s="52">
        <v>0.17646598812662009</v>
      </c>
      <c r="BQ458" s="39">
        <v>0.15960591133004925</v>
      </c>
      <c r="BR458" s="39">
        <v>0.21160409556313994</v>
      </c>
      <c r="BS458" s="39">
        <v>0.39019845336666281</v>
      </c>
      <c r="BT458" s="39">
        <v>0.2856490987907826</v>
      </c>
      <c r="BU458" s="39">
        <v>0.36246476036905972</v>
      </c>
      <c r="BV458" s="52">
        <v>0.30080079195276449</v>
      </c>
      <c r="BW458" s="3">
        <v>0.16223923950013755</v>
      </c>
      <c r="BX458" s="3">
        <v>0.23659305993904095</v>
      </c>
      <c r="BY458" s="3">
        <v>0.13209494324045407</v>
      </c>
      <c r="BZ458" s="52">
        <v>0.21074567364320015</v>
      </c>
      <c r="CA458" s="39"/>
      <c r="CB458" s="39">
        <v>8.6031141480515147E-2</v>
      </c>
      <c r="CC458" s="39">
        <v>0.13213213213213212</v>
      </c>
      <c r="CD458" s="39"/>
      <c r="CE458" s="39">
        <v>0.20927414913536732</v>
      </c>
      <c r="CF458" s="39">
        <v>0.14258570396186382</v>
      </c>
      <c r="CG458" s="39"/>
      <c r="CH458" s="52">
        <v>0.1589639738404692</v>
      </c>
      <c r="CI458" s="3">
        <v>0.15905270517436559</v>
      </c>
      <c r="CJ458" s="3">
        <v>0.19798679567044919</v>
      </c>
      <c r="CK458" s="52">
        <v>0.17981335407077095</v>
      </c>
      <c r="CL458" s="39">
        <v>0</v>
      </c>
      <c r="CM458" s="39">
        <v>0.1871322682383634</v>
      </c>
      <c r="CN458" s="39">
        <v>0.25412802533363493</v>
      </c>
      <c r="CO458" s="39">
        <v>3.9311119431071927E-2</v>
      </c>
      <c r="CP458" s="39">
        <v>0.15372022591470902</v>
      </c>
      <c r="CQ458" s="58">
        <v>0.18357914043109</v>
      </c>
    </row>
    <row r="459" spans="1:95" x14ac:dyDescent="0.25">
      <c r="A459" s="97" t="s">
        <v>922</v>
      </c>
      <c r="B459" s="97">
        <v>164</v>
      </c>
      <c r="C459" s="97">
        <v>456</v>
      </c>
      <c r="D459" s="103" t="s">
        <v>130</v>
      </c>
      <c r="E459" s="86">
        <v>0.40528949249463903</v>
      </c>
      <c r="F459" s="86">
        <v>1.2378743464539987</v>
      </c>
      <c r="G459" s="86">
        <v>0.57451380090517357</v>
      </c>
      <c r="H459" s="86"/>
      <c r="I459" s="86">
        <v>1.816870348232869</v>
      </c>
      <c r="J459" s="86">
        <v>0.77209128457711729</v>
      </c>
      <c r="K459" s="72">
        <v>1.2314332538372985</v>
      </c>
      <c r="L459" s="7">
        <v>0.77209128457711729</v>
      </c>
      <c r="M459" s="7">
        <v>0.62420121098743031</v>
      </c>
      <c r="N459" s="7">
        <v>0.48499547179409624</v>
      </c>
      <c r="O459" s="7">
        <v>0</v>
      </c>
      <c r="P459" s="7">
        <v>1.5300396879704392</v>
      </c>
      <c r="Q459" s="7">
        <v>0.46712802768327727</v>
      </c>
      <c r="R459" s="72">
        <v>0.74155853821886442</v>
      </c>
      <c r="S459" s="86">
        <v>2.4963279248335009</v>
      </c>
      <c r="T459" s="86">
        <v>1.6975003979987662</v>
      </c>
      <c r="U459" s="86"/>
      <c r="V459" s="86">
        <v>0.90146750524109009</v>
      </c>
      <c r="W459" s="86">
        <v>0.80395683454683375</v>
      </c>
      <c r="X459" s="86">
        <v>0.69308260577196457</v>
      </c>
      <c r="Y459" s="72">
        <v>1.4614290937026642</v>
      </c>
      <c r="Z459" s="7">
        <v>1.559372666161412</v>
      </c>
      <c r="AA459" s="7"/>
      <c r="AB459" s="7">
        <v>0.18671967202931858</v>
      </c>
      <c r="AC459" s="7">
        <v>1.3150122249131537</v>
      </c>
      <c r="AD459" s="7">
        <v>0.18872201756764678</v>
      </c>
      <c r="AE459" s="7">
        <v>0.54185371006513661</v>
      </c>
      <c r="AF459" s="7">
        <v>0.87619335976307844</v>
      </c>
      <c r="AG459" s="7">
        <v>0.65585600883660755</v>
      </c>
      <c r="AH459" s="7">
        <v>0.2099165064033274</v>
      </c>
      <c r="AI459" s="7">
        <v>0.61788034692828542</v>
      </c>
      <c r="AJ459" s="7">
        <v>0.81273493938646701</v>
      </c>
      <c r="AK459" s="7">
        <v>0.16426391960177741</v>
      </c>
      <c r="AL459" s="7">
        <v>0.90683229813664601</v>
      </c>
      <c r="AM459" s="7">
        <v>0.14507772020725387</v>
      </c>
      <c r="AN459" s="7">
        <v>0.36058536585365852</v>
      </c>
      <c r="AO459" s="7">
        <v>0.52742012398664762</v>
      </c>
      <c r="AP459" s="7">
        <v>0.41314342123818926</v>
      </c>
      <c r="AQ459" s="7">
        <v>2.7196109108408923</v>
      </c>
      <c r="AR459" s="7"/>
      <c r="AS459" s="7"/>
      <c r="AT459" s="7">
        <v>0.26760027398530789</v>
      </c>
      <c r="AU459" s="7">
        <v>0.48759429348742567</v>
      </c>
      <c r="AV459" s="7">
        <v>0</v>
      </c>
      <c r="AW459" s="72">
        <v>0.90609431061891865</v>
      </c>
      <c r="AX459" s="86">
        <v>1.4093512266246577</v>
      </c>
      <c r="AY459" s="7">
        <v>1.0011572013307559</v>
      </c>
      <c r="AZ459" s="7">
        <v>0.35127676669369862</v>
      </c>
      <c r="BA459" s="7">
        <v>0.47408864572447285</v>
      </c>
      <c r="BB459" s="7">
        <v>0.68604487655932989</v>
      </c>
      <c r="BC459" s="7">
        <v>0.56925167984814784</v>
      </c>
      <c r="BD459" s="7">
        <v>1.4673108446157628</v>
      </c>
      <c r="BE459" s="7">
        <v>8.1081081083272458E-2</v>
      </c>
      <c r="BF459" s="72">
        <v>0.8966858614094666</v>
      </c>
      <c r="BG459" s="7">
        <v>0.48985304408677399</v>
      </c>
      <c r="BH459" s="7">
        <v>1.1277428134074767</v>
      </c>
      <c r="BI459" s="7">
        <v>1.7527511790266472</v>
      </c>
      <c r="BJ459" s="7">
        <v>0.77651672705980113</v>
      </c>
      <c r="BK459" s="7">
        <v>1.1416891936591507</v>
      </c>
      <c r="BL459" s="72">
        <v>1.1345301935130123</v>
      </c>
      <c r="BM459" s="86">
        <v>1.4865560812024672</v>
      </c>
      <c r="BN459" s="7">
        <v>0.86440894497994036</v>
      </c>
      <c r="BO459" s="7">
        <v>0.37124705841660127</v>
      </c>
      <c r="BP459" s="72">
        <v>0.79662073296028879</v>
      </c>
      <c r="BQ459" s="86">
        <v>0.52019704433497538</v>
      </c>
      <c r="BR459" s="86">
        <v>0.67235494880546076</v>
      </c>
      <c r="BS459" s="86">
        <v>2.473120283229393</v>
      </c>
      <c r="BT459" s="86">
        <v>1.4569929272187998</v>
      </c>
      <c r="BU459" s="86">
        <v>1.872734595240142</v>
      </c>
      <c r="BV459" s="72">
        <v>1.5731584436683366</v>
      </c>
      <c r="BW459" s="7">
        <v>0.7357803010142957</v>
      </c>
      <c r="BX459" s="7">
        <v>1.1891843172707453</v>
      </c>
      <c r="BY459" s="7">
        <v>0.60681114551083593</v>
      </c>
      <c r="BZ459" s="72">
        <v>1.0339766240826311</v>
      </c>
      <c r="CA459" s="86"/>
      <c r="CB459" s="86">
        <v>0.39654979276174951</v>
      </c>
      <c r="CC459" s="86">
        <v>0.44444444444444442</v>
      </c>
      <c r="CD459" s="86"/>
      <c r="CE459" s="86">
        <v>1.002313030069391</v>
      </c>
      <c r="CF459" s="86">
        <v>0.61690796691608207</v>
      </c>
      <c r="CG459" s="86"/>
      <c r="CH459" s="72">
        <v>0.71804661601357023</v>
      </c>
      <c r="CI459" s="7">
        <v>0.58087261799931056</v>
      </c>
      <c r="CJ459" s="7">
        <v>0.87226700349837993</v>
      </c>
      <c r="CK459" s="72">
        <v>0.73625152760395374</v>
      </c>
      <c r="CL459" s="86">
        <v>0.85714285713673466</v>
      </c>
      <c r="CM459" s="86">
        <v>0.43846270561651851</v>
      </c>
      <c r="CN459" s="86">
        <v>0.91506446505315542</v>
      </c>
      <c r="CO459" s="86">
        <v>0.23586671658643155</v>
      </c>
      <c r="CP459" s="86">
        <v>0.36828463070584705</v>
      </c>
      <c r="CQ459" s="64">
        <v>0.50256946293276306</v>
      </c>
    </row>
    <row r="460" spans="1:95" x14ac:dyDescent="0.25">
      <c r="A460" s="97" t="s">
        <v>923</v>
      </c>
      <c r="B460" s="97">
        <v>165</v>
      </c>
      <c r="C460" s="97">
        <v>457</v>
      </c>
      <c r="D460" s="103" t="s">
        <v>129</v>
      </c>
      <c r="E460" s="86">
        <v>5.2873481057898495</v>
      </c>
      <c r="F460" s="86">
        <v>3.6056462950709007</v>
      </c>
      <c r="G460" s="86">
        <v>3.1277615559060714</v>
      </c>
      <c r="H460" s="86"/>
      <c r="I460" s="86">
        <v>4.2790590829341264</v>
      </c>
      <c r="J460" s="86">
        <v>5.0990057046013524</v>
      </c>
      <c r="K460" s="72">
        <v>3.7933440426142893</v>
      </c>
      <c r="L460" s="7">
        <v>5.0990057046013524</v>
      </c>
      <c r="M460" s="7">
        <v>3.2768327899150305</v>
      </c>
      <c r="N460" s="7">
        <v>4.3886287934790129</v>
      </c>
      <c r="O460" s="7">
        <v>0</v>
      </c>
      <c r="P460" s="7">
        <v>4.3629396469139179</v>
      </c>
      <c r="Q460" s="7">
        <v>1.0899653979276469</v>
      </c>
      <c r="R460" s="72">
        <v>4.8776515245470895</v>
      </c>
      <c r="S460" s="86">
        <v>4.4987190435217848</v>
      </c>
      <c r="T460" s="86">
        <v>3.9242158891271419</v>
      </c>
      <c r="U460" s="86"/>
      <c r="V460" s="86">
        <v>3.4395527603074774</v>
      </c>
      <c r="W460" s="86">
        <v>4.5971223022409555</v>
      </c>
      <c r="X460" s="86">
        <v>0.62216252518134496</v>
      </c>
      <c r="Y460" s="72">
        <v>3.4390868098973635</v>
      </c>
      <c r="Z460" s="7">
        <v>4.1261379642651983</v>
      </c>
      <c r="AA460" s="7"/>
      <c r="AB460" s="7">
        <v>0.2933101434871731</v>
      </c>
      <c r="AC460" s="7">
        <v>3.9632273837855605</v>
      </c>
      <c r="AD460" s="7">
        <v>0.36554264664003655</v>
      </c>
      <c r="AE460" s="7">
        <v>3.0093233938210422</v>
      </c>
      <c r="AF460" s="7">
        <v>3.5790290380266629</v>
      </c>
      <c r="AG460" s="7">
        <v>3.0982510506760015</v>
      </c>
      <c r="AH460" s="7">
        <v>0.35920161491754077</v>
      </c>
      <c r="AI460" s="7">
        <v>2.9654010851708099</v>
      </c>
      <c r="AJ460" s="7">
        <v>3.4045435231171717</v>
      </c>
      <c r="AK460" s="7">
        <v>0.29224869131604569</v>
      </c>
      <c r="AL460" s="7">
        <v>3.5559006211180124</v>
      </c>
      <c r="AM460" s="7">
        <v>0.34667922750824304</v>
      </c>
      <c r="AN460" s="7">
        <v>2.4124878048780487</v>
      </c>
      <c r="AO460" s="7">
        <v>3.268001907486886</v>
      </c>
      <c r="AP460" s="7">
        <v>2.6063460724862502</v>
      </c>
      <c r="AQ460" s="7">
        <v>4.5441806680126806</v>
      </c>
      <c r="AR460" s="7"/>
      <c r="AS460" s="7"/>
      <c r="AT460" s="7">
        <v>0.4164700509805474</v>
      </c>
      <c r="AU460" s="7">
        <v>7.1420894649863405</v>
      </c>
      <c r="AV460" s="7">
        <v>0</v>
      </c>
      <c r="AW460" s="72">
        <v>3.5122536922190832</v>
      </c>
      <c r="AX460" s="86">
        <v>4.7542525002949692</v>
      </c>
      <c r="AY460" s="7">
        <v>2.9384457895019929</v>
      </c>
      <c r="AZ460" s="7">
        <v>1.1741363049034008</v>
      </c>
      <c r="BA460" s="7">
        <v>2.0318436097620949</v>
      </c>
      <c r="BB460" s="7">
        <v>2.8512886442618668</v>
      </c>
      <c r="BC460" s="7">
        <v>4.4942856596243601</v>
      </c>
      <c r="BD460" s="7">
        <v>3.9138987145063791</v>
      </c>
      <c r="BE460" s="7">
        <v>5.0270270271628927</v>
      </c>
      <c r="BF460" s="72">
        <v>3.0895913432071289</v>
      </c>
      <c r="BG460" s="7">
        <v>0.68019594121763471</v>
      </c>
      <c r="BH460" s="7">
        <v>5.4437829563036022</v>
      </c>
      <c r="BI460" s="7">
        <v>3.9419751320868381</v>
      </c>
      <c r="BJ460" s="7">
        <v>3.1167627309259789</v>
      </c>
      <c r="BK460" s="7">
        <v>3.4942968286872063</v>
      </c>
      <c r="BL460" s="72">
        <v>3.633791870659981</v>
      </c>
      <c r="BM460" s="86">
        <v>2.438948440026349</v>
      </c>
      <c r="BN460" s="7">
        <v>6.4824241957660789</v>
      </c>
      <c r="BO460" s="7">
        <v>5.1567033592043483</v>
      </c>
      <c r="BP460" s="72">
        <v>6.3001955045467017</v>
      </c>
      <c r="BQ460" s="86">
        <v>0.7152709359605911</v>
      </c>
      <c r="BR460" s="86">
        <v>1.0511945392491469</v>
      </c>
      <c r="BS460" s="86">
        <v>3.2568713313956699</v>
      </c>
      <c r="BT460" s="86">
        <v>2.5785991330139173</v>
      </c>
      <c r="BU460" s="86">
        <v>2.7076117599568761</v>
      </c>
      <c r="BV460" s="72">
        <v>2.4344075376938825</v>
      </c>
      <c r="BW460" s="7">
        <v>2.4050699761836798</v>
      </c>
      <c r="BX460" s="7">
        <v>2.9088778729419458</v>
      </c>
      <c r="BY460" s="7">
        <v>0.74716202270381837</v>
      </c>
      <c r="BZ460" s="72">
        <v>2.6699284225785993</v>
      </c>
      <c r="CA460" s="86"/>
      <c r="CB460" s="86">
        <v>5.027444830267604</v>
      </c>
      <c r="CC460" s="86">
        <v>0.4894894894894895</v>
      </c>
      <c r="CD460" s="86"/>
      <c r="CE460" s="86">
        <v>3.7299262033263574</v>
      </c>
      <c r="CF460" s="86">
        <v>3.2521743784274664</v>
      </c>
      <c r="CG460" s="86"/>
      <c r="CH460" s="72">
        <v>3.4820385155941529</v>
      </c>
      <c r="CI460" s="7">
        <v>5.6073665263043457</v>
      </c>
      <c r="CJ460" s="7">
        <v>6.3621423827361241</v>
      </c>
      <c r="CK460" s="72">
        <v>6.0098322408287421</v>
      </c>
      <c r="CL460" s="86">
        <v>2.9999999999785714</v>
      </c>
      <c r="CM460" s="86">
        <v>2.9184541638990598</v>
      </c>
      <c r="CN460" s="86">
        <v>3.5218276408052476</v>
      </c>
      <c r="CO460" s="86">
        <v>5.3912392362612929E-2</v>
      </c>
      <c r="CP460" s="86">
        <v>3.708548197866361</v>
      </c>
      <c r="CQ460" s="64">
        <v>3.3209545773615559</v>
      </c>
    </row>
    <row r="461" spans="1:95" x14ac:dyDescent="0.25">
      <c r="A461" s="97" t="s">
        <v>773</v>
      </c>
      <c r="C461" s="97">
        <v>458</v>
      </c>
      <c r="D461" s="103"/>
      <c r="E461" s="48"/>
      <c r="F461" s="48"/>
      <c r="G461" s="48"/>
      <c r="H461" s="48"/>
      <c r="I461" s="48"/>
      <c r="J461" s="48"/>
      <c r="K461" s="73"/>
      <c r="L461" s="11"/>
      <c r="M461" s="11"/>
      <c r="N461" s="11"/>
      <c r="O461" s="11"/>
      <c r="P461" s="11"/>
      <c r="Q461" s="11"/>
      <c r="R461" s="73"/>
      <c r="S461" s="48"/>
      <c r="T461" s="48"/>
      <c r="U461" s="48"/>
      <c r="V461" s="48"/>
      <c r="W461" s="48"/>
      <c r="X461" s="48"/>
      <c r="Y461" s="73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73"/>
      <c r="AX461" s="48"/>
      <c r="AY461" s="11"/>
      <c r="AZ461" s="11"/>
      <c r="BA461" s="11"/>
      <c r="BB461" s="11"/>
      <c r="BC461" s="11"/>
      <c r="BD461" s="11"/>
      <c r="BE461" s="11"/>
      <c r="BF461" s="73"/>
      <c r="BG461" s="11"/>
      <c r="BH461" s="11"/>
      <c r="BI461" s="11"/>
      <c r="BJ461" s="11"/>
      <c r="BK461" s="11"/>
      <c r="BL461" s="73"/>
      <c r="BM461" s="48"/>
      <c r="BN461" s="11"/>
      <c r="BO461" s="11"/>
      <c r="BP461" s="73"/>
      <c r="BQ461" s="48"/>
      <c r="BR461" s="48"/>
      <c r="BS461" s="48"/>
      <c r="BT461" s="48"/>
      <c r="BU461" s="48"/>
      <c r="BV461" s="73"/>
      <c r="BW461" s="11"/>
      <c r="BX461" s="11"/>
      <c r="BY461" s="11"/>
      <c r="BZ461" s="73"/>
      <c r="CA461" s="48"/>
      <c r="CB461" s="48"/>
      <c r="CC461" s="48"/>
      <c r="CD461" s="48"/>
      <c r="CE461" s="48"/>
      <c r="CF461" s="48"/>
      <c r="CG461" s="48"/>
      <c r="CH461" s="73"/>
      <c r="CI461" s="11"/>
      <c r="CJ461" s="11"/>
      <c r="CK461" s="73"/>
      <c r="CL461" s="48"/>
      <c r="CM461" s="48"/>
      <c r="CN461" s="48"/>
      <c r="CO461" s="48"/>
      <c r="CP461" s="48"/>
      <c r="CQ461" s="67"/>
    </row>
    <row r="462" spans="1:95" x14ac:dyDescent="0.25">
      <c r="A462" s="97" t="s">
        <v>924</v>
      </c>
      <c r="B462" s="97">
        <v>166</v>
      </c>
      <c r="C462" s="97">
        <v>459</v>
      </c>
      <c r="D462" s="104" t="s">
        <v>206</v>
      </c>
      <c r="E462" s="95">
        <v>3.859565759721201</v>
      </c>
      <c r="F462" s="95">
        <v>4.0893553793092225</v>
      </c>
      <c r="G462" s="95">
        <v>4.1147354522458279</v>
      </c>
      <c r="H462" s="95"/>
      <c r="I462" s="95">
        <v>3.3288981077087043</v>
      </c>
      <c r="J462" s="95">
        <v>4.0767878946997564</v>
      </c>
      <c r="K462" s="81">
        <v>4.0242066034967516</v>
      </c>
      <c r="L462" s="18">
        <v>4.0767878946997564</v>
      </c>
      <c r="M462" s="18">
        <v>2.2952589067716187</v>
      </c>
      <c r="N462" s="18">
        <v>5.4365675718851927</v>
      </c>
      <c r="O462" s="18">
        <v>0</v>
      </c>
      <c r="P462" s="18">
        <v>2.6101955067880125</v>
      </c>
      <c r="Q462" s="18">
        <v>32.712257996014579</v>
      </c>
      <c r="R462" s="81">
        <v>4.1595938643467587</v>
      </c>
      <c r="S462" s="95">
        <v>1.3005253450528049</v>
      </c>
      <c r="T462" s="95">
        <v>3.3881292140321846</v>
      </c>
      <c r="U462" s="95"/>
      <c r="V462" s="95">
        <v>2.7855355427495607</v>
      </c>
      <c r="W462" s="95">
        <v>0</v>
      </c>
      <c r="X462" s="95">
        <v>0.16710585112004517</v>
      </c>
      <c r="Y462" s="81">
        <v>2.3946590872288573</v>
      </c>
      <c r="Z462" s="18">
        <v>3.7272579700398674</v>
      </c>
      <c r="AA462" s="18"/>
      <c r="AB462" s="18">
        <v>2.9014689832566951</v>
      </c>
      <c r="AC462" s="18">
        <v>4.1638767390929612</v>
      </c>
      <c r="AD462" s="18">
        <v>1.4845443422999758</v>
      </c>
      <c r="AE462" s="18">
        <v>1.8148708745519275</v>
      </c>
      <c r="AF462" s="18">
        <v>3.9255875728012759</v>
      </c>
      <c r="AG462" s="18">
        <v>4.6805214469774352</v>
      </c>
      <c r="AH462" s="18">
        <v>2.4825583578656292</v>
      </c>
      <c r="AI462" s="18">
        <v>4.015285164209164</v>
      </c>
      <c r="AJ462" s="18">
        <v>5.1649530119663547</v>
      </c>
      <c r="AK462" s="18">
        <v>1.7129047265232233</v>
      </c>
      <c r="AL462" s="18">
        <v>0</v>
      </c>
      <c r="AM462" s="18">
        <v>0</v>
      </c>
      <c r="AN462" s="18">
        <v>2.5308470691789262</v>
      </c>
      <c r="AO462" s="18">
        <v>6.5055030735511101</v>
      </c>
      <c r="AP462" s="18">
        <v>3.9658912031708935</v>
      </c>
      <c r="AQ462" s="18">
        <v>2.6295860249170535</v>
      </c>
      <c r="AR462" s="18"/>
      <c r="AS462" s="18"/>
      <c r="AT462" s="18">
        <v>5.0824992244503981</v>
      </c>
      <c r="AU462" s="18">
        <v>6.1339195044684232</v>
      </c>
      <c r="AV462" s="18">
        <v>0</v>
      </c>
      <c r="AW462" s="81">
        <v>4.0408337060723056</v>
      </c>
      <c r="AX462" s="95">
        <v>2.8666703769532691</v>
      </c>
      <c r="AY462" s="18">
        <v>2.1860358713902501</v>
      </c>
      <c r="AZ462" s="18">
        <v>6.0487778716662604</v>
      </c>
      <c r="BA462" s="18">
        <v>2.8990990890549226</v>
      </c>
      <c r="BB462" s="18">
        <v>2.658596429003083</v>
      </c>
      <c r="BC462" s="18">
        <v>6.5319699978815784</v>
      </c>
      <c r="BD462" s="18">
        <v>4.6197111313946646</v>
      </c>
      <c r="BE462" s="18">
        <v>0</v>
      </c>
      <c r="BF462" s="81">
        <v>3.4468574502068443</v>
      </c>
      <c r="BG462" s="18">
        <v>1.9988044627809325</v>
      </c>
      <c r="BH462" s="18">
        <v>5.0958317009887457</v>
      </c>
      <c r="BI462" s="18">
        <v>2.291682407136006</v>
      </c>
      <c r="BJ462" s="18">
        <v>3.3859095159006745</v>
      </c>
      <c r="BK462" s="18">
        <v>2.189837922338179</v>
      </c>
      <c r="BL462" s="81">
        <v>2.9010062207854008</v>
      </c>
      <c r="BM462" s="95">
        <v>2.4181510815757177</v>
      </c>
      <c r="BN462" s="18">
        <v>3.9599888409620241</v>
      </c>
      <c r="BO462" s="18">
        <v>3.5462690536375234</v>
      </c>
      <c r="BP462" s="81">
        <v>3.9031204465787601</v>
      </c>
      <c r="BQ462" s="95">
        <v>2.2996450168491136</v>
      </c>
      <c r="BR462" s="95">
        <v>32.915743727702527</v>
      </c>
      <c r="BS462" s="95">
        <v>4.3321042101164986</v>
      </c>
      <c r="BT462" s="95">
        <v>2.399938826704707</v>
      </c>
      <c r="BU462" s="95">
        <v>6.5677637719732909</v>
      </c>
      <c r="BV462" s="81">
        <v>5.3841801805638765</v>
      </c>
      <c r="BW462" s="18">
        <v>1.6707923725926432</v>
      </c>
      <c r="BX462" s="18">
        <v>2.2974823757220064</v>
      </c>
      <c r="BY462" s="18">
        <v>0</v>
      </c>
      <c r="BZ462" s="81">
        <v>2.0174371267755982</v>
      </c>
      <c r="CA462" s="95"/>
      <c r="CB462" s="95">
        <v>4.1585169250236405</v>
      </c>
      <c r="CC462" s="95">
        <v>9.8463703548724588</v>
      </c>
      <c r="CD462" s="95"/>
      <c r="CE462" s="95">
        <v>2.4795915244696287</v>
      </c>
      <c r="CF462" s="95">
        <v>0.54699469259317346</v>
      </c>
      <c r="CG462" s="95"/>
      <c r="CH462" s="81">
        <v>2.1211366563560645</v>
      </c>
      <c r="CI462" s="18">
        <v>6.9971557777150366</v>
      </c>
      <c r="CJ462" s="18">
        <v>3.5679256652168232</v>
      </c>
      <c r="CK462" s="81">
        <v>5.1686029222754737</v>
      </c>
      <c r="CL462" s="95">
        <v>0</v>
      </c>
      <c r="CM462" s="95">
        <v>2.1946199553275503</v>
      </c>
      <c r="CN462" s="95">
        <v>2.6204816556025943</v>
      </c>
      <c r="CO462" s="95">
        <v>2.4396477670420778</v>
      </c>
      <c r="CP462" s="95">
        <v>0.37393607195231005</v>
      </c>
      <c r="CQ462" s="85">
        <v>1.5093676004726713</v>
      </c>
    </row>
    <row r="463" spans="1:95" x14ac:dyDescent="0.25">
      <c r="A463" s="97" t="s">
        <v>773</v>
      </c>
      <c r="C463" s="97">
        <v>460</v>
      </c>
      <c r="D463" s="103"/>
      <c r="E463" s="48"/>
      <c r="F463" s="48"/>
      <c r="G463" s="48"/>
      <c r="H463" s="48"/>
      <c r="I463" s="48"/>
      <c r="J463" s="48"/>
      <c r="K463" s="73"/>
      <c r="L463" s="11"/>
      <c r="M463" s="11"/>
      <c r="N463" s="11"/>
      <c r="O463" s="11"/>
      <c r="P463" s="11"/>
      <c r="Q463" s="11"/>
      <c r="R463" s="73"/>
      <c r="S463" s="48"/>
      <c r="T463" s="48"/>
      <c r="U463" s="48"/>
      <c r="V463" s="48"/>
      <c r="W463" s="48"/>
      <c r="X463" s="48"/>
      <c r="Y463" s="73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73"/>
      <c r="AX463" s="48"/>
      <c r="AY463" s="11"/>
      <c r="AZ463" s="11"/>
      <c r="BA463" s="11"/>
      <c r="BB463" s="11"/>
      <c r="BC463" s="11"/>
      <c r="BD463" s="11"/>
      <c r="BE463" s="11"/>
      <c r="BF463" s="73"/>
      <c r="BG463" s="11"/>
      <c r="BH463" s="11"/>
      <c r="BI463" s="11"/>
      <c r="BJ463" s="11"/>
      <c r="BK463" s="11"/>
      <c r="BL463" s="73"/>
      <c r="BM463" s="48"/>
      <c r="BN463" s="11"/>
      <c r="BO463" s="11"/>
      <c r="BP463" s="73"/>
      <c r="BQ463" s="48"/>
      <c r="BR463" s="48"/>
      <c r="BS463" s="48"/>
      <c r="BT463" s="48"/>
      <c r="BU463" s="48"/>
      <c r="BV463" s="73"/>
      <c r="BW463" s="11"/>
      <c r="BX463" s="11"/>
      <c r="BY463" s="11"/>
      <c r="BZ463" s="73"/>
      <c r="CA463" s="48"/>
      <c r="CB463" s="48"/>
      <c r="CC463" s="48"/>
      <c r="CD463" s="48"/>
      <c r="CE463" s="48"/>
      <c r="CF463" s="48"/>
      <c r="CG463" s="48"/>
      <c r="CH463" s="73"/>
      <c r="CI463" s="11"/>
      <c r="CJ463" s="11"/>
      <c r="CK463" s="73"/>
      <c r="CL463" s="48"/>
      <c r="CM463" s="48"/>
      <c r="CN463" s="48"/>
      <c r="CO463" s="48"/>
      <c r="CP463" s="48"/>
      <c r="CQ463" s="67"/>
    </row>
    <row r="464" spans="1:95" x14ac:dyDescent="0.25">
      <c r="A464" s="97" t="s">
        <v>925</v>
      </c>
      <c r="B464" s="97">
        <v>167</v>
      </c>
      <c r="C464" s="97">
        <v>461</v>
      </c>
      <c r="D464" s="103" t="s">
        <v>207</v>
      </c>
      <c r="E464" s="39">
        <v>3.6721868314489953E-2</v>
      </c>
      <c r="F464" s="39">
        <v>9.2040353575475894E-2</v>
      </c>
      <c r="G464" s="39">
        <v>4.0157359432124354E-2</v>
      </c>
      <c r="H464" s="39"/>
      <c r="I464" s="39">
        <v>0.15296624777188148</v>
      </c>
      <c r="J464" s="39">
        <v>6.9196173773137498E-2</v>
      </c>
      <c r="K464" s="52">
        <v>8.0794830199024656E-2</v>
      </c>
      <c r="L464" s="3">
        <v>6.9196173773137498E-2</v>
      </c>
      <c r="M464" s="3">
        <v>3.7489771181497683E-2</v>
      </c>
      <c r="N464" s="3">
        <v>3.4976855614544278E-2</v>
      </c>
      <c r="O464" s="3">
        <v>1.5585225206403026E-4</v>
      </c>
      <c r="P464" s="3">
        <v>0.13779184903965888</v>
      </c>
      <c r="Q464" s="3">
        <v>8.8747118089741936E-3</v>
      </c>
      <c r="R464" s="52">
        <v>5.3546325095650438E-2</v>
      </c>
      <c r="S464" s="39">
        <v>0.14904432696138195</v>
      </c>
      <c r="T464" s="39">
        <v>7.7177196582995614E-2</v>
      </c>
      <c r="U464" s="39"/>
      <c r="V464" s="39">
        <v>5.4894263032015611E-2</v>
      </c>
      <c r="W464" s="39">
        <v>3.3930520531191007E-2</v>
      </c>
      <c r="X464" s="39">
        <v>3.8708420763366891E-2</v>
      </c>
      <c r="Y464" s="52">
        <v>6.3922363505143256E-2</v>
      </c>
      <c r="Z464" s="3">
        <v>4.9068767563969773E-2</v>
      </c>
      <c r="AA464" s="3"/>
      <c r="AB464" s="3">
        <v>6.8389215168370571E-3</v>
      </c>
      <c r="AC464" s="3">
        <v>5.9042113953372589E-2</v>
      </c>
      <c r="AD464" s="3">
        <v>7.2933195524229047E-3</v>
      </c>
      <c r="AE464" s="3">
        <v>5.4618861283280305E-3</v>
      </c>
      <c r="AF464" s="3">
        <v>1.1673592473811792E-2</v>
      </c>
      <c r="AG464" s="3">
        <v>6.0898345762278594E-3</v>
      </c>
      <c r="AH464" s="3">
        <v>5.9747472847887211E-3</v>
      </c>
      <c r="AI464" s="3">
        <v>5.8329186255120383E-3</v>
      </c>
      <c r="AJ464" s="3">
        <v>4.3128787210323191E-2</v>
      </c>
      <c r="AK464" s="3">
        <v>5.5667618473790375E-3</v>
      </c>
      <c r="AL464" s="3">
        <v>5.115830115830116E-2</v>
      </c>
      <c r="AM464" s="3">
        <v>5.5362683954539001E-3</v>
      </c>
      <c r="AN464" s="3">
        <v>3.8831663918107591E-3</v>
      </c>
      <c r="AO464" s="3">
        <v>9.8299614201512956E-3</v>
      </c>
      <c r="AP464" s="3">
        <v>3.9940994662263024E-3</v>
      </c>
      <c r="AQ464" s="3">
        <v>5.4523723586856039E-2</v>
      </c>
      <c r="AR464" s="3"/>
      <c r="AS464" s="3"/>
      <c r="AT464" s="3">
        <v>3.0363113573268216E-3</v>
      </c>
      <c r="AU464" s="3">
        <v>1.8721419144952889E-3</v>
      </c>
      <c r="AV464" s="3">
        <v>0</v>
      </c>
      <c r="AW464" s="52">
        <v>1.5277644941616835E-2</v>
      </c>
      <c r="AX464" s="39">
        <v>8.5735492989659282E-2</v>
      </c>
      <c r="AY464" s="3">
        <v>0.15076370929222979</v>
      </c>
      <c r="AZ464" s="3">
        <v>2.4380939835173428E-2</v>
      </c>
      <c r="BA464" s="3">
        <v>4.0756110510466979E-2</v>
      </c>
      <c r="BB464" s="3">
        <v>6.8450300610803719E-2</v>
      </c>
      <c r="BC464" s="3">
        <v>4.1743724600312192E-2</v>
      </c>
      <c r="BD464" s="3">
        <v>0.20425975926772097</v>
      </c>
      <c r="BE464" s="3">
        <v>8.4982224548957344E-5</v>
      </c>
      <c r="BF464" s="52">
        <v>7.5030111437362851E-2</v>
      </c>
      <c r="BG464" s="3">
        <v>1.6821628139225015E-2</v>
      </c>
      <c r="BH464" s="3">
        <v>9.9434267807109011E-2</v>
      </c>
      <c r="BI464" s="3">
        <v>9.333148822916186E-2</v>
      </c>
      <c r="BJ464" s="3">
        <v>4.1412696313733038E-2</v>
      </c>
      <c r="BK464" s="3">
        <v>7.2566442789021857E-2</v>
      </c>
      <c r="BL464" s="52">
        <v>5.5912467375579908E-2</v>
      </c>
      <c r="BM464" s="39">
        <v>5.171632983916033E-2</v>
      </c>
      <c r="BN464" s="3">
        <v>0.12181575433911883</v>
      </c>
      <c r="BO464" s="3">
        <v>4.8904203145844212E-2</v>
      </c>
      <c r="BP464" s="52">
        <v>9.871581805414327E-2</v>
      </c>
      <c r="BQ464" s="39">
        <v>1.4077144493975718E-2</v>
      </c>
      <c r="BR464" s="39">
        <v>1.7681218038954116E-2</v>
      </c>
      <c r="BS464" s="39">
        <v>0.10685885653560498</v>
      </c>
      <c r="BT464" s="39">
        <v>6.5481655588426266E-2</v>
      </c>
      <c r="BU464" s="39">
        <v>7.9290167255085628E-2</v>
      </c>
      <c r="BV464" s="52">
        <v>4.0837846095762811E-2</v>
      </c>
      <c r="BW464" s="3">
        <v>5.2903277442074514E-2</v>
      </c>
      <c r="BX464" s="3">
        <v>9.0786641270108742E-2</v>
      </c>
      <c r="BY464" s="3">
        <v>2.1129701763094599E-2</v>
      </c>
      <c r="BZ464" s="52">
        <v>6.221619743464557E-2</v>
      </c>
      <c r="CA464" s="39"/>
      <c r="CB464" s="39">
        <v>1.5154779419173191E-2</v>
      </c>
      <c r="CC464" s="39">
        <v>7.5204576323805849E-3</v>
      </c>
      <c r="CD464" s="39"/>
      <c r="CE464" s="39">
        <v>6.9307091869215923E-2</v>
      </c>
      <c r="CF464" s="39">
        <v>3.79137401060861E-2</v>
      </c>
      <c r="CG464" s="39"/>
      <c r="CH464" s="52">
        <v>3.1434563352235052E-2</v>
      </c>
      <c r="CI464" s="3">
        <v>2.6746867260322667E-2</v>
      </c>
      <c r="CJ464" s="3">
        <v>4.1238092975746488E-2</v>
      </c>
      <c r="CK464" s="52">
        <v>3.4547762121183379E-2</v>
      </c>
      <c r="CL464" s="39">
        <v>4.7713717693457544E-2</v>
      </c>
      <c r="CM464" s="39">
        <v>0.10499779725087773</v>
      </c>
      <c r="CN464" s="39">
        <v>9.0593959562345588E-2</v>
      </c>
      <c r="CO464" s="39">
        <v>1.112243110072815E-2</v>
      </c>
      <c r="CP464" s="39">
        <v>4.7616211071299409E-2</v>
      </c>
      <c r="CQ464" s="58">
        <v>5.9358644013606306E-2</v>
      </c>
    </row>
    <row r="465" spans="1:95" x14ac:dyDescent="0.25">
      <c r="A465" s="97" t="s">
        <v>926</v>
      </c>
      <c r="B465" s="97">
        <v>168</v>
      </c>
      <c r="C465" s="97">
        <v>462</v>
      </c>
      <c r="D465" s="103" t="s">
        <v>208</v>
      </c>
      <c r="E465" s="39">
        <v>0.48389958019218937</v>
      </c>
      <c r="F465" s="39">
        <v>0.63176032407980132</v>
      </c>
      <c r="G465" s="39">
        <v>0.53017263749765409</v>
      </c>
      <c r="H465" s="39"/>
      <c r="I465" s="39">
        <v>0.67463109714155134</v>
      </c>
      <c r="J465" s="39">
        <v>0.63452964799669831</v>
      </c>
      <c r="K465" s="52">
        <v>0.62315660451520671</v>
      </c>
      <c r="L465" s="3">
        <v>0.63452964799669831</v>
      </c>
      <c r="M465" s="3">
        <v>0.50852745478720851</v>
      </c>
      <c r="N465" s="3">
        <v>0.5176723005171221</v>
      </c>
      <c r="O465" s="3">
        <v>1.0656786073425246</v>
      </c>
      <c r="P465" s="3">
        <v>0.71617721817328794</v>
      </c>
      <c r="Q465" s="3">
        <v>0.58753127340909983</v>
      </c>
      <c r="R465" s="52">
        <v>0.61316753355823184</v>
      </c>
      <c r="S465" s="39">
        <v>0.67850013866279701</v>
      </c>
      <c r="T465" s="39">
        <v>0.60637936596001785</v>
      </c>
      <c r="U465" s="39"/>
      <c r="V465" s="39">
        <v>0.4966053666382183</v>
      </c>
      <c r="W465" s="39">
        <v>0.41466834556838489</v>
      </c>
      <c r="X465" s="39">
        <v>0.50031339571604139</v>
      </c>
      <c r="Y465" s="52">
        <v>0.57264153843072629</v>
      </c>
      <c r="Z465" s="3">
        <v>0.57427002840289987</v>
      </c>
      <c r="AA465" s="3"/>
      <c r="AB465" s="3">
        <v>0.47244107545107028</v>
      </c>
      <c r="AC465" s="3">
        <v>0.57745303701868833</v>
      </c>
      <c r="AD465" s="3">
        <v>0.53077871815206834</v>
      </c>
      <c r="AE465" s="3">
        <v>0.51774928399094322</v>
      </c>
      <c r="AF465" s="3">
        <v>0.53786426909387075</v>
      </c>
      <c r="AG465" s="3">
        <v>0.49923753778089736</v>
      </c>
      <c r="AH465" s="3">
        <v>0.42488738101661211</v>
      </c>
      <c r="AI465" s="3">
        <v>0.44063934118971326</v>
      </c>
      <c r="AJ465" s="3">
        <v>0.59123958250033681</v>
      </c>
      <c r="AK465" s="3">
        <v>0.48479236191490921</v>
      </c>
      <c r="AL465" s="3">
        <v>0.58986235424528888</v>
      </c>
      <c r="AM465" s="3">
        <v>0.50251552381034925</v>
      </c>
      <c r="AN465" s="3">
        <v>0.53118752198955854</v>
      </c>
      <c r="AO465" s="3">
        <v>0.64242850539255125</v>
      </c>
      <c r="AP465" s="3">
        <v>0.50560710670109499</v>
      </c>
      <c r="AQ465" s="3">
        <v>0.60423403266433307</v>
      </c>
      <c r="AR465" s="3"/>
      <c r="AS465" s="3"/>
      <c r="AT465" s="3">
        <v>0.44260358091745328</v>
      </c>
      <c r="AU465" s="3">
        <v>0.61157080238167394</v>
      </c>
      <c r="AV465" s="3">
        <v>0</v>
      </c>
      <c r="AW465" s="52">
        <v>0.55487123029626839</v>
      </c>
      <c r="AX465" s="39">
        <v>0.65698092592466228</v>
      </c>
      <c r="AY465" s="3">
        <v>0.65207230541419581</v>
      </c>
      <c r="AZ465" s="3">
        <v>0.43005822582667808</v>
      </c>
      <c r="BA465" s="3">
        <v>0.45775625003431264</v>
      </c>
      <c r="BB465" s="3">
        <v>0.53801699542649351</v>
      </c>
      <c r="BC465" s="3">
        <v>0.51463480762883707</v>
      </c>
      <c r="BD465" s="3">
        <v>1.241532137679213</v>
      </c>
      <c r="BE465" s="3">
        <v>0</v>
      </c>
      <c r="BF465" s="52">
        <v>0.69712462973989353</v>
      </c>
      <c r="BG465" s="3">
        <v>0.4694061624282902</v>
      </c>
      <c r="BH465" s="3">
        <v>0.70610020646821936</v>
      </c>
      <c r="BI465" s="3">
        <v>0.62255973311388546</v>
      </c>
      <c r="BJ465" s="3">
        <v>0.47953280036737633</v>
      </c>
      <c r="BK465" s="3">
        <v>0.57687491730516816</v>
      </c>
      <c r="BL465" s="52">
        <v>0.56868860370104812</v>
      </c>
      <c r="BM465" s="39">
        <v>0.58357874588781289</v>
      </c>
      <c r="BN465" s="3">
        <v>0.67310143391632016</v>
      </c>
      <c r="BO465" s="3">
        <v>0.46297313656049383</v>
      </c>
      <c r="BP465" s="52">
        <v>0.64012084369440037</v>
      </c>
      <c r="BQ465" s="39">
        <v>0.44212131753526956</v>
      </c>
      <c r="BR465" s="39">
        <v>0.37376976813004759</v>
      </c>
      <c r="BS465" s="39">
        <v>0.54120832647671069</v>
      </c>
      <c r="BT465" s="39">
        <v>0.51329422716918738</v>
      </c>
      <c r="BU465" s="39">
        <v>0.53727658232635922</v>
      </c>
      <c r="BV465" s="52">
        <v>0.50160587521849331</v>
      </c>
      <c r="BW465" s="3">
        <v>0.46134362764046827</v>
      </c>
      <c r="BX465" s="3">
        <v>0.57465571202386978</v>
      </c>
      <c r="BY465" s="3">
        <v>0.32371444337700689</v>
      </c>
      <c r="BZ465" s="52">
        <v>0.52045294489916283</v>
      </c>
      <c r="CA465" s="39"/>
      <c r="CB465" s="39">
        <v>0.40643684507904043</v>
      </c>
      <c r="CC465" s="39">
        <v>0.32534931652165733</v>
      </c>
      <c r="CD465" s="39"/>
      <c r="CE465" s="39">
        <v>0.62463114672833919</v>
      </c>
      <c r="CF465" s="39">
        <v>0.46337476336586292</v>
      </c>
      <c r="CG465" s="39"/>
      <c r="CH465" s="52">
        <v>0.50367117657332394</v>
      </c>
      <c r="CI465" s="3">
        <v>0.52430288010128723</v>
      </c>
      <c r="CJ465" s="3">
        <v>0.56420703899382441</v>
      </c>
      <c r="CK465" s="52">
        <v>0.54994394851733619</v>
      </c>
      <c r="CL465" s="39">
        <v>0.32643680871656183</v>
      </c>
      <c r="CM465" s="39">
        <v>0.65247420618783525</v>
      </c>
      <c r="CN465" s="39">
        <v>0.71533792364491067</v>
      </c>
      <c r="CO465" s="39">
        <v>0.46101405519440569</v>
      </c>
      <c r="CP465" s="39">
        <v>0.59469873182817479</v>
      </c>
      <c r="CQ465" s="58">
        <v>0.63684996356150403</v>
      </c>
    </row>
    <row r="466" spans="1:95" x14ac:dyDescent="0.25">
      <c r="A466" s="97" t="s">
        <v>773</v>
      </c>
      <c r="C466" s="97">
        <v>463</v>
      </c>
      <c r="D466" s="103"/>
      <c r="E466" s="48"/>
      <c r="F466" s="48"/>
      <c r="G466" s="48"/>
      <c r="H466" s="48"/>
      <c r="I466" s="48"/>
      <c r="J466" s="48"/>
      <c r="K466" s="73"/>
      <c r="L466" s="11"/>
      <c r="M466" s="11"/>
      <c r="N466" s="11"/>
      <c r="O466" s="11"/>
      <c r="P466" s="11"/>
      <c r="Q466" s="11"/>
      <c r="R466" s="73"/>
      <c r="S466" s="48"/>
      <c r="T466" s="48"/>
      <c r="U466" s="48"/>
      <c r="V466" s="48"/>
      <c r="W466" s="48"/>
      <c r="X466" s="48"/>
      <c r="Y466" s="73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73"/>
      <c r="AX466" s="48"/>
      <c r="AY466" s="11"/>
      <c r="AZ466" s="11"/>
      <c r="BA466" s="11"/>
      <c r="BB466" s="11"/>
      <c r="BC466" s="11"/>
      <c r="BD466" s="11"/>
      <c r="BE466" s="11"/>
      <c r="BF466" s="73"/>
      <c r="BG466" s="11"/>
      <c r="BH466" s="11"/>
      <c r="BI466" s="11"/>
      <c r="BJ466" s="11"/>
      <c r="BK466" s="11"/>
      <c r="BL466" s="73"/>
      <c r="BM466" s="48"/>
      <c r="BN466" s="11"/>
      <c r="BO466" s="11"/>
      <c r="BP466" s="73"/>
      <c r="BQ466" s="48"/>
      <c r="BR466" s="48"/>
      <c r="BS466" s="48"/>
      <c r="BT466" s="48"/>
      <c r="BU466" s="48"/>
      <c r="BV466" s="73"/>
      <c r="BW466" s="11"/>
      <c r="BX466" s="11"/>
      <c r="BY466" s="11"/>
      <c r="BZ466" s="73"/>
      <c r="CA466" s="48"/>
      <c r="CB466" s="48"/>
      <c r="CC466" s="48"/>
      <c r="CD466" s="48"/>
      <c r="CE466" s="48"/>
      <c r="CF466" s="48"/>
      <c r="CG466" s="48"/>
      <c r="CH466" s="73"/>
      <c r="CI466" s="11"/>
      <c r="CJ466" s="11"/>
      <c r="CK466" s="73"/>
      <c r="CL466" s="48"/>
      <c r="CM466" s="48"/>
      <c r="CN466" s="48"/>
      <c r="CO466" s="48"/>
      <c r="CP466" s="48"/>
      <c r="CQ466" s="67"/>
    </row>
    <row r="467" spans="1:95" x14ac:dyDescent="0.25">
      <c r="A467" s="97" t="s">
        <v>927</v>
      </c>
      <c r="B467" s="97">
        <v>169</v>
      </c>
      <c r="C467" s="97">
        <v>464</v>
      </c>
      <c r="D467" s="103" t="s">
        <v>181</v>
      </c>
      <c r="E467" s="39">
        <v>0</v>
      </c>
      <c r="F467" s="39">
        <v>2.0007384688951288E-2</v>
      </c>
      <c r="G467" s="39">
        <v>4.5320965977559802E-2</v>
      </c>
      <c r="H467" s="39"/>
      <c r="I467" s="39">
        <v>3.1062611827749876E-2</v>
      </c>
      <c r="J467" s="39">
        <v>1.7984014400107284E-2</v>
      </c>
      <c r="K467" s="52">
        <v>1.9109330914373644E-2</v>
      </c>
      <c r="L467" s="3">
        <v>1.7984014400107284E-2</v>
      </c>
      <c r="M467" s="3">
        <v>4.6348184274280092E-2</v>
      </c>
      <c r="N467" s="3">
        <v>1.6299322694252005E-2</v>
      </c>
      <c r="O467" s="3">
        <v>0</v>
      </c>
      <c r="P467" s="3">
        <v>1.339136237532644E-2</v>
      </c>
      <c r="Q467" s="3">
        <v>0</v>
      </c>
      <c r="R467" s="52">
        <v>1.9315852700760097E-2</v>
      </c>
      <c r="S467" s="39">
        <v>6.630384694750717E-2</v>
      </c>
      <c r="T467" s="39">
        <v>3.7114625568849223E-2</v>
      </c>
      <c r="U467" s="39"/>
      <c r="V467" s="39">
        <v>2.7513627608529469E-2</v>
      </c>
      <c r="W467" s="39">
        <v>5.5770200314998325E-2</v>
      </c>
      <c r="X467" s="39">
        <v>0</v>
      </c>
      <c r="Y467" s="52">
        <v>3.4289204967426552E-2</v>
      </c>
      <c r="Z467" s="3">
        <v>1.4200117072047186E-2</v>
      </c>
      <c r="AA467" s="3"/>
      <c r="AB467" s="3">
        <v>0</v>
      </c>
      <c r="AC467" s="3">
        <v>0</v>
      </c>
      <c r="AD467" s="3">
        <v>0</v>
      </c>
      <c r="AE467" s="3">
        <v>0</v>
      </c>
      <c r="AF467" s="3">
        <v>1.2006957296261559E-2</v>
      </c>
      <c r="AG467" s="3">
        <v>2.8215629479802735E-2</v>
      </c>
      <c r="AH467" s="3">
        <v>0</v>
      </c>
      <c r="AI467" s="3">
        <v>0</v>
      </c>
      <c r="AJ467" s="3">
        <v>5.2336914003031105E-3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6.1671741791105182E-3</v>
      </c>
      <c r="AR467" s="3"/>
      <c r="AS467" s="3"/>
      <c r="AT467" s="3">
        <v>0</v>
      </c>
      <c r="AU467" s="3">
        <v>0</v>
      </c>
      <c r="AV467" s="3">
        <v>0</v>
      </c>
      <c r="AW467" s="52">
        <v>1.2001660663021753E-2</v>
      </c>
      <c r="AX467" s="39">
        <v>1.6487632188461901E-2</v>
      </c>
      <c r="AY467" s="3">
        <v>7.5671509819197832E-3</v>
      </c>
      <c r="AZ467" s="3">
        <v>0</v>
      </c>
      <c r="BA467" s="3">
        <v>0</v>
      </c>
      <c r="BB467" s="3">
        <v>8.5661023151950445E-3</v>
      </c>
      <c r="BC467" s="3">
        <v>0</v>
      </c>
      <c r="BD467" s="3">
        <v>0</v>
      </c>
      <c r="BE467" s="3">
        <v>0</v>
      </c>
      <c r="BF467" s="52">
        <v>4.6038556469256784E-3</v>
      </c>
      <c r="BG467" s="3">
        <v>0</v>
      </c>
      <c r="BH467" s="3">
        <v>0</v>
      </c>
      <c r="BI467" s="3">
        <v>0</v>
      </c>
      <c r="BJ467" s="3">
        <v>6.0907478735154397E-2</v>
      </c>
      <c r="BK467" s="3">
        <v>9.7778295763708799E-3</v>
      </c>
      <c r="BL467" s="52">
        <v>2.4140758511777632E-2</v>
      </c>
      <c r="BM467" s="39">
        <v>2.2243952189828827E-2</v>
      </c>
      <c r="BN467" s="3">
        <v>2.8360586598176054E-2</v>
      </c>
      <c r="BO467" s="3">
        <v>2.694609096693654E-2</v>
      </c>
      <c r="BP467" s="52">
        <v>2.8145910250972368E-2</v>
      </c>
      <c r="BQ467" s="39">
        <v>1.483837523116599E-2</v>
      </c>
      <c r="BR467" s="39">
        <v>0</v>
      </c>
      <c r="BS467" s="39">
        <v>0</v>
      </c>
      <c r="BT467" s="39">
        <v>1.6022897724848835E-2</v>
      </c>
      <c r="BU467" s="39">
        <v>0</v>
      </c>
      <c r="BV467" s="52">
        <v>7.8971041192372783E-3</v>
      </c>
      <c r="BW467" s="3">
        <v>0</v>
      </c>
      <c r="BX467" s="3">
        <v>0</v>
      </c>
      <c r="BY467" s="3">
        <v>0</v>
      </c>
      <c r="BZ467" s="52">
        <v>0</v>
      </c>
      <c r="CA467" s="39"/>
      <c r="CB467" s="39">
        <v>0</v>
      </c>
      <c r="CC467" s="39">
        <v>3.0283233476369572E-2</v>
      </c>
      <c r="CD467" s="39"/>
      <c r="CE467" s="39">
        <v>0</v>
      </c>
      <c r="CF467" s="39">
        <v>1.3016094459507514E-2</v>
      </c>
      <c r="CG467" s="39"/>
      <c r="CH467" s="52">
        <v>1.2183840851939002E-2</v>
      </c>
      <c r="CI467" s="3">
        <v>1.459084654721619E-2</v>
      </c>
      <c r="CJ467" s="3">
        <v>2.2430861584323666E-2</v>
      </c>
      <c r="CK467" s="52">
        <v>1.9774528392073974E-2</v>
      </c>
      <c r="CL467" s="39">
        <v>0</v>
      </c>
      <c r="CM467" s="39">
        <v>0</v>
      </c>
      <c r="CN467" s="39">
        <v>5.1258355088539924E-3</v>
      </c>
      <c r="CO467" s="39">
        <v>0</v>
      </c>
      <c r="CP467" s="39">
        <v>1.1421992145266695E-2</v>
      </c>
      <c r="CQ467" s="58">
        <v>7.2032337649126964E-3</v>
      </c>
    </row>
    <row r="468" spans="1:95" x14ac:dyDescent="0.25">
      <c r="A468" s="97" t="s">
        <v>928</v>
      </c>
      <c r="B468" s="97">
        <v>170</v>
      </c>
      <c r="C468" s="97">
        <v>465</v>
      </c>
      <c r="D468" s="103" t="s">
        <v>182</v>
      </c>
      <c r="E468" s="39">
        <v>0</v>
      </c>
      <c r="F468" s="39">
        <v>5.6687589952028654E-2</v>
      </c>
      <c r="G468" s="39">
        <v>0.10197217344950955</v>
      </c>
      <c r="H468" s="39"/>
      <c r="I468" s="39">
        <v>3.1062611827749876E-2</v>
      </c>
      <c r="J468" s="39">
        <v>4.8515015590987094E-2</v>
      </c>
      <c r="K468" s="52">
        <v>4.6904721335280758E-2</v>
      </c>
      <c r="L468" s="3">
        <v>4.8515015590987094E-2</v>
      </c>
      <c r="M468" s="3">
        <v>9.2696368548560185E-2</v>
      </c>
      <c r="N468" s="3">
        <v>4.2785722072411513E-2</v>
      </c>
      <c r="O468" s="3">
        <v>0</v>
      </c>
      <c r="P468" s="3">
        <v>2.6782724750652881E-2</v>
      </c>
      <c r="Q468" s="3">
        <v>0</v>
      </c>
      <c r="R468" s="52">
        <v>4.9714571705235001E-2</v>
      </c>
      <c r="S468" s="39">
        <v>6.630384694750717E-2</v>
      </c>
      <c r="T468" s="39">
        <v>7.4229251137698446E-2</v>
      </c>
      <c r="U468" s="39"/>
      <c r="V468" s="39">
        <v>2.7513627608529469E-2</v>
      </c>
      <c r="W468" s="39">
        <v>5.5770200314998325E-2</v>
      </c>
      <c r="X468" s="39">
        <v>0</v>
      </c>
      <c r="Y468" s="52">
        <v>5.3883036377384577E-2</v>
      </c>
      <c r="Z468" s="3">
        <v>4.4967037394816091E-2</v>
      </c>
      <c r="AA468" s="3"/>
      <c r="AB468" s="3">
        <v>0</v>
      </c>
      <c r="AC468" s="3">
        <v>2.094983807349653E-2</v>
      </c>
      <c r="AD468" s="3">
        <v>0</v>
      </c>
      <c r="AE468" s="3">
        <v>0</v>
      </c>
      <c r="AF468" s="3">
        <v>3.6020871888784674E-2</v>
      </c>
      <c r="AG468" s="3">
        <v>4.2323444219704104E-2</v>
      </c>
      <c r="AH468" s="3">
        <v>0</v>
      </c>
      <c r="AI468" s="3">
        <v>1.5615189522506592E-2</v>
      </c>
      <c r="AJ468" s="3">
        <v>4.7103222602727993E-2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2.4668696716442073E-2</v>
      </c>
      <c r="AR468" s="3"/>
      <c r="AS468" s="3"/>
      <c r="AT468" s="3">
        <v>0</v>
      </c>
      <c r="AU468" s="3">
        <v>0</v>
      </c>
      <c r="AV468" s="3">
        <v>0</v>
      </c>
      <c r="AW468" s="52">
        <v>4.0143485665969314E-2</v>
      </c>
      <c r="AX468" s="39">
        <v>6.5950528753847604E-2</v>
      </c>
      <c r="AY468" s="3">
        <v>3.0268603927679133E-2</v>
      </c>
      <c r="AZ468" s="3">
        <v>1.2581248594656551E-2</v>
      </c>
      <c r="BA468" s="3">
        <v>1.8549072839239289E-2</v>
      </c>
      <c r="BB468" s="3">
        <v>1.1421469753593391E-2</v>
      </c>
      <c r="BC468" s="3">
        <v>9.3987743373143192E-3</v>
      </c>
      <c r="BD468" s="3">
        <v>5.6234743864963807E-3</v>
      </c>
      <c r="BE468" s="3">
        <v>0</v>
      </c>
      <c r="BF468" s="52">
        <v>1.5653109199547304E-2</v>
      </c>
      <c r="BG468" s="3">
        <v>0</v>
      </c>
      <c r="BH468" s="3">
        <v>2.0469967632268441E-2</v>
      </c>
      <c r="BI468" s="3">
        <v>2.7847767371864583E-2</v>
      </c>
      <c r="BJ468" s="3">
        <v>0.12181495747030879</v>
      </c>
      <c r="BK468" s="3">
        <v>1.955565915274176E-2</v>
      </c>
      <c r="BL468" s="52">
        <v>5.4316706651499673E-2</v>
      </c>
      <c r="BM468" s="39">
        <v>2.8917137846777477E-2</v>
      </c>
      <c r="BN468" s="3">
        <v>7.4588342753203016E-2</v>
      </c>
      <c r="BO468" s="3">
        <v>6.3402566981027156E-2</v>
      </c>
      <c r="BP468" s="52">
        <v>7.2890690649954085E-2</v>
      </c>
      <c r="BQ468" s="39">
        <v>2.967675046233198E-2</v>
      </c>
      <c r="BR468" s="39">
        <v>0</v>
      </c>
      <c r="BS468" s="39">
        <v>0</v>
      </c>
      <c r="BT468" s="39">
        <v>8.0114488624244168E-2</v>
      </c>
      <c r="BU468" s="39">
        <v>0</v>
      </c>
      <c r="BV468" s="52">
        <v>2.7639864417330472E-2</v>
      </c>
      <c r="BW468" s="3">
        <v>9.8836115543591493E-3</v>
      </c>
      <c r="BX468" s="3">
        <v>1.6280712360925598E-2</v>
      </c>
      <c r="BY468" s="3">
        <v>0</v>
      </c>
      <c r="BZ468" s="52">
        <v>1.1143428197192363E-2</v>
      </c>
      <c r="CA468" s="39"/>
      <c r="CB468" s="39">
        <v>0</v>
      </c>
      <c r="CC468" s="39">
        <v>3.0283233476369572E-2</v>
      </c>
      <c r="CD468" s="39"/>
      <c r="CE468" s="39">
        <v>0</v>
      </c>
      <c r="CF468" s="39">
        <v>1.3016094459507514E-2</v>
      </c>
      <c r="CG468" s="39"/>
      <c r="CH468" s="52">
        <v>1.2183840851939002E-2</v>
      </c>
      <c r="CI468" s="3">
        <v>3.6477116368040477E-2</v>
      </c>
      <c r="CJ468" s="3">
        <v>3.7384769307206113E-2</v>
      </c>
      <c r="CK468" s="52">
        <v>3.7077240735138704E-2</v>
      </c>
      <c r="CL468" s="39">
        <v>0</v>
      </c>
      <c r="CM468" s="39">
        <v>0</v>
      </c>
      <c r="CN468" s="39">
        <v>2.050334203541597E-2</v>
      </c>
      <c r="CO468" s="39">
        <v>0</v>
      </c>
      <c r="CP468" s="39">
        <v>3.9976972508433434E-2</v>
      </c>
      <c r="CQ468" s="58">
        <v>2.6411857138013223E-2</v>
      </c>
    </row>
    <row r="469" spans="1:95" x14ac:dyDescent="0.25">
      <c r="A469" s="97" t="s">
        <v>929</v>
      </c>
      <c r="B469" s="97">
        <v>171</v>
      </c>
      <c r="C469" s="97">
        <v>466</v>
      </c>
      <c r="D469" s="103" t="s">
        <v>130</v>
      </c>
      <c r="E469" s="86">
        <v>0.45830311820159536</v>
      </c>
      <c r="F469" s="86">
        <v>1.1601092896174863</v>
      </c>
      <c r="G469" s="86">
        <v>0.52298575934044544</v>
      </c>
      <c r="H469" s="86"/>
      <c r="I469" s="86">
        <v>1.7055931161647204</v>
      </c>
      <c r="J469" s="86">
        <v>0.81672879429912593</v>
      </c>
      <c r="K469" s="72">
        <v>1.1334435034081525</v>
      </c>
      <c r="L469" s="7">
        <v>0.81672879429912593</v>
      </c>
      <c r="M469" s="7">
        <v>0.65088417512248609</v>
      </c>
      <c r="N469" s="7">
        <v>0.5495919583896266</v>
      </c>
      <c r="O469" s="7">
        <v>0</v>
      </c>
      <c r="P469" s="7">
        <v>1.3577444159698198</v>
      </c>
      <c r="Q469" s="7">
        <v>0.55516014234085176</v>
      </c>
      <c r="R469" s="72">
        <v>0.78597834265719102</v>
      </c>
      <c r="S469" s="86">
        <v>2.5113233287584031</v>
      </c>
      <c r="T469" s="86">
        <v>1.4882260596546311</v>
      </c>
      <c r="U469" s="86"/>
      <c r="V469" s="86">
        <v>0.71657565616146957</v>
      </c>
      <c r="W469" s="86">
        <v>0.85191347753743762</v>
      </c>
      <c r="X469" s="86">
        <v>0.37602927722210455</v>
      </c>
      <c r="Y469" s="72">
        <v>1.2964449706891112</v>
      </c>
      <c r="Z469" s="7">
        <v>1.6001718448179059</v>
      </c>
      <c r="AA469" s="7"/>
      <c r="AB469" s="7">
        <v>0.12873911397198032</v>
      </c>
      <c r="AC469" s="7">
        <v>1.279720279726672</v>
      </c>
      <c r="AD469" s="7">
        <v>7.1856287425149698E-2</v>
      </c>
      <c r="AE469" s="7">
        <v>0.4888484296723819</v>
      </c>
      <c r="AF469" s="7">
        <v>0.89401149497427856</v>
      </c>
      <c r="AG469" s="7">
        <v>0.57248286767719736</v>
      </c>
      <c r="AH469" s="7">
        <v>0.15427092321019595</v>
      </c>
      <c r="AI469" s="7">
        <v>0.56466053720744624</v>
      </c>
      <c r="AJ469" s="7">
        <v>0.83836112880992775</v>
      </c>
      <c r="AK469" s="7">
        <v>5.647058823529412E-2</v>
      </c>
      <c r="AL469" s="7">
        <v>0.58700209643605872</v>
      </c>
      <c r="AM469" s="7">
        <v>2.6637069922426801E-2</v>
      </c>
      <c r="AN469" s="7">
        <v>0.24472573839662448</v>
      </c>
      <c r="AO469" s="7">
        <v>0.60538691747575224</v>
      </c>
      <c r="AP469" s="7">
        <v>0.36510728104372214</v>
      </c>
      <c r="AQ469" s="7">
        <v>2.7301139447147067</v>
      </c>
      <c r="AR469" s="7"/>
      <c r="AS469" s="7"/>
      <c r="AT469" s="7">
        <v>2.8915662650463057E-2</v>
      </c>
      <c r="AU469" s="7">
        <v>0.44709388971684055</v>
      </c>
      <c r="AV469" s="7">
        <v>0</v>
      </c>
      <c r="AW469" s="72">
        <v>1.2762819344117515</v>
      </c>
      <c r="AX469" s="86">
        <v>1.3776091081528576</v>
      </c>
      <c r="AY469" s="7">
        <v>0.88336857435415606</v>
      </c>
      <c r="AZ469" s="7">
        <v>0.37145429986659817</v>
      </c>
      <c r="BA469" s="7">
        <v>0.46354267937001747</v>
      </c>
      <c r="BB469" s="7">
        <v>0.64801412461243546</v>
      </c>
      <c r="BC469" s="7">
        <v>0.58995026582061394</v>
      </c>
      <c r="BD469" s="7">
        <v>1.4075777751013929</v>
      </c>
      <c r="BE469" s="7">
        <v>0</v>
      </c>
      <c r="BF469" s="72">
        <v>0.84053264644806824</v>
      </c>
      <c r="BG469" s="7">
        <v>0.58718125429118728</v>
      </c>
      <c r="BH469" s="7">
        <v>1.1548223350253808</v>
      </c>
      <c r="BI469" s="7">
        <v>1.453047775956857</v>
      </c>
      <c r="BJ469" s="7">
        <v>0.76872459841003005</v>
      </c>
      <c r="BK469" s="7">
        <v>0.96447356279769114</v>
      </c>
      <c r="BL469" s="72">
        <v>1.0032315978456015</v>
      </c>
      <c r="BM469" s="86">
        <v>1.508411698757802</v>
      </c>
      <c r="BN469" s="7">
        <v>0.85237956062155973</v>
      </c>
      <c r="BO469" s="7">
        <v>0.35897435897435898</v>
      </c>
      <c r="BP469" s="72">
        <v>0.77493737423514431</v>
      </c>
      <c r="BQ469" s="86">
        <v>0.42846941204883093</v>
      </c>
      <c r="BR469" s="86">
        <v>0.72549019607843135</v>
      </c>
      <c r="BS469" s="86">
        <v>2.0032590983161325</v>
      </c>
      <c r="BT469" s="86">
        <v>1.0978687604851973</v>
      </c>
      <c r="BU469" s="86">
        <v>1.3681882163573844</v>
      </c>
      <c r="BV469" s="72">
        <v>1.1813174567648597</v>
      </c>
      <c r="BW469" s="7">
        <v>0.61724659606656584</v>
      </c>
      <c r="BX469" s="7">
        <v>0.99121649298668757</v>
      </c>
      <c r="BY469" s="7">
        <v>0.4405002017013393</v>
      </c>
      <c r="BZ469" s="72">
        <v>0.83125171940483489</v>
      </c>
      <c r="CA469" s="86"/>
      <c r="CB469" s="86">
        <v>0.49228269698631544</v>
      </c>
      <c r="CC469" s="86">
        <v>0.3524229074889868</v>
      </c>
      <c r="CD469" s="86"/>
      <c r="CE469" s="86">
        <v>0.90616559013931264</v>
      </c>
      <c r="CF469" s="86">
        <v>0.67451442022735397</v>
      </c>
      <c r="CG469" s="86"/>
      <c r="CH469" s="72">
        <v>0.7163626547265225</v>
      </c>
      <c r="CI469" s="7">
        <v>0.57473248187582071</v>
      </c>
      <c r="CJ469" s="7">
        <v>0.87788018433179726</v>
      </c>
      <c r="CK469" s="72">
        <v>0.76952498457647178</v>
      </c>
      <c r="CL469" s="86">
        <v>2</v>
      </c>
      <c r="CM469" s="86">
        <v>0.41296884933248568</v>
      </c>
      <c r="CN469" s="86">
        <v>0.84541533324057327</v>
      </c>
      <c r="CO469" s="86">
        <v>0.23803967328443501</v>
      </c>
      <c r="CP469" s="86">
        <v>0.35335723049194451</v>
      </c>
      <c r="CQ469" s="64">
        <v>0.48740122765766308</v>
      </c>
    </row>
    <row r="470" spans="1:95" x14ac:dyDescent="0.25">
      <c r="A470" s="97" t="s">
        <v>930</v>
      </c>
      <c r="B470" s="97">
        <v>172</v>
      </c>
      <c r="C470" s="97">
        <v>467</v>
      </c>
      <c r="D470" s="103" t="s">
        <v>129</v>
      </c>
      <c r="E470" s="86">
        <v>5.7287889775199421</v>
      </c>
      <c r="F470" s="86">
        <v>3.975846994535519</v>
      </c>
      <c r="G470" s="86">
        <v>3.6689286055484316</v>
      </c>
      <c r="H470" s="86"/>
      <c r="I470" s="86">
        <v>4.8008604794099572</v>
      </c>
      <c r="J470" s="86">
        <v>5.5772984568982915</v>
      </c>
      <c r="K470" s="72">
        <v>4.2376161950001574</v>
      </c>
      <c r="L470" s="7">
        <v>5.5772984568982915</v>
      </c>
      <c r="M470" s="7">
        <v>3.6645468346722119</v>
      </c>
      <c r="N470" s="7">
        <v>4.7470142043312267</v>
      </c>
      <c r="O470" s="7">
        <v>0</v>
      </c>
      <c r="P470" s="7">
        <v>4.8103258879707447</v>
      </c>
      <c r="Q470" s="7">
        <v>1.7508896796903788</v>
      </c>
      <c r="R470" s="72">
        <v>5.3128537311484916</v>
      </c>
      <c r="S470" s="86">
        <v>5.1798090040362368</v>
      </c>
      <c r="T470" s="86">
        <v>4.36043956043956</v>
      </c>
      <c r="U470" s="86"/>
      <c r="V470" s="86">
        <v>3.5406024308863171</v>
      </c>
      <c r="W470" s="86">
        <v>5.6239600665557408</v>
      </c>
      <c r="X470" s="86">
        <v>0.3842634949714937</v>
      </c>
      <c r="Y470" s="72">
        <v>3.8765125480161449</v>
      </c>
      <c r="Z470" s="7">
        <v>4.6916909137798699</v>
      </c>
      <c r="AA470" s="7"/>
      <c r="AB470" s="7">
        <v>0.15600151457781145</v>
      </c>
      <c r="AC470" s="7">
        <v>4.411588411610448</v>
      </c>
      <c r="AD470" s="7">
        <v>9.580838323353294E-2</v>
      </c>
      <c r="AE470" s="7">
        <v>2.5343650432177118</v>
      </c>
      <c r="AF470" s="7">
        <v>3.5519436376435567</v>
      </c>
      <c r="AG470" s="7">
        <v>2.7453874538331897</v>
      </c>
      <c r="AH470" s="7">
        <v>0.1635893011222212</v>
      </c>
      <c r="AI470" s="7">
        <v>2.5438631710369592</v>
      </c>
      <c r="AJ470" s="7">
        <v>3.8531592899049945</v>
      </c>
      <c r="AK470" s="7">
        <v>0.15529411764705883</v>
      </c>
      <c r="AL470" s="7">
        <v>3.7651991614255764</v>
      </c>
      <c r="AM470" s="7">
        <v>0.15982241953456081</v>
      </c>
      <c r="AN470" s="7">
        <v>1.9746835443037976</v>
      </c>
      <c r="AO470" s="7">
        <v>3.0525865754073949</v>
      </c>
      <c r="AP470" s="7">
        <v>1.9711572282938525</v>
      </c>
      <c r="AQ470" s="7">
        <v>5.5325013566040697</v>
      </c>
      <c r="AR470" s="7"/>
      <c r="AS470" s="7"/>
      <c r="AT470" s="7">
        <v>0.13012048192708375</v>
      </c>
      <c r="AU470" s="7">
        <v>6.1743666169895679</v>
      </c>
      <c r="AV470" s="7">
        <v>0</v>
      </c>
      <c r="AW470" s="72">
        <v>4.0427075103222192</v>
      </c>
      <c r="AX470" s="86">
        <v>5.4278937381146681</v>
      </c>
      <c r="AY470" s="7">
        <v>3.0858247098040179</v>
      </c>
      <c r="AZ470" s="7">
        <v>1.5141828005471147</v>
      </c>
      <c r="BA470" s="7">
        <v>2.1092747423682674</v>
      </c>
      <c r="BB470" s="7">
        <v>2.9621594108572564</v>
      </c>
      <c r="BC470" s="7">
        <v>4.9480363574001025</v>
      </c>
      <c r="BD470" s="7">
        <v>4.1120445467048743</v>
      </c>
      <c r="BE470" s="7">
        <v>5</v>
      </c>
      <c r="BF470" s="72">
        <v>3.2614521285345059</v>
      </c>
      <c r="BG470" s="7">
        <v>0.57064093726890031</v>
      </c>
      <c r="BH470" s="7">
        <v>6.593908629441624</v>
      </c>
      <c r="BI470" s="7">
        <v>4.100164744672818</v>
      </c>
      <c r="BJ470" s="7">
        <v>3.633443003663118</v>
      </c>
      <c r="BK470" s="7">
        <v>3.7515917689535909</v>
      </c>
      <c r="BL470" s="72">
        <v>4.0423698384201074</v>
      </c>
      <c r="BM470" s="86">
        <v>2.6870848072243478</v>
      </c>
      <c r="BN470" s="7">
        <v>6.530785717765113</v>
      </c>
      <c r="BO470" s="7">
        <v>5.251569858712716</v>
      </c>
      <c r="BP470" s="72">
        <v>6.3300069812328035</v>
      </c>
      <c r="BQ470" s="86">
        <v>0.75124970245895017</v>
      </c>
      <c r="BR470" s="86">
        <v>0.88725490196078427</v>
      </c>
      <c r="BS470" s="86">
        <v>3.3677349266702881</v>
      </c>
      <c r="BT470" s="86">
        <v>2.5902972517501319</v>
      </c>
      <c r="BU470" s="86">
        <v>2.9607882565617474</v>
      </c>
      <c r="BV470" s="72">
        <v>2.4069534209633301</v>
      </c>
      <c r="BW470" s="7">
        <v>2.4064548663640948</v>
      </c>
      <c r="BX470" s="7">
        <v>2.9097528785857141</v>
      </c>
      <c r="BY470" s="7">
        <v>0.72609923357363615</v>
      </c>
      <c r="BZ470" s="72">
        <v>2.5960935351070775</v>
      </c>
      <c r="CA470" s="86"/>
      <c r="CB470" s="86">
        <v>5.9220146221621119</v>
      </c>
      <c r="CC470" s="86">
        <v>0.43171806167400884</v>
      </c>
      <c r="CD470" s="86"/>
      <c r="CE470" s="86">
        <v>4.7154433353128153</v>
      </c>
      <c r="CF470" s="86">
        <v>3.5058858150822285</v>
      </c>
      <c r="CG470" s="86"/>
      <c r="CH470" s="72">
        <v>3.9709999613748641</v>
      </c>
      <c r="CI470" s="7">
        <v>6.9796341042216783</v>
      </c>
      <c r="CJ470" s="7">
        <v>7.4735023041474653</v>
      </c>
      <c r="CK470" s="72">
        <v>7.2969771745745868</v>
      </c>
      <c r="CL470" s="86">
        <v>6</v>
      </c>
      <c r="CM470" s="86">
        <v>3.3464717101080739</v>
      </c>
      <c r="CN470" s="86">
        <v>4.0294977041881177</v>
      </c>
      <c r="CO470" s="86">
        <v>0.1120186697809106</v>
      </c>
      <c r="CP470" s="86">
        <v>4.3216975003794191</v>
      </c>
      <c r="CQ470" s="64">
        <v>3.9092481432336581</v>
      </c>
    </row>
    <row r="471" spans="1:95" x14ac:dyDescent="0.25">
      <c r="A471" s="97" t="s">
        <v>773</v>
      </c>
      <c r="C471" s="97">
        <v>468</v>
      </c>
      <c r="D471" s="103"/>
      <c r="E471" s="48"/>
      <c r="F471" s="48"/>
      <c r="G471" s="48"/>
      <c r="H471" s="48"/>
      <c r="I471" s="48"/>
      <c r="J471" s="48"/>
      <c r="K471" s="73"/>
      <c r="L471" s="11"/>
      <c r="M471" s="11"/>
      <c r="N471" s="11"/>
      <c r="O471" s="11"/>
      <c r="P471" s="11"/>
      <c r="Q471" s="11"/>
      <c r="R471" s="73"/>
      <c r="S471" s="48"/>
      <c r="T471" s="48"/>
      <c r="U471" s="48"/>
      <c r="V471" s="48"/>
      <c r="W471" s="48"/>
      <c r="X471" s="48"/>
      <c r="Y471" s="73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73"/>
      <c r="AX471" s="48"/>
      <c r="AY471" s="11"/>
      <c r="AZ471" s="11"/>
      <c r="BA471" s="11"/>
      <c r="BB471" s="11"/>
      <c r="BC471" s="11"/>
      <c r="BD471" s="11"/>
      <c r="BE471" s="11"/>
      <c r="BF471" s="73"/>
      <c r="BG471" s="11"/>
      <c r="BH471" s="11"/>
      <c r="BI471" s="11"/>
      <c r="BJ471" s="11"/>
      <c r="BK471" s="11"/>
      <c r="BL471" s="73"/>
      <c r="BM471" s="48"/>
      <c r="BN471" s="11"/>
      <c r="BO471" s="11"/>
      <c r="BP471" s="73"/>
      <c r="BQ471" s="48"/>
      <c r="BR471" s="48"/>
      <c r="BS471" s="48"/>
      <c r="BT471" s="48"/>
      <c r="BU471" s="48"/>
      <c r="BV471" s="73"/>
      <c r="BW471" s="11"/>
      <c r="BX471" s="11"/>
      <c r="BY471" s="11"/>
      <c r="BZ471" s="73"/>
      <c r="CA471" s="48"/>
      <c r="CB471" s="48"/>
      <c r="CC471" s="48"/>
      <c r="CD471" s="48"/>
      <c r="CE471" s="48"/>
      <c r="CF471" s="48"/>
      <c r="CG471" s="48"/>
      <c r="CH471" s="73"/>
      <c r="CI471" s="11"/>
      <c r="CJ471" s="11"/>
      <c r="CK471" s="73"/>
      <c r="CL471" s="48"/>
      <c r="CM471" s="48"/>
      <c r="CN471" s="48"/>
      <c r="CO471" s="48"/>
      <c r="CP471" s="48"/>
      <c r="CQ471" s="67"/>
    </row>
    <row r="472" spans="1:95" x14ac:dyDescent="0.25">
      <c r="A472" s="97" t="s">
        <v>931</v>
      </c>
      <c r="B472" s="97">
        <v>173</v>
      </c>
      <c r="C472" s="97">
        <v>469</v>
      </c>
      <c r="D472" s="103" t="s">
        <v>209</v>
      </c>
      <c r="E472" s="39">
        <v>9.4133069344517192E-2</v>
      </c>
      <c r="F472" s="39">
        <v>6.5549567333520797E-2</v>
      </c>
      <c r="G472" s="39">
        <v>0.1012245498573628</v>
      </c>
      <c r="H472" s="39"/>
      <c r="I472" s="39">
        <v>5.9360251486018506E-2</v>
      </c>
      <c r="J472" s="39">
        <v>0.10157123736364469</v>
      </c>
      <c r="K472" s="52">
        <v>7.1344971987460121E-2</v>
      </c>
      <c r="L472" s="3">
        <v>0.10157123736364469</v>
      </c>
      <c r="M472" s="3">
        <v>9.5605316159687967E-2</v>
      </c>
      <c r="N472" s="3">
        <v>0.12107252839122391</v>
      </c>
      <c r="O472" s="3">
        <v>0</v>
      </c>
      <c r="P472" s="3">
        <v>8.2030392997665874E-2</v>
      </c>
      <c r="Q472" s="3">
        <v>0.31345979182808165</v>
      </c>
      <c r="R472" s="52">
        <v>0.10331494127169949</v>
      </c>
      <c r="S472" s="39">
        <v>4.93819846543797E-2</v>
      </c>
      <c r="T472" s="39">
        <v>6.7676122333119607E-2</v>
      </c>
      <c r="U472" s="39"/>
      <c r="V472" s="39">
        <v>7.6827110046231717E-2</v>
      </c>
      <c r="W472" s="39">
        <v>0.11933925296429933</v>
      </c>
      <c r="X472" s="39">
        <v>7.4144267778709069E-2</v>
      </c>
      <c r="Y472" s="52">
        <v>7.0746833023322506E-2</v>
      </c>
      <c r="Z472" s="3">
        <v>7.9210775175988207E-2</v>
      </c>
      <c r="AA472" s="3"/>
      <c r="AB472" s="3">
        <v>5.2440180117821651E-3</v>
      </c>
      <c r="AC472" s="3">
        <v>7.1528070682547462E-2</v>
      </c>
      <c r="AD472" s="3">
        <v>3.5441794288827849E-2</v>
      </c>
      <c r="AE472" s="3">
        <v>2.7770766837853376E-2</v>
      </c>
      <c r="AF472" s="3">
        <v>3.0882533875156278E-2</v>
      </c>
      <c r="AG472" s="3">
        <v>3.2027727995438807E-2</v>
      </c>
      <c r="AH472" s="3">
        <v>2.9435971067222441E-2</v>
      </c>
      <c r="AI472" s="3">
        <v>3.085407747036488E-2</v>
      </c>
      <c r="AJ472" s="3">
        <v>7.6938248838721662E-2</v>
      </c>
      <c r="AK472" s="3">
        <v>3.008877635813715E-2</v>
      </c>
      <c r="AL472" s="3">
        <v>9.0874039091333014E-2</v>
      </c>
      <c r="AM472" s="3">
        <v>2.5234016690220653E-2</v>
      </c>
      <c r="AN472" s="3">
        <v>2.0374135650531023E-2</v>
      </c>
      <c r="AO472" s="3">
        <v>5.3894936480407283E-3</v>
      </c>
      <c r="AP472" s="3">
        <v>1.8290240079586711E-2</v>
      </c>
      <c r="AQ472" s="3">
        <v>0.10557709219471102</v>
      </c>
      <c r="AR472" s="3"/>
      <c r="AS472" s="3"/>
      <c r="AT472" s="3">
        <v>2.557084290240844E-2</v>
      </c>
      <c r="AU472" s="3">
        <v>4.3218792640402105E-2</v>
      </c>
      <c r="AV472" s="3">
        <v>0</v>
      </c>
      <c r="AW472" s="52">
        <v>6.5272318425851281E-2</v>
      </c>
      <c r="AX472" s="39">
        <v>8.6316208952824242E-2</v>
      </c>
      <c r="AY472" s="3">
        <v>4.441212614581222E-2</v>
      </c>
      <c r="AZ472" s="3">
        <v>0.10736159439528863</v>
      </c>
      <c r="BA472" s="3">
        <v>8.3859304470931498E-2</v>
      </c>
      <c r="BB472" s="3">
        <v>6.6847118426426863E-2</v>
      </c>
      <c r="BC472" s="3">
        <v>7.2987036029080812E-2</v>
      </c>
      <c r="BD472" s="3">
        <v>5.1662319171351952E-2</v>
      </c>
      <c r="BE472" s="3">
        <v>0</v>
      </c>
      <c r="BF472" s="52">
        <v>5.9945974474947393E-2</v>
      </c>
      <c r="BG472" s="3">
        <v>0.24337071129057902</v>
      </c>
      <c r="BH472" s="3">
        <v>0.12398998921663579</v>
      </c>
      <c r="BI472" s="3">
        <v>7.0990816721577546E-2</v>
      </c>
      <c r="BJ472" s="3">
        <v>0.13345664616192585</v>
      </c>
      <c r="BK472" s="3">
        <v>0.11324778312559661</v>
      </c>
      <c r="BL472" s="52">
        <v>0.11899093464320752</v>
      </c>
      <c r="BM472" s="39">
        <v>0.23271179261213623</v>
      </c>
      <c r="BN472" s="3">
        <v>8.587900425409363E-2</v>
      </c>
      <c r="BO472" s="3">
        <v>8.2533919758886451E-2</v>
      </c>
      <c r="BP472" s="52">
        <v>8.5353978056373528E-2</v>
      </c>
      <c r="BQ472" s="39">
        <v>0.19250508916856304</v>
      </c>
      <c r="BR472" s="39">
        <v>0.15685490027103957</v>
      </c>
      <c r="BS472" s="39">
        <v>0.1322805834071874</v>
      </c>
      <c r="BT472" s="39">
        <v>5.250478147670725E-2</v>
      </c>
      <c r="BU472" s="39">
        <v>7.3774416473154109E-2</v>
      </c>
      <c r="BV472" s="52">
        <v>9.6758531430508193E-2</v>
      </c>
      <c r="BW472" s="3">
        <v>0.10204497251260185</v>
      </c>
      <c r="BX472" s="3">
        <v>6.7088561902864705E-2</v>
      </c>
      <c r="BY472" s="3">
        <v>0.21877192967974682</v>
      </c>
      <c r="BZ472" s="52">
        <v>8.8874928949826501E-2</v>
      </c>
      <c r="CA472" s="39"/>
      <c r="CB472" s="39">
        <v>9.5969476819233068E-2</v>
      </c>
      <c r="CC472" s="39">
        <v>0.29093896773274497</v>
      </c>
      <c r="CD472" s="39"/>
      <c r="CE472" s="39">
        <v>4.8778734469575244E-2</v>
      </c>
      <c r="CF472" s="39">
        <v>6.7829277094682339E-2</v>
      </c>
      <c r="CG472" s="39"/>
      <c r="CH472" s="52">
        <v>7.5963988440821403E-2</v>
      </c>
      <c r="CI472" s="3">
        <v>0.14194570795420366</v>
      </c>
      <c r="CJ472" s="3">
        <v>0.15408330104324405</v>
      </c>
      <c r="CK472" s="52">
        <v>0.14974491644373414</v>
      </c>
      <c r="CL472" s="39">
        <v>0</v>
      </c>
      <c r="CM472" s="39">
        <v>1.2972666577689966E-2</v>
      </c>
      <c r="CN472" s="39">
        <v>0.10857946093241044</v>
      </c>
      <c r="CO472" s="39">
        <v>0.14549234150283089</v>
      </c>
      <c r="CP472" s="39">
        <v>5.0549946824673758E-2</v>
      </c>
      <c r="CQ472" s="58">
        <v>5.6496708584070077E-2</v>
      </c>
    </row>
    <row r="473" spans="1:95" x14ac:dyDescent="0.25">
      <c r="A473" s="97" t="s">
        <v>932</v>
      </c>
      <c r="B473" s="97">
        <v>174</v>
      </c>
      <c r="C473" s="97">
        <v>470</v>
      </c>
      <c r="D473" s="103" t="s">
        <v>210</v>
      </c>
      <c r="E473" s="39">
        <v>0.23335043773323313</v>
      </c>
      <c r="F473" s="39">
        <v>0.26155976028076094</v>
      </c>
      <c r="G473" s="39">
        <v>0.2397706494471705</v>
      </c>
      <c r="H473" s="39"/>
      <c r="I473" s="39">
        <v>0.27317629218614647</v>
      </c>
      <c r="J473" s="39">
        <v>0.31013623048008293</v>
      </c>
      <c r="K473" s="52">
        <v>0.25906904672156583</v>
      </c>
      <c r="L473" s="3">
        <v>0.31013623048008293</v>
      </c>
      <c r="M473" s="3">
        <v>0.30625551936417306</v>
      </c>
      <c r="N473" s="3">
        <v>0.31418321111601655</v>
      </c>
      <c r="O473" s="3">
        <v>0</v>
      </c>
      <c r="P473" s="3">
        <v>0.33118282337247379</v>
      </c>
      <c r="Q473" s="3">
        <v>0.46812898014076959</v>
      </c>
      <c r="R473" s="52">
        <v>0.31108176204532278</v>
      </c>
      <c r="S473" s="39">
        <v>0.2488231619754972</v>
      </c>
      <c r="T473" s="39">
        <v>0.26038382439456187</v>
      </c>
      <c r="U473" s="39"/>
      <c r="V473" s="39">
        <v>0.22123828166402118</v>
      </c>
      <c r="W473" s="39">
        <v>0.32475188138383199</v>
      </c>
      <c r="X473" s="39">
        <v>0.26433155434281469</v>
      </c>
      <c r="Y473" s="52">
        <v>0.25659244796111558</v>
      </c>
      <c r="Z473" s="3">
        <v>0.37194936002963735</v>
      </c>
      <c r="AA473" s="3"/>
      <c r="AB473" s="3">
        <v>0.29096656295939299</v>
      </c>
      <c r="AC473" s="3">
        <v>0.32224607447774933</v>
      </c>
      <c r="AD473" s="3">
        <v>0.21532941816308965</v>
      </c>
      <c r="AE473" s="3">
        <v>0.25170942398781337</v>
      </c>
      <c r="AF473" s="3">
        <v>0.29343905892425787</v>
      </c>
      <c r="AG473" s="3">
        <v>0.28575694066928187</v>
      </c>
      <c r="AH473" s="3">
        <v>0.2518770369845742</v>
      </c>
      <c r="AI473" s="3">
        <v>0.25673588969734495</v>
      </c>
      <c r="AJ473" s="3">
        <v>0.33989115361027733</v>
      </c>
      <c r="AK473" s="3">
        <v>0.22321337421025958</v>
      </c>
      <c r="AL473" s="3">
        <v>0.19341282185412742</v>
      </c>
      <c r="AM473" s="3">
        <v>0.16405226981645435</v>
      </c>
      <c r="AN473" s="3">
        <v>0.21172920475511339</v>
      </c>
      <c r="AO473" s="3">
        <v>0.21980060529258269</v>
      </c>
      <c r="AP473" s="3">
        <v>0.25412304136903152</v>
      </c>
      <c r="AQ473" s="3">
        <v>0.44859141210092945</v>
      </c>
      <c r="AR473" s="3"/>
      <c r="AS473" s="3"/>
      <c r="AT473" s="3">
        <v>0.11051347977193424</v>
      </c>
      <c r="AU473" s="3">
        <v>0.22826360629256137</v>
      </c>
      <c r="AV473" s="3">
        <v>0</v>
      </c>
      <c r="AW473" s="52">
        <v>0.34086513318827344</v>
      </c>
      <c r="AX473" s="39">
        <v>0.26337072362614833</v>
      </c>
      <c r="AY473" s="3">
        <v>0.21920150197713753</v>
      </c>
      <c r="AZ473" s="3">
        <v>0.26348415951475923</v>
      </c>
      <c r="BA473" s="3">
        <v>0.23263343700049044</v>
      </c>
      <c r="BB473" s="3">
        <v>0.23124222185741145</v>
      </c>
      <c r="BC473" s="3">
        <v>0.24082137766735975</v>
      </c>
      <c r="BD473" s="3">
        <v>0.3022332402647665</v>
      </c>
      <c r="BE473" s="3">
        <v>0</v>
      </c>
      <c r="BF473" s="52">
        <v>0.24294901694035359</v>
      </c>
      <c r="BG473" s="3">
        <v>0.46167972914320038</v>
      </c>
      <c r="BH473" s="3">
        <v>0.33332009916855476</v>
      </c>
      <c r="BI473" s="3">
        <v>0.2717380122029579</v>
      </c>
      <c r="BJ473" s="3">
        <v>0.33305062618368902</v>
      </c>
      <c r="BK473" s="3">
        <v>0.30201067416840055</v>
      </c>
      <c r="BL473" s="52">
        <v>0.31747215131303724</v>
      </c>
      <c r="BM473" s="39">
        <v>0.59931681992694885</v>
      </c>
      <c r="BN473" s="3">
        <v>0.27844858974210673</v>
      </c>
      <c r="BO473" s="3">
        <v>0.19707024823309655</v>
      </c>
      <c r="BP473" s="52">
        <v>0.26567588959642741</v>
      </c>
      <c r="BQ473" s="39">
        <v>0.37341611778201622</v>
      </c>
      <c r="BR473" s="39">
        <v>0.30486932656869326</v>
      </c>
      <c r="BS473" s="39">
        <v>0.36753534850032393</v>
      </c>
      <c r="BT473" s="39">
        <v>0.28521132949677314</v>
      </c>
      <c r="BU473" s="39">
        <v>0.30058308314075988</v>
      </c>
      <c r="BV473" s="52">
        <v>0.31545076342435813</v>
      </c>
      <c r="BW473" s="3">
        <v>0.32229315344704357</v>
      </c>
      <c r="BX473" s="3">
        <v>0.28994212606169817</v>
      </c>
      <c r="BY473" s="3">
        <v>0.4433127491385202</v>
      </c>
      <c r="BZ473" s="52">
        <v>0.31099077251125545</v>
      </c>
      <c r="CA473" s="39"/>
      <c r="CB473" s="39">
        <v>0.24356799459533171</v>
      </c>
      <c r="CC473" s="39">
        <v>0.36433249348616015</v>
      </c>
      <c r="CD473" s="39"/>
      <c r="CE473" s="39">
        <v>0.18279862240937281</v>
      </c>
      <c r="CF473" s="39">
        <v>0.16798364605105387</v>
      </c>
      <c r="CG473" s="39"/>
      <c r="CH473" s="52">
        <v>0.19033779051163008</v>
      </c>
      <c r="CI473" s="3">
        <v>0.28706242702406187</v>
      </c>
      <c r="CJ473" s="3">
        <v>0.32817579341152375</v>
      </c>
      <c r="CK473" s="52">
        <v>0.31348049144671913</v>
      </c>
      <c r="CL473" s="39">
        <v>0.38060268085591459</v>
      </c>
      <c r="CM473" s="39">
        <v>5.2207785867426547E-2</v>
      </c>
      <c r="CN473" s="39">
        <v>0.26209439395956202</v>
      </c>
      <c r="CO473" s="39">
        <v>0.18578556142612362</v>
      </c>
      <c r="CP473" s="39">
        <v>8.5851837880331475E-2</v>
      </c>
      <c r="CQ473" s="58">
        <v>0.1218506934975158</v>
      </c>
    </row>
    <row r="474" spans="1:95" x14ac:dyDescent="0.25">
      <c r="A474" s="97" t="s">
        <v>933</v>
      </c>
      <c r="B474" s="97">
        <v>175</v>
      </c>
      <c r="C474" s="97">
        <v>471</v>
      </c>
      <c r="D474" s="103" t="s">
        <v>211</v>
      </c>
      <c r="E474" s="39">
        <v>3.8129392406175844E-3</v>
      </c>
      <c r="F474" s="39">
        <v>7.3336194769547634E-3</v>
      </c>
      <c r="G474" s="39">
        <v>1.3317636154445573E-2</v>
      </c>
      <c r="H474" s="39"/>
      <c r="I474" s="39">
        <v>7.9757488502246385E-3</v>
      </c>
      <c r="J474" s="39">
        <v>8.4834240162625623E-3</v>
      </c>
      <c r="K474" s="52">
        <v>8.2826886007785084E-3</v>
      </c>
      <c r="L474" s="3">
        <v>8.4834240162625623E-3</v>
      </c>
      <c r="M474" s="3">
        <v>8.0626792294697363E-3</v>
      </c>
      <c r="N474" s="3">
        <v>1.1451000628502685E-2</v>
      </c>
      <c r="O474" s="3">
        <v>0</v>
      </c>
      <c r="P474" s="3">
        <v>1.2722151979893055E-2</v>
      </c>
      <c r="Q474" s="3">
        <v>3.1028506239983249E-2</v>
      </c>
      <c r="R474" s="52">
        <v>8.9903255507126825E-3</v>
      </c>
      <c r="S474" s="39">
        <v>9.3449502335077022E-3</v>
      </c>
      <c r="T474" s="39">
        <v>9.8958033042349115E-3</v>
      </c>
      <c r="U474" s="39"/>
      <c r="V474" s="39">
        <v>2.1548313205231567E-2</v>
      </c>
      <c r="W474" s="39">
        <v>8.57286269517042E-3</v>
      </c>
      <c r="X474" s="39">
        <v>7.5130676691339774E-3</v>
      </c>
      <c r="Y474" s="52">
        <v>1.137816793555165E-2</v>
      </c>
      <c r="Z474" s="3">
        <v>2.0436512732081875E-2</v>
      </c>
      <c r="AA474" s="3"/>
      <c r="AB474" s="3">
        <v>1.9955956592612773E-3</v>
      </c>
      <c r="AC474" s="3">
        <v>2.0101743110194997E-2</v>
      </c>
      <c r="AD474" s="3">
        <v>3.3104202625140106E-2</v>
      </c>
      <c r="AE474" s="3">
        <v>3.9112640034625846E-3</v>
      </c>
      <c r="AF474" s="3">
        <v>4.5628881311402109E-3</v>
      </c>
      <c r="AG474" s="3">
        <v>6.7586388408659558E-3</v>
      </c>
      <c r="AH474" s="3">
        <v>1.0081794216623182E-3</v>
      </c>
      <c r="AI474" s="3">
        <v>3.78392686249374E-3</v>
      </c>
      <c r="AJ474" s="3">
        <v>1.4389121714295199E-2</v>
      </c>
      <c r="AK474" s="3">
        <v>1.2464179611255061E-2</v>
      </c>
      <c r="AL474" s="3">
        <v>6.1242846908759604E-3</v>
      </c>
      <c r="AM474" s="3">
        <v>0</v>
      </c>
      <c r="AN474" s="3">
        <v>2.22456735652649E-3</v>
      </c>
      <c r="AO474" s="3">
        <v>0</v>
      </c>
      <c r="AP474" s="3">
        <v>4.3297153703118225E-3</v>
      </c>
      <c r="AQ474" s="3">
        <v>2.2972758139505337E-2</v>
      </c>
      <c r="AR474" s="3"/>
      <c r="AS474" s="3"/>
      <c r="AT474" s="3">
        <v>0</v>
      </c>
      <c r="AU474" s="3">
        <v>4.9716057797501928E-3</v>
      </c>
      <c r="AV474" s="3">
        <v>0</v>
      </c>
      <c r="AW474" s="52">
        <v>1.5427693197674716E-2</v>
      </c>
      <c r="AX474" s="39">
        <v>5.4359118095349372E-3</v>
      </c>
      <c r="AY474" s="3">
        <v>6.8445128971357056E-3</v>
      </c>
      <c r="AZ474" s="3">
        <v>1.1331465057157285E-2</v>
      </c>
      <c r="BA474" s="3">
        <v>1.2620141457504803E-2</v>
      </c>
      <c r="BB474" s="3">
        <v>4.1261849447175114E-3</v>
      </c>
      <c r="BC474" s="3">
        <v>4.9649494590272882E-3</v>
      </c>
      <c r="BD474" s="3">
        <v>6.3354112907304016E-3</v>
      </c>
      <c r="BE474" s="3">
        <v>0</v>
      </c>
      <c r="BF474" s="52">
        <v>6.4033359084619598E-3</v>
      </c>
      <c r="BG474" s="3">
        <v>3.2258765084374356E-2</v>
      </c>
      <c r="BH474" s="3">
        <v>6.7765093746707961E-3</v>
      </c>
      <c r="BI474" s="3">
        <v>8.8556148628168834E-3</v>
      </c>
      <c r="BJ474" s="3">
        <v>1.2499404100146128E-2</v>
      </c>
      <c r="BK474" s="3">
        <v>1.2415227551945799E-2</v>
      </c>
      <c r="BL474" s="52">
        <v>1.1858559234902916E-2</v>
      </c>
      <c r="BM474" s="39">
        <v>2.3767935954877768E-2</v>
      </c>
      <c r="BN474" s="3">
        <v>9.0536486733851472E-3</v>
      </c>
      <c r="BO474" s="3">
        <v>6.1544543103929086E-3</v>
      </c>
      <c r="BP474" s="52">
        <v>8.5986069561925747E-3</v>
      </c>
      <c r="BQ474" s="39">
        <v>1.5406983500490277E-2</v>
      </c>
      <c r="BR474" s="39">
        <v>2.1540194259312407E-2</v>
      </c>
      <c r="BS474" s="39">
        <v>4.9612030781739621E-3</v>
      </c>
      <c r="BT474" s="39">
        <v>6.6233394138690395E-3</v>
      </c>
      <c r="BU474" s="39">
        <v>5.0673151767977268E-3</v>
      </c>
      <c r="BV474" s="52">
        <v>8.42213790969535E-3</v>
      </c>
      <c r="BW474" s="3">
        <v>1.0862476617659588E-2</v>
      </c>
      <c r="BX474" s="3">
        <v>1.0413468173084474E-2</v>
      </c>
      <c r="BY474" s="3">
        <v>9.1325931702035158E-3</v>
      </c>
      <c r="BZ474" s="52">
        <v>1.0473083395683931E-2</v>
      </c>
      <c r="CA474" s="39"/>
      <c r="CB474" s="39">
        <v>1.8427416698684869E-2</v>
      </c>
      <c r="CC474" s="39">
        <v>4.8103641662449632E-2</v>
      </c>
      <c r="CD474" s="39"/>
      <c r="CE474" s="39">
        <v>6.7080126981678952E-3</v>
      </c>
      <c r="CF474" s="39">
        <v>1.1449129121739246E-3</v>
      </c>
      <c r="CG474" s="39"/>
      <c r="CH474" s="52">
        <v>7.0790113872076389E-3</v>
      </c>
      <c r="CI474" s="3">
        <v>8.487046241380471E-3</v>
      </c>
      <c r="CJ474" s="3">
        <v>1.4896214594284843E-2</v>
      </c>
      <c r="CK474" s="52">
        <v>1.2605361945499506E-2</v>
      </c>
      <c r="CL474" s="39">
        <v>0</v>
      </c>
      <c r="CM474" s="39">
        <v>1.7674821803441779E-3</v>
      </c>
      <c r="CN474" s="39">
        <v>1.2172347707196772E-2</v>
      </c>
      <c r="CO474" s="39">
        <v>1.7091066067445523E-2</v>
      </c>
      <c r="CP474" s="39">
        <v>2.9256365884464753E-3</v>
      </c>
      <c r="CQ474" s="58">
        <v>5.1441398386891561E-3</v>
      </c>
    </row>
    <row r="475" spans="1:95" x14ac:dyDescent="0.25">
      <c r="A475" s="97" t="s">
        <v>934</v>
      </c>
      <c r="B475" s="97">
        <v>176</v>
      </c>
      <c r="C475" s="97">
        <v>472</v>
      </c>
      <c r="D475" s="104" t="s">
        <v>212</v>
      </c>
      <c r="E475" s="40">
        <v>6.1450250053040764E-2</v>
      </c>
      <c r="F475" s="40">
        <v>7.6695638859315129E-2</v>
      </c>
      <c r="G475" s="40">
        <v>7.1342835020067705E-2</v>
      </c>
      <c r="H475" s="40"/>
      <c r="I475" s="40">
        <v>7.895177600874359E-2</v>
      </c>
      <c r="J475" s="40">
        <v>9.4302911324380984E-2</v>
      </c>
      <c r="K475" s="53">
        <v>7.5839269496330297E-2</v>
      </c>
      <c r="L475" s="4">
        <v>9.4302911324380984E-2</v>
      </c>
      <c r="M475" s="4">
        <v>9.1378254255015653E-2</v>
      </c>
      <c r="N475" s="4">
        <v>8.8753176741511161E-2</v>
      </c>
      <c r="O475" s="4">
        <v>0</v>
      </c>
      <c r="P475" s="4">
        <v>9.8521276531174665E-2</v>
      </c>
      <c r="Q475" s="4">
        <v>0.15880204231016432</v>
      </c>
      <c r="R475" s="53">
        <v>9.3522908905741553E-2</v>
      </c>
      <c r="S475" s="40">
        <v>8.6681277073589538E-2</v>
      </c>
      <c r="T475" s="40">
        <v>8.2061510033015331E-2</v>
      </c>
      <c r="U475" s="40"/>
      <c r="V475" s="40">
        <v>7.6357175452352335E-2</v>
      </c>
      <c r="W475" s="40">
        <v>0.10424941950923999</v>
      </c>
      <c r="X475" s="40">
        <v>7.6148819278082827E-2</v>
      </c>
      <c r="Y475" s="53">
        <v>8.2024037990822724E-2</v>
      </c>
      <c r="Z475" s="4">
        <v>0.15209168158776165</v>
      </c>
      <c r="AA475" s="4"/>
      <c r="AB475" s="4">
        <v>8.3843954703236551E-2</v>
      </c>
      <c r="AC475" s="4">
        <v>0.112891070788827</v>
      </c>
      <c r="AD475" s="4">
        <v>8.2676636264953626E-2</v>
      </c>
      <c r="AE475" s="4">
        <v>7.7088070211039722E-2</v>
      </c>
      <c r="AF475" s="4">
        <v>9.9779190904766515E-2</v>
      </c>
      <c r="AG475" s="4">
        <v>0.11131395901909848</v>
      </c>
      <c r="AH475" s="4">
        <v>9.157924412199292E-2</v>
      </c>
      <c r="AI475" s="4">
        <v>8.6437255344581104E-2</v>
      </c>
      <c r="AJ475" s="4">
        <v>0.14299807310564699</v>
      </c>
      <c r="AK475" s="4">
        <v>3.9499850415072112E-2</v>
      </c>
      <c r="AL475" s="4">
        <v>4.8148981216404374E-2</v>
      </c>
      <c r="AM475" s="4">
        <v>1.8729908229079047E-2</v>
      </c>
      <c r="AN475" s="4">
        <v>5.9865207501799994E-2</v>
      </c>
      <c r="AO475" s="4">
        <v>6.682536678521854E-2</v>
      </c>
      <c r="AP475" s="4">
        <v>8.1748996456130749E-2</v>
      </c>
      <c r="AQ475" s="4">
        <v>0.20813925734682551</v>
      </c>
      <c r="AR475" s="4"/>
      <c r="AS475" s="4"/>
      <c r="AT475" s="4">
        <v>2.5179645949106488E-2</v>
      </c>
      <c r="AU475" s="4">
        <v>7.1911774476574486E-2</v>
      </c>
      <c r="AV475" s="4">
        <v>0</v>
      </c>
      <c r="AW475" s="53">
        <v>0.13488932402646633</v>
      </c>
      <c r="AX475" s="40">
        <v>0.10653190950526008</v>
      </c>
      <c r="AY475" s="4">
        <v>5.5994029825841458E-2</v>
      </c>
      <c r="AZ475" s="4">
        <v>9.5294892235301937E-2</v>
      </c>
      <c r="BA475" s="4">
        <v>8.0809919347886353E-2</v>
      </c>
      <c r="BB475" s="4">
        <v>6.3077090469911626E-2</v>
      </c>
      <c r="BC475" s="4">
        <v>6.0342412261066652E-2</v>
      </c>
      <c r="BD475" s="4">
        <v>7.4725172517763672E-2</v>
      </c>
      <c r="BE475" s="4">
        <v>0</v>
      </c>
      <c r="BF475" s="53">
        <v>6.5314985347491458E-2</v>
      </c>
      <c r="BG475" s="4">
        <v>0.14318359607507092</v>
      </c>
      <c r="BH475" s="4">
        <v>0.11350079292014965</v>
      </c>
      <c r="BI475" s="4">
        <v>7.4197063260506221E-2</v>
      </c>
      <c r="BJ475" s="4">
        <v>8.7083681421826917E-2</v>
      </c>
      <c r="BK475" s="4">
        <v>7.0707317368760472E-2</v>
      </c>
      <c r="BL475" s="53">
        <v>8.5605783451959877E-2</v>
      </c>
      <c r="BM475" s="40">
        <v>0.27472592372398158</v>
      </c>
      <c r="BN475" s="4">
        <v>8.0742808240795577E-2</v>
      </c>
      <c r="BO475" s="4">
        <v>3.4141238840670295E-2</v>
      </c>
      <c r="BP475" s="53">
        <v>7.3428480359095494E-2</v>
      </c>
      <c r="BQ475" s="40">
        <v>0.11167202116562581</v>
      </c>
      <c r="BR475" s="40">
        <v>0.14118504368071152</v>
      </c>
      <c r="BS475" s="40">
        <v>0.13313617705886713</v>
      </c>
      <c r="BT475" s="40">
        <v>8.4037314656700321E-2</v>
      </c>
      <c r="BU475" s="40">
        <v>9.0093270740663714E-2</v>
      </c>
      <c r="BV475" s="53">
        <v>0.10178001035982787</v>
      </c>
      <c r="BW475" s="4">
        <v>0.10471911286208579</v>
      </c>
      <c r="BX475" s="4">
        <v>9.0104328614151116E-2</v>
      </c>
      <c r="BY475" s="4">
        <v>0.17101455163448839</v>
      </c>
      <c r="BZ475" s="53">
        <v>0.1004059282248977</v>
      </c>
      <c r="CA475" s="40"/>
      <c r="CB475" s="40">
        <v>5.1672963985856427E-2</v>
      </c>
      <c r="CC475" s="40">
        <v>4.5226153909194905E-2</v>
      </c>
      <c r="CD475" s="40"/>
      <c r="CE475" s="40">
        <v>4.4925005146789994E-2</v>
      </c>
      <c r="CF475" s="40">
        <v>4.1847868925951937E-2</v>
      </c>
      <c r="CG475" s="40"/>
      <c r="CH475" s="53">
        <v>4.3968590190250241E-2</v>
      </c>
      <c r="CI475" s="4">
        <v>7.0992854592928645E-2</v>
      </c>
      <c r="CJ475" s="4">
        <v>0.10665098276553114</v>
      </c>
      <c r="CK475" s="53">
        <v>9.3905566687029152E-2</v>
      </c>
      <c r="CL475" s="40">
        <v>0</v>
      </c>
      <c r="CM475" s="40">
        <v>1.190848553669238E-2</v>
      </c>
      <c r="CN475" s="40">
        <v>7.5756728512949886E-2</v>
      </c>
      <c r="CO475" s="40">
        <v>2.5921905175902371E-2</v>
      </c>
      <c r="CP475" s="40">
        <v>1.0792655323423387E-2</v>
      </c>
      <c r="CQ475" s="59">
        <v>2.7214478572474748E-2</v>
      </c>
    </row>
    <row r="476" spans="1:95" ht="15" customHeight="1" x14ac:dyDescent="0.25">
      <c r="A476" s="97" t="s">
        <v>773</v>
      </c>
      <c r="C476" s="97">
        <v>473</v>
      </c>
      <c r="D476" s="103"/>
      <c r="E476" s="48"/>
      <c r="F476" s="48"/>
      <c r="G476" s="48"/>
      <c r="H476" s="48"/>
      <c r="I476" s="48"/>
      <c r="J476" s="48"/>
      <c r="K476" s="73"/>
      <c r="L476" s="11"/>
      <c r="M476" s="11"/>
      <c r="N476" s="11"/>
      <c r="O476" s="11"/>
      <c r="P476" s="11"/>
      <c r="Q476" s="11"/>
      <c r="R476" s="73"/>
      <c r="S476" s="48"/>
      <c r="T476" s="48"/>
      <c r="U476" s="48"/>
      <c r="V476" s="48"/>
      <c r="W476" s="48"/>
      <c r="X476" s="48"/>
      <c r="Y476" s="73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73"/>
      <c r="AX476" s="48"/>
      <c r="AY476" s="11"/>
      <c r="AZ476" s="11"/>
      <c r="BA476" s="11"/>
      <c r="BB476" s="11"/>
      <c r="BC476" s="11"/>
      <c r="BD476" s="11"/>
      <c r="BE476" s="11"/>
      <c r="BF476" s="73"/>
      <c r="BG476" s="11"/>
      <c r="BH476" s="11"/>
      <c r="BI476" s="11"/>
      <c r="BJ476" s="11"/>
      <c r="BK476" s="11"/>
      <c r="BL476" s="73"/>
      <c r="BM476" s="48"/>
      <c r="BN476" s="11"/>
      <c r="BO476" s="11"/>
      <c r="BP476" s="73"/>
      <c r="BQ476" s="48"/>
      <c r="BR476" s="48"/>
      <c r="BS476" s="48"/>
      <c r="BT476" s="48"/>
      <c r="BU476" s="48"/>
      <c r="BV476" s="73"/>
      <c r="BW476" s="11"/>
      <c r="BX476" s="11"/>
      <c r="BY476" s="11"/>
      <c r="BZ476" s="73"/>
      <c r="CA476" s="48"/>
      <c r="CB476" s="48"/>
      <c r="CC476" s="48"/>
      <c r="CD476" s="48"/>
      <c r="CE476" s="48"/>
      <c r="CF476" s="48"/>
      <c r="CG476" s="48"/>
      <c r="CH476" s="73"/>
      <c r="CI476" s="11"/>
      <c r="CJ476" s="11"/>
      <c r="CK476" s="73"/>
      <c r="CL476" s="48"/>
      <c r="CM476" s="48"/>
      <c r="CN476" s="48"/>
      <c r="CO476" s="48"/>
      <c r="CP476" s="48"/>
      <c r="CQ476" s="67"/>
    </row>
    <row r="477" spans="1:95" x14ac:dyDescent="0.25">
      <c r="A477" s="97" t="s">
        <v>935</v>
      </c>
      <c r="B477" s="97">
        <v>177</v>
      </c>
      <c r="C477" s="97">
        <v>474</v>
      </c>
      <c r="D477" s="103" t="s">
        <v>213</v>
      </c>
      <c r="E477" s="39">
        <v>2.9528986043032678E-3</v>
      </c>
      <c r="F477" s="39">
        <v>1.2510949700491599E-2</v>
      </c>
      <c r="G477" s="39">
        <v>4.5634235271387446E-3</v>
      </c>
      <c r="H477" s="39"/>
      <c r="I477" s="39">
        <v>2.8855495316019161E-2</v>
      </c>
      <c r="J477" s="39">
        <v>1.5181206902937585E-2</v>
      </c>
      <c r="K477" s="52">
        <v>1.0626748245929385E-2</v>
      </c>
      <c r="L477" s="3">
        <v>1.5181206902937585E-2</v>
      </c>
      <c r="M477" s="3">
        <v>5.4081990512579135E-3</v>
      </c>
      <c r="N477" s="3">
        <v>7.7191095417201228E-3</v>
      </c>
      <c r="O477" s="3">
        <v>2.7598836303654745E-5</v>
      </c>
      <c r="P477" s="3">
        <v>3.0134083426532291E-2</v>
      </c>
      <c r="Q477" s="3">
        <v>7.5798250324679258E-4</v>
      </c>
      <c r="R477" s="52">
        <v>1.1482408297149412E-2</v>
      </c>
      <c r="S477" s="39">
        <v>1.931679544482608E-2</v>
      </c>
      <c r="T477" s="39">
        <v>8.1013844243106384E-3</v>
      </c>
      <c r="U477" s="39"/>
      <c r="V477" s="39">
        <v>6.2949031590794355E-3</v>
      </c>
      <c r="W477" s="39">
        <v>1.4866950204939088E-3</v>
      </c>
      <c r="X477" s="39">
        <v>4.6659052476294193E-3</v>
      </c>
      <c r="Y477" s="52">
        <v>6.9004474769697888E-3</v>
      </c>
      <c r="Z477" s="3">
        <v>9.2292478945112683E-3</v>
      </c>
      <c r="AA477" s="3"/>
      <c r="AB477" s="3">
        <v>3.0746230522150754E-3</v>
      </c>
      <c r="AC477" s="3">
        <v>9.4373009319500614E-3</v>
      </c>
      <c r="AD477" s="3">
        <v>1.6304426943831378E-3</v>
      </c>
      <c r="AE477" s="3">
        <v>2.1690922380664828E-3</v>
      </c>
      <c r="AF477" s="3">
        <v>4.470752892823132E-3</v>
      </c>
      <c r="AG477" s="3">
        <v>2.8282257571965964E-3</v>
      </c>
      <c r="AH477" s="3">
        <v>3.1585225723716865E-3</v>
      </c>
      <c r="AI477" s="3">
        <v>3.1894053384372819E-3</v>
      </c>
      <c r="AJ477" s="3">
        <v>8.668884781990318E-3</v>
      </c>
      <c r="AK477" s="3">
        <v>2.575991756817646E-3</v>
      </c>
      <c r="AL477" s="3">
        <v>9.5452595452595445E-3</v>
      </c>
      <c r="AM477" s="3">
        <v>1.5545792497601665E-3</v>
      </c>
      <c r="AN477" s="3">
        <v>1.3216965777924576E-3</v>
      </c>
      <c r="AO477" s="3">
        <v>3.4587679557960002E-3</v>
      </c>
      <c r="AP477" s="3">
        <v>1.9176735038470827E-3</v>
      </c>
      <c r="AQ477" s="3">
        <v>1.3351359986469935E-2</v>
      </c>
      <c r="AR477" s="3"/>
      <c r="AS477" s="3"/>
      <c r="AT477" s="3">
        <v>1.5766869819442153E-3</v>
      </c>
      <c r="AU477" s="3">
        <v>1.3364470596769649E-3</v>
      </c>
      <c r="AV477" s="3">
        <v>0</v>
      </c>
      <c r="AW477" s="52">
        <v>4.1910169383330455E-3</v>
      </c>
      <c r="AX477" s="39">
        <v>1.8373343907513037E-2</v>
      </c>
      <c r="AY477" s="3">
        <v>2.3499234707058645E-2</v>
      </c>
      <c r="AZ477" s="3">
        <v>2.4726729841842237E-3</v>
      </c>
      <c r="BA477" s="3">
        <v>5.6502249259115225E-3</v>
      </c>
      <c r="BB477" s="3">
        <v>8.9257911596124836E-3</v>
      </c>
      <c r="BC477" s="3">
        <v>5.0923859998511668E-3</v>
      </c>
      <c r="BD477" s="3">
        <v>4.2444292792926448E-2</v>
      </c>
      <c r="BE477" s="3">
        <v>0</v>
      </c>
      <c r="BF477" s="52">
        <v>1.1418533460718222E-2</v>
      </c>
      <c r="BG477" s="3">
        <v>2.7359781122087879E-3</v>
      </c>
      <c r="BH477" s="3">
        <v>1.3123304380633676E-2</v>
      </c>
      <c r="BI477" s="3">
        <v>1.5775635407537247E-2</v>
      </c>
      <c r="BJ477" s="3">
        <v>4.8048986723572057E-3</v>
      </c>
      <c r="BK477" s="3">
        <v>1.2481669221771094E-2</v>
      </c>
      <c r="BL477" s="52">
        <v>8.2797965601423031E-3</v>
      </c>
      <c r="BM477" s="39">
        <v>9.0038438112494176E-3</v>
      </c>
      <c r="BN477" s="3">
        <v>1.5760520199673639E-2</v>
      </c>
      <c r="BO477" s="3">
        <v>7.2448894183721286E-3</v>
      </c>
      <c r="BP477" s="52">
        <v>1.3062586535459043E-2</v>
      </c>
      <c r="BQ477" s="39">
        <v>1.4878010367495192E-3</v>
      </c>
      <c r="BR477" s="39">
        <v>2.5062837661714884E-3</v>
      </c>
      <c r="BS477" s="39">
        <v>3.012479442801683E-2</v>
      </c>
      <c r="BT477" s="39">
        <v>1.0324470233935795E-2</v>
      </c>
      <c r="BU477" s="39">
        <v>1.3552511997981808E-2</v>
      </c>
      <c r="BV477" s="52">
        <v>7.082165865911704E-3</v>
      </c>
      <c r="BW477" s="3">
        <v>5.1622713994157431E-3</v>
      </c>
      <c r="BX477" s="3">
        <v>1.2862095038575742E-2</v>
      </c>
      <c r="BY477" s="3">
        <v>1.7387894956598831E-3</v>
      </c>
      <c r="BZ477" s="52">
        <v>7.6644878161816737E-3</v>
      </c>
      <c r="CA477" s="39"/>
      <c r="CB477" s="39">
        <v>2.018995795835673E-3</v>
      </c>
      <c r="CC477" s="39">
        <v>9.2763354055795764E-4</v>
      </c>
      <c r="CD477" s="39"/>
      <c r="CE477" s="39">
        <v>1.69950919346568E-2</v>
      </c>
      <c r="CF477" s="39">
        <v>8.0028340464717001E-3</v>
      </c>
      <c r="CG477" s="39"/>
      <c r="CH477" s="52">
        <v>6.6103379721457129E-3</v>
      </c>
      <c r="CI477" s="3">
        <v>9.9204379949551138E-3</v>
      </c>
      <c r="CJ477" s="3">
        <v>1.0499560538755731E-2</v>
      </c>
      <c r="CK477" s="52">
        <v>1.023219037287401E-2</v>
      </c>
      <c r="CL477" s="39">
        <v>0</v>
      </c>
      <c r="CM477" s="39">
        <v>3.3771065197758465E-2</v>
      </c>
      <c r="CN477" s="39">
        <v>2.6050857997781476E-2</v>
      </c>
      <c r="CO477" s="39">
        <v>2.2257840534389132E-3</v>
      </c>
      <c r="CP477" s="39">
        <v>1.1532042169318522E-2</v>
      </c>
      <c r="CQ477" s="58">
        <v>1.6237888182207966E-2</v>
      </c>
    </row>
    <row r="478" spans="1:95" x14ac:dyDescent="0.25">
      <c r="A478" s="97" t="s">
        <v>936</v>
      </c>
      <c r="B478" s="97">
        <v>178</v>
      </c>
      <c r="C478" s="97">
        <v>475</v>
      </c>
      <c r="D478" s="103" t="s">
        <v>214</v>
      </c>
      <c r="E478" s="39">
        <v>0.51707867554321263</v>
      </c>
      <c r="F478" s="39">
        <v>0.72185112047775346</v>
      </c>
      <c r="G478" s="39">
        <v>0.5478643811323296</v>
      </c>
      <c r="H478" s="39"/>
      <c r="I478" s="39">
        <v>0.73314745745138865</v>
      </c>
      <c r="J478" s="39">
        <v>0.71139792933168444</v>
      </c>
      <c r="K478" s="52">
        <v>0.7174658356335718</v>
      </c>
      <c r="L478" s="3">
        <v>0.71139792933168444</v>
      </c>
      <c r="M478" s="3">
        <v>0.54037711898412977</v>
      </c>
      <c r="N478" s="3">
        <v>0.58492006747423519</v>
      </c>
      <c r="O478" s="3">
        <v>0.65254673706765887</v>
      </c>
      <c r="P478" s="3">
        <v>0.84597173532737469</v>
      </c>
      <c r="Q478" s="3">
        <v>0.42978418847214073</v>
      </c>
      <c r="R478" s="52">
        <v>0.69047877564380133</v>
      </c>
      <c r="S478" s="39">
        <v>0.72480863029607845</v>
      </c>
      <c r="T478" s="39">
        <v>0.66448385143848676</v>
      </c>
      <c r="U478" s="39"/>
      <c r="V478" s="39">
        <v>0.64297712032875332</v>
      </c>
      <c r="W478" s="39">
        <v>0.3223737536284294</v>
      </c>
      <c r="X478" s="39">
        <v>0.48237115631788197</v>
      </c>
      <c r="Y478" s="52">
        <v>0.63549864543251589</v>
      </c>
      <c r="Z478" s="3">
        <v>0.63735023788341705</v>
      </c>
      <c r="AA478" s="3"/>
      <c r="AB478" s="3">
        <v>0.49914599870711401</v>
      </c>
      <c r="AC478" s="3">
        <v>0.64170956934503687</v>
      </c>
      <c r="AD478" s="3">
        <v>0.50306503400225155</v>
      </c>
      <c r="AE478" s="3">
        <v>0.48791744385187258</v>
      </c>
      <c r="AF478" s="3">
        <v>0.5497206227502498</v>
      </c>
      <c r="AG478" s="3">
        <v>0.51467072338736286</v>
      </c>
      <c r="AH478" s="3">
        <v>0.48147475561086639</v>
      </c>
      <c r="AI478" s="3">
        <v>0.49530110088196372</v>
      </c>
      <c r="AJ478" s="3">
        <v>0.63681464335285887</v>
      </c>
      <c r="AK478" s="3">
        <v>0.47454377854619045</v>
      </c>
      <c r="AL478" s="3">
        <v>0.82811564377081548</v>
      </c>
      <c r="AM478" s="3">
        <v>0.62599696663998927</v>
      </c>
      <c r="AN478" s="3">
        <v>0.49036763430080504</v>
      </c>
      <c r="AO478" s="3">
        <v>0.56639224898445883</v>
      </c>
      <c r="AP478" s="3">
        <v>0.59056463034860596</v>
      </c>
      <c r="AQ478" s="3">
        <v>0.66708570174292292</v>
      </c>
      <c r="AR478" s="3"/>
      <c r="AS478" s="3"/>
      <c r="AT478" s="3">
        <v>0.47622964846843768</v>
      </c>
      <c r="AU478" s="3">
        <v>0.56296533564141005</v>
      </c>
      <c r="AV478" s="3">
        <v>0</v>
      </c>
      <c r="AW478" s="52">
        <v>0.57963212549339216</v>
      </c>
      <c r="AX478" s="39">
        <v>0.66946692889554504</v>
      </c>
      <c r="AY478" s="3">
        <v>0.74041321764513979</v>
      </c>
      <c r="AZ478" s="3">
        <v>0.64227971545718543</v>
      </c>
      <c r="BA478" s="3">
        <v>0.54915491199614563</v>
      </c>
      <c r="BB478" s="3">
        <v>0.67390670094677152</v>
      </c>
      <c r="BC478" s="3">
        <v>0.69993450843461724</v>
      </c>
      <c r="BD478" s="3">
        <v>1.4176125405340931</v>
      </c>
      <c r="BE478" s="3">
        <v>0</v>
      </c>
      <c r="BF478" s="52">
        <v>0.88196190886675752</v>
      </c>
      <c r="BG478" s="3">
        <v>0.58411183318976101</v>
      </c>
      <c r="BH478" s="3">
        <v>0.64612505801592535</v>
      </c>
      <c r="BI478" s="3">
        <v>0.71859301931984543</v>
      </c>
      <c r="BJ478" s="3">
        <v>0.57807971427154181</v>
      </c>
      <c r="BK478" s="3">
        <v>0.60466706881359944</v>
      </c>
      <c r="BL478" s="52">
        <v>0.62609130336179186</v>
      </c>
      <c r="BM478" s="39">
        <v>0.65742158925167293</v>
      </c>
      <c r="BN478" s="3">
        <v>0.80178964706849165</v>
      </c>
      <c r="BO478" s="3">
        <v>0.58595431597961345</v>
      </c>
      <c r="BP478" s="52">
        <v>0.76386342685159991</v>
      </c>
      <c r="BQ478" s="39">
        <v>0.38628370078748453</v>
      </c>
      <c r="BR478" s="39">
        <v>0.28833471101264097</v>
      </c>
      <c r="BS478" s="39">
        <v>0.64069527363834955</v>
      </c>
      <c r="BT478" s="39">
        <v>0.52294102839028289</v>
      </c>
      <c r="BU478" s="39">
        <v>0.54221501572492625</v>
      </c>
      <c r="BV478" s="52">
        <v>0.53352336793472277</v>
      </c>
      <c r="BW478" s="3">
        <v>0.68275544793828336</v>
      </c>
      <c r="BX478" s="3">
        <v>0.66798910338160289</v>
      </c>
      <c r="BY478" s="3">
        <v>0.43474322834300827</v>
      </c>
      <c r="BZ478" s="52">
        <v>0.66119177589672229</v>
      </c>
      <c r="CA478" s="39"/>
      <c r="CB478" s="39">
        <v>0.63292548995747488</v>
      </c>
      <c r="CC478" s="39">
        <v>0.26771327065362305</v>
      </c>
      <c r="CD478" s="39"/>
      <c r="CE478" s="39">
        <v>0.69815394100251627</v>
      </c>
      <c r="CF478" s="39">
        <v>0.54192023185899574</v>
      </c>
      <c r="CG478" s="39"/>
      <c r="CH478" s="52">
        <v>0.59876947812116466</v>
      </c>
      <c r="CI478" s="3">
        <v>0.5371543662982633</v>
      </c>
      <c r="CJ478" s="3">
        <v>0.65743446540259332</v>
      </c>
      <c r="CK478" s="52">
        <v>0.60359527919627498</v>
      </c>
      <c r="CL478" s="39">
        <v>0</v>
      </c>
      <c r="CM478" s="39">
        <v>0.74754554674347784</v>
      </c>
      <c r="CN478" s="39">
        <v>0.75785506716255169</v>
      </c>
      <c r="CO478" s="39">
        <v>0.54386841640325234</v>
      </c>
      <c r="CP478" s="39">
        <v>0.69491963817868019</v>
      </c>
      <c r="CQ478" s="58">
        <v>0.72540714223797909</v>
      </c>
    </row>
    <row r="479" spans="1:95" x14ac:dyDescent="0.25">
      <c r="A479" s="97" t="s">
        <v>773</v>
      </c>
      <c r="C479" s="97">
        <v>476</v>
      </c>
      <c r="D479" s="103"/>
      <c r="E479" s="48"/>
      <c r="F479" s="48"/>
      <c r="G479" s="48"/>
      <c r="H479" s="48"/>
      <c r="I479" s="48"/>
      <c r="J479" s="48"/>
      <c r="K479" s="73"/>
      <c r="L479" s="11"/>
      <c r="M479" s="11"/>
      <c r="N479" s="11"/>
      <c r="O479" s="11"/>
      <c r="P479" s="11"/>
      <c r="Q479" s="11"/>
      <c r="R479" s="73"/>
      <c r="S479" s="48"/>
      <c r="T479" s="48"/>
      <c r="U479" s="48"/>
      <c r="V479" s="48"/>
      <c r="W479" s="48"/>
      <c r="X479" s="48"/>
      <c r="Y479" s="73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73"/>
      <c r="AX479" s="48"/>
      <c r="AY479" s="11"/>
      <c r="AZ479" s="11"/>
      <c r="BA479" s="11"/>
      <c r="BB479" s="11"/>
      <c r="BC479" s="11"/>
      <c r="BD479" s="11"/>
      <c r="BE479" s="11"/>
      <c r="BF479" s="73"/>
      <c r="BG479" s="11"/>
      <c r="BH479" s="11"/>
      <c r="BI479" s="11"/>
      <c r="BJ479" s="11"/>
      <c r="BK479" s="11"/>
      <c r="BL479" s="73"/>
      <c r="BM479" s="48"/>
      <c r="BN479" s="11"/>
      <c r="BO479" s="11"/>
      <c r="BP479" s="73"/>
      <c r="BQ479" s="48"/>
      <c r="BR479" s="48"/>
      <c r="BS479" s="48"/>
      <c r="BT479" s="48"/>
      <c r="BU479" s="48"/>
      <c r="BV479" s="73"/>
      <c r="BW479" s="11"/>
      <c r="BX479" s="11"/>
      <c r="BY479" s="11"/>
      <c r="BZ479" s="73"/>
      <c r="CA479" s="48"/>
      <c r="CB479" s="48"/>
      <c r="CC479" s="48"/>
      <c r="CD479" s="48"/>
      <c r="CE479" s="48"/>
      <c r="CF479" s="48"/>
      <c r="CG479" s="48"/>
      <c r="CH479" s="73"/>
      <c r="CI479" s="11"/>
      <c r="CJ479" s="11"/>
      <c r="CK479" s="73"/>
      <c r="CL479" s="48"/>
      <c r="CM479" s="48"/>
      <c r="CN479" s="48"/>
      <c r="CO479" s="48"/>
      <c r="CP479" s="48"/>
      <c r="CQ479" s="67"/>
    </row>
    <row r="480" spans="1:95" x14ac:dyDescent="0.25">
      <c r="A480" s="97" t="s">
        <v>937</v>
      </c>
      <c r="B480" s="97">
        <v>179</v>
      </c>
      <c r="C480" s="97">
        <v>477</v>
      </c>
      <c r="D480" s="103" t="s">
        <v>130</v>
      </c>
      <c r="E480" s="94">
        <v>0.78156312624937252</v>
      </c>
      <c r="F480" s="94">
        <v>1.9634170854271358</v>
      </c>
      <c r="G480" s="94">
        <v>0.78721614802619755</v>
      </c>
      <c r="H480" s="94"/>
      <c r="I480" s="94">
        <v>2.4729839804238614</v>
      </c>
      <c r="J480" s="94">
        <v>0.8835175474038468</v>
      </c>
      <c r="K480" s="80">
        <v>1.9515489418478122</v>
      </c>
      <c r="L480" s="17">
        <v>0.8835175474038468</v>
      </c>
      <c r="M480" s="17">
        <v>0.89419795221843001</v>
      </c>
      <c r="N480" s="17">
        <v>0.58345752607830303</v>
      </c>
      <c r="O480" s="17">
        <v>0</v>
      </c>
      <c r="P480" s="17">
        <v>2.3959815822921051</v>
      </c>
      <c r="Q480" s="17">
        <v>0.5</v>
      </c>
      <c r="R480" s="80">
        <v>0.88866852283147224</v>
      </c>
      <c r="S480" s="94">
        <v>3.4357894737131436</v>
      </c>
      <c r="T480" s="94">
        <v>3.1465603189801281</v>
      </c>
      <c r="U480" s="94"/>
      <c r="V480" s="94">
        <v>1.0138248847926268</v>
      </c>
      <c r="W480" s="94">
        <v>0.75949367088992148</v>
      </c>
      <c r="X480" s="94">
        <v>1.9582542694348519</v>
      </c>
      <c r="Y480" s="80">
        <v>2.593900481513451</v>
      </c>
      <c r="Z480" s="17">
        <v>2.9856101663240517</v>
      </c>
      <c r="AA480" s="17"/>
      <c r="AB480" s="17">
        <v>0.36047164514722596</v>
      </c>
      <c r="AC480" s="17">
        <v>2.3249999999273436</v>
      </c>
      <c r="AD480" s="17">
        <v>0.48214285713424743</v>
      </c>
      <c r="AE480" s="17">
        <v>1.1277936962492194</v>
      </c>
      <c r="AF480" s="17">
        <v>1.809585283259951</v>
      </c>
      <c r="AG480" s="17">
        <v>1.2647964975276405</v>
      </c>
      <c r="AH480" s="17">
        <v>0.41716990370763618</v>
      </c>
      <c r="AI480" s="17">
        <v>1.1243116234341932</v>
      </c>
      <c r="AJ480" s="17">
        <v>1.5545909849645771</v>
      </c>
      <c r="AK480" s="17">
        <v>0.60000000000203391</v>
      </c>
      <c r="AL480" s="17">
        <v>1.9775280898876404</v>
      </c>
      <c r="AM480" s="17">
        <v>0.75889328064440942</v>
      </c>
      <c r="AN480" s="17">
        <v>0.86776859504849402</v>
      </c>
      <c r="AO480" s="17">
        <v>1.2393681652551123</v>
      </c>
      <c r="AP480" s="17">
        <v>0.79120879120879117</v>
      </c>
      <c r="AQ480" s="17">
        <v>4.584090405535866</v>
      </c>
      <c r="AR480" s="17"/>
      <c r="AS480" s="17"/>
      <c r="AT480" s="17">
        <v>0.5568445475586371</v>
      </c>
      <c r="AU480" s="17">
        <v>0.94572025052192066</v>
      </c>
      <c r="AV480" s="17">
        <v>0</v>
      </c>
      <c r="AW480" s="80">
        <v>2.0245685729124188</v>
      </c>
      <c r="AX480" s="94">
        <v>2.2379634754230873</v>
      </c>
      <c r="AY480" s="17">
        <v>1.317401850692004</v>
      </c>
      <c r="AZ480" s="17">
        <v>0.89234184240129788</v>
      </c>
      <c r="BA480" s="17">
        <v>0.70126227208976155</v>
      </c>
      <c r="BB480" s="17">
        <v>1.023176384479028</v>
      </c>
      <c r="BC480" s="17">
        <v>0.79287722588177845</v>
      </c>
      <c r="BD480" s="17">
        <v>1.9503670045438657</v>
      </c>
      <c r="BE480" s="17">
        <v>0</v>
      </c>
      <c r="BF480" s="80">
        <v>1.3234600737489643</v>
      </c>
      <c r="BG480" s="17">
        <v>1.4745762711614478</v>
      </c>
      <c r="BH480" s="17">
        <v>1.4615384615384615</v>
      </c>
      <c r="BI480" s="17">
        <v>2.736842105263158</v>
      </c>
      <c r="BJ480" s="17">
        <v>1.0608840700548428</v>
      </c>
      <c r="BK480" s="17">
        <v>1.9184549356634863</v>
      </c>
      <c r="BL480" s="80">
        <v>1.8015760759865933</v>
      </c>
      <c r="BM480" s="94">
        <v>2.1526263627567159</v>
      </c>
      <c r="BN480" s="17">
        <v>1.0758490862095904</v>
      </c>
      <c r="BO480" s="17">
        <v>0.3620575465343423</v>
      </c>
      <c r="BP480" s="80">
        <v>0.95042284118240361</v>
      </c>
      <c r="BQ480" s="94">
        <v>1.1621621621621621</v>
      </c>
      <c r="BR480" s="94">
        <v>1.4178674351421572</v>
      </c>
      <c r="BS480" s="94">
        <v>3.9152215799614645</v>
      </c>
      <c r="BT480" s="94">
        <v>2.1716318363330966</v>
      </c>
      <c r="BU480" s="94">
        <v>2.7388235294246535</v>
      </c>
      <c r="BV480" s="80">
        <v>2.6282357260684543</v>
      </c>
      <c r="BW480" s="17">
        <v>1.1472868217054264</v>
      </c>
      <c r="BX480" s="17">
        <v>1.7308062961550812</v>
      </c>
      <c r="BY480" s="17">
        <v>0.6470588235294118</v>
      </c>
      <c r="BZ480" s="80">
        <v>1.5301473872127722</v>
      </c>
      <c r="CA480" s="94"/>
      <c r="CB480" s="94">
        <v>0.51219512195746586</v>
      </c>
      <c r="CC480" s="94">
        <v>1.2857142857142858</v>
      </c>
      <c r="CD480" s="94"/>
      <c r="CE480" s="94">
        <v>1.2471264367816093</v>
      </c>
      <c r="CF480" s="94">
        <v>0.79470198676604675</v>
      </c>
      <c r="CG480" s="94"/>
      <c r="CH480" s="80">
        <v>0.96607372089538002</v>
      </c>
      <c r="CI480" s="17">
        <v>0.54723127035321328</v>
      </c>
      <c r="CJ480" s="17">
        <v>0.82352941176470584</v>
      </c>
      <c r="CK480" s="80">
        <v>0.69985419703936735</v>
      </c>
      <c r="CL480" s="94">
        <v>0</v>
      </c>
      <c r="CM480" s="94">
        <v>0.51390169982599077</v>
      </c>
      <c r="CN480" s="94">
        <v>1.4303225806359332</v>
      </c>
      <c r="CO480" s="94">
        <v>0.2798833819274622</v>
      </c>
      <c r="CP480" s="94">
        <v>0.43746895797978552</v>
      </c>
      <c r="CQ480" s="84">
        <v>0.71358320591417923</v>
      </c>
    </row>
    <row r="481" spans="1:95" x14ac:dyDescent="0.25">
      <c r="A481" s="97" t="s">
        <v>938</v>
      </c>
      <c r="B481" s="97">
        <v>180</v>
      </c>
      <c r="C481" s="97">
        <v>478</v>
      </c>
      <c r="D481" s="104" t="s">
        <v>129</v>
      </c>
      <c r="E481" s="95">
        <v>5.7474949899569241</v>
      </c>
      <c r="F481" s="95">
        <v>3.6864321608040203</v>
      </c>
      <c r="G481" s="95">
        <v>3.6333052985824503</v>
      </c>
      <c r="H481" s="95"/>
      <c r="I481" s="95">
        <v>4.574531631772202</v>
      </c>
      <c r="J481" s="95">
        <v>5.7096571198432251</v>
      </c>
      <c r="K481" s="81">
        <v>3.9162903922353975</v>
      </c>
      <c r="L481" s="18">
        <v>5.7096571198432251</v>
      </c>
      <c r="M481" s="18">
        <v>3.6075085324232083</v>
      </c>
      <c r="N481" s="18">
        <v>4.5648286139919341</v>
      </c>
      <c r="O481" s="18">
        <v>0</v>
      </c>
      <c r="P481" s="18">
        <v>5.2641272499834937</v>
      </c>
      <c r="Q481" s="18">
        <v>0</v>
      </c>
      <c r="R481" s="81">
        <v>5.4429230710829932</v>
      </c>
      <c r="S481" s="95">
        <v>5.5073684210990095</v>
      </c>
      <c r="T481" s="95">
        <v>3.5353938184738705</v>
      </c>
      <c r="U481" s="95"/>
      <c r="V481" s="95">
        <v>3.1152073732718892</v>
      </c>
      <c r="W481" s="95">
        <v>6.6835443038313098</v>
      </c>
      <c r="X481" s="95">
        <v>0.38709677419061028</v>
      </c>
      <c r="Y481" s="81">
        <v>3.3354735152134598</v>
      </c>
      <c r="Z481" s="18">
        <v>4.0097178097551858</v>
      </c>
      <c r="AA481" s="18"/>
      <c r="AB481" s="18">
        <v>0.26277372263068804</v>
      </c>
      <c r="AC481" s="18">
        <v>4.0406249998737307</v>
      </c>
      <c r="AD481" s="18">
        <v>0.37499999999330352</v>
      </c>
      <c r="AE481" s="18">
        <v>2.6063037248686234</v>
      </c>
      <c r="AF481" s="18">
        <v>3.3180571245221251</v>
      </c>
      <c r="AG481" s="18">
        <v>2.5782390141909595</v>
      </c>
      <c r="AH481" s="18">
        <v>0.22914966541687057</v>
      </c>
      <c r="AI481" s="18">
        <v>2.3931272486263859</v>
      </c>
      <c r="AJ481" s="18">
        <v>3.2454090150033696</v>
      </c>
      <c r="AK481" s="18">
        <v>0.14237288135641482</v>
      </c>
      <c r="AL481" s="18">
        <v>2.1573033707865168</v>
      </c>
      <c r="AM481" s="18">
        <v>0.52173913044303144</v>
      </c>
      <c r="AN481" s="18">
        <v>1.9586776859666006</v>
      </c>
      <c r="AO481" s="18">
        <v>3.2223572296632921</v>
      </c>
      <c r="AP481" s="18">
        <v>2.1098901098901099</v>
      </c>
      <c r="AQ481" s="18">
        <v>4.8393529803220856</v>
      </c>
      <c r="AR481" s="18"/>
      <c r="AS481" s="18"/>
      <c r="AT481" s="18">
        <v>0.194895591645523</v>
      </c>
      <c r="AU481" s="18">
        <v>8.2713987473903963</v>
      </c>
      <c r="AV481" s="18">
        <v>0</v>
      </c>
      <c r="AW481" s="81">
        <v>3.3636788853168924</v>
      </c>
      <c r="AX481" s="95">
        <v>5.2927504151697349</v>
      </c>
      <c r="AY481" s="18">
        <v>3.0681879435920161</v>
      </c>
      <c r="AZ481" s="18">
        <v>1.2785793562764864</v>
      </c>
      <c r="BA481" s="18">
        <v>2.0196353436185133</v>
      </c>
      <c r="BB481" s="18">
        <v>3.0182971456305521</v>
      </c>
      <c r="BC481" s="18">
        <v>5.2689784443349392</v>
      </c>
      <c r="BD481" s="18">
        <v>3.953862285914016</v>
      </c>
      <c r="BE481" s="18">
        <v>0</v>
      </c>
      <c r="BF481" s="81">
        <v>3.3110076769674692</v>
      </c>
      <c r="BG481" s="18">
        <v>1.0677966101513932</v>
      </c>
      <c r="BH481" s="18">
        <v>6.1538461538461542</v>
      </c>
      <c r="BI481" s="18">
        <v>4.1169590643274852</v>
      </c>
      <c r="BJ481" s="18">
        <v>3.4028356964023256</v>
      </c>
      <c r="BK481" s="18">
        <v>3.0321888412667852</v>
      </c>
      <c r="BL481" s="81">
        <v>3.646797332818084</v>
      </c>
      <c r="BM481" s="95">
        <v>2.3696729435319095</v>
      </c>
      <c r="BN481" s="18">
        <v>6.8609616440935666</v>
      </c>
      <c r="BO481" s="18">
        <v>5.1217896826809399</v>
      </c>
      <c r="BP481" s="81">
        <v>6.5553572814027463</v>
      </c>
      <c r="BQ481" s="95">
        <v>0.35135135135135137</v>
      </c>
      <c r="BR481" s="95">
        <v>0.76080691641774278</v>
      </c>
      <c r="BS481" s="95">
        <v>2.5587668593448942</v>
      </c>
      <c r="BT481" s="95">
        <v>2.086260560211894</v>
      </c>
      <c r="BU481" s="95">
        <v>2.6682352941302034</v>
      </c>
      <c r="BV481" s="81">
        <v>2.0862860289914722</v>
      </c>
      <c r="BW481" s="18">
        <v>2.1602067183462532</v>
      </c>
      <c r="BX481" s="18">
        <v>2.9643430773791928</v>
      </c>
      <c r="BY481" s="18">
        <v>0.52941176470588236</v>
      </c>
      <c r="BZ481" s="81">
        <v>2.6449307726427431</v>
      </c>
      <c r="CA481" s="95"/>
      <c r="CB481" s="95">
        <v>5.6341463415321238</v>
      </c>
      <c r="CC481" s="95">
        <v>0.5</v>
      </c>
      <c r="CD481" s="95"/>
      <c r="CE481" s="95">
        <v>3.8390804597701149</v>
      </c>
      <c r="CF481" s="95">
        <v>3.3795747647735044</v>
      </c>
      <c r="CG481" s="95"/>
      <c r="CH481" s="81">
        <v>3.6024206858900616</v>
      </c>
      <c r="CI481" s="18">
        <v>6.1982317356333345</v>
      </c>
      <c r="CJ481" s="18">
        <v>6.9705882352941178</v>
      </c>
      <c r="CK481" s="81">
        <v>6.6248698187601542</v>
      </c>
      <c r="CL481" s="95">
        <v>0</v>
      </c>
      <c r="CM481" s="95">
        <v>3.2478587429002612</v>
      </c>
      <c r="CN481" s="95">
        <v>3.3503225806235459</v>
      </c>
      <c r="CO481" s="95">
        <v>0</v>
      </c>
      <c r="CP481" s="95">
        <v>4.1041025131455084</v>
      </c>
      <c r="CQ481" s="85">
        <v>3.5842803421457177</v>
      </c>
    </row>
    <row r="482" spans="1:95" x14ac:dyDescent="0.25">
      <c r="A482" s="97" t="s">
        <v>773</v>
      </c>
      <c r="C482" s="97">
        <v>479</v>
      </c>
      <c r="D482" s="103"/>
      <c r="E482" s="48"/>
      <c r="F482" s="48"/>
      <c r="G482" s="48"/>
      <c r="H482" s="48"/>
      <c r="I482" s="48"/>
      <c r="J482" s="48"/>
      <c r="K482" s="73"/>
      <c r="L482" s="11"/>
      <c r="M482" s="11"/>
      <c r="N482" s="11"/>
      <c r="O482" s="11"/>
      <c r="P482" s="11"/>
      <c r="Q482" s="11"/>
      <c r="R482" s="73"/>
      <c r="S482" s="48"/>
      <c r="T482" s="48"/>
      <c r="U482" s="48"/>
      <c r="V482" s="48"/>
      <c r="W482" s="48"/>
      <c r="X482" s="48"/>
      <c r="Y482" s="73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73"/>
      <c r="AX482" s="48"/>
      <c r="AY482" s="11"/>
      <c r="AZ482" s="11"/>
      <c r="BA482" s="11"/>
      <c r="BB482" s="11"/>
      <c r="BC482" s="11"/>
      <c r="BD482" s="11"/>
      <c r="BE482" s="11"/>
      <c r="BF482" s="73"/>
      <c r="BG482" s="11"/>
      <c r="BH482" s="11"/>
      <c r="BI482" s="11"/>
      <c r="BJ482" s="11"/>
      <c r="BK482" s="11"/>
      <c r="BL482" s="73"/>
      <c r="BM482" s="48"/>
      <c r="BN482" s="11"/>
      <c r="BO482" s="11"/>
      <c r="BP482" s="73"/>
      <c r="BQ482" s="48"/>
      <c r="BR482" s="48"/>
      <c r="BS482" s="48"/>
      <c r="BT482" s="48"/>
      <c r="BU482" s="48"/>
      <c r="BV482" s="73"/>
      <c r="BW482" s="11"/>
      <c r="BX482" s="11"/>
      <c r="BY482" s="11"/>
      <c r="BZ482" s="73"/>
      <c r="CA482" s="48"/>
      <c r="CB482" s="48"/>
      <c r="CC482" s="48"/>
      <c r="CD482" s="48"/>
      <c r="CE482" s="48"/>
      <c r="CF482" s="48"/>
      <c r="CG482" s="48"/>
      <c r="CH482" s="73"/>
      <c r="CI482" s="11"/>
      <c r="CJ482" s="11"/>
      <c r="CK482" s="73"/>
      <c r="CL482" s="48"/>
      <c r="CM482" s="48"/>
      <c r="CN482" s="48"/>
      <c r="CO482" s="48"/>
      <c r="CP482" s="48"/>
      <c r="CQ482" s="67"/>
    </row>
    <row r="483" spans="1:95" x14ac:dyDescent="0.25">
      <c r="A483" s="97" t="s">
        <v>939</v>
      </c>
      <c r="B483" s="97">
        <v>181</v>
      </c>
      <c r="C483" s="97">
        <v>480</v>
      </c>
      <c r="D483" s="103" t="s">
        <v>215</v>
      </c>
      <c r="E483" s="39">
        <v>6.1839259349571246E-3</v>
      </c>
      <c r="F483" s="39">
        <v>4.8444409051310588E-2</v>
      </c>
      <c r="G483" s="39">
        <v>1.0685089234312032E-2</v>
      </c>
      <c r="H483" s="39"/>
      <c r="I483" s="39">
        <v>0.1057695321102438</v>
      </c>
      <c r="J483" s="39">
        <v>1.8611339057343062E-2</v>
      </c>
      <c r="K483" s="52">
        <v>3.8886997389747852E-2</v>
      </c>
      <c r="L483" s="3">
        <v>1.8611339057343062E-2</v>
      </c>
      <c r="M483" s="3">
        <v>1.2939070085091459E-2</v>
      </c>
      <c r="N483" s="3">
        <v>6.0416987219478876E-3</v>
      </c>
      <c r="O483" s="3">
        <v>2.451426048025538E-4</v>
      </c>
      <c r="P483" s="3">
        <v>5.8817593561769535E-2</v>
      </c>
      <c r="Q483" s="3">
        <v>6.5375990905035854E-3</v>
      </c>
      <c r="R483" s="52">
        <v>1.4278961633199503E-2</v>
      </c>
      <c r="S483" s="39">
        <v>7.6047173644960595E-2</v>
      </c>
      <c r="T483" s="39">
        <v>2.9853157359576325E-2</v>
      </c>
      <c r="U483" s="39"/>
      <c r="V483" s="39">
        <v>1.9996712339054496E-2</v>
      </c>
      <c r="W483" s="39">
        <v>8.1674131506781038E-3</v>
      </c>
      <c r="X483" s="39">
        <v>2.0328118497702462E-2</v>
      </c>
      <c r="Y483" s="52">
        <v>2.5955134169172535E-2</v>
      </c>
      <c r="Z483" s="3">
        <v>2.9344865021329897E-2</v>
      </c>
      <c r="AA483" s="3"/>
      <c r="AB483" s="3">
        <v>1.1365401945247195E-2</v>
      </c>
      <c r="AC483" s="3">
        <v>2.8238173881731797E-2</v>
      </c>
      <c r="AD483" s="3">
        <v>8.1958860439111953E-3</v>
      </c>
      <c r="AE483" s="3">
        <v>9.1126734653224316E-3</v>
      </c>
      <c r="AF483" s="3">
        <v>1.7722491559172365E-2</v>
      </c>
      <c r="AG483" s="3">
        <v>1.0905660533119919E-2</v>
      </c>
      <c r="AH483" s="3">
        <v>1.0879813757195959E-2</v>
      </c>
      <c r="AI483" s="3">
        <v>1.0956482029106809E-2</v>
      </c>
      <c r="AJ483" s="3">
        <v>3.9250221062991968E-2</v>
      </c>
      <c r="AK483" s="3">
        <v>1.1126974563172923E-2</v>
      </c>
      <c r="AL483" s="3">
        <v>2.0878020878163879E-2</v>
      </c>
      <c r="AM483" s="3">
        <v>4.9218101939825318E-3</v>
      </c>
      <c r="AN483" s="3">
        <v>5.0191700620981026E-3</v>
      </c>
      <c r="AO483" s="3">
        <v>1.4801677691825905E-2</v>
      </c>
      <c r="AP483" s="3">
        <v>8.5550716498610582E-3</v>
      </c>
      <c r="AQ483" s="3">
        <v>3.2063381239791217E-2</v>
      </c>
      <c r="AR483" s="3"/>
      <c r="AS483" s="3"/>
      <c r="AT483" s="3">
        <v>4.7227445327332326E-3</v>
      </c>
      <c r="AU483" s="3">
        <v>6.2520983705948163E-3</v>
      </c>
      <c r="AV483" s="3">
        <v>0</v>
      </c>
      <c r="AW483" s="52">
        <v>1.4902402367453139E-2</v>
      </c>
      <c r="AX483" s="39">
        <v>3.9563188237806177E-2</v>
      </c>
      <c r="AY483" s="3">
        <v>0.10168786615293872</v>
      </c>
      <c r="AZ483" s="3">
        <v>1.4868970286758713E-2</v>
      </c>
      <c r="BA483" s="3">
        <v>2.5387710034203672E-2</v>
      </c>
      <c r="BB483" s="3">
        <v>4.07823078150212E-2</v>
      </c>
      <c r="BC483" s="3">
        <v>2.5578859200294197E-2</v>
      </c>
      <c r="BD483" s="3">
        <v>0.15243944653591668</v>
      </c>
      <c r="BE483" s="3">
        <v>0</v>
      </c>
      <c r="BF483" s="52">
        <v>4.9074914497201028E-2</v>
      </c>
      <c r="BG483" s="3">
        <v>8.0572236778128081E-3</v>
      </c>
      <c r="BH483" s="3">
        <v>4.3239605458426131E-2</v>
      </c>
      <c r="BI483" s="3">
        <v>5.0771099528576037E-2</v>
      </c>
      <c r="BJ483" s="3">
        <v>9.5296489099412109E-3</v>
      </c>
      <c r="BK483" s="3">
        <v>3.6768694043839353E-2</v>
      </c>
      <c r="BL483" s="52">
        <v>2.3291842334022955E-2</v>
      </c>
      <c r="BM483" s="39">
        <v>1.3505765717007978E-2</v>
      </c>
      <c r="BN483" s="3">
        <v>2.2943183503931167E-2</v>
      </c>
      <c r="BO483" s="3">
        <v>2.8688461225552051E-3</v>
      </c>
      <c r="BP483" s="52">
        <v>1.6583204777876292E-2</v>
      </c>
      <c r="BQ483" s="39">
        <v>3.9004513666136046E-3</v>
      </c>
      <c r="BR483" s="39">
        <v>3.8569323663404809E-3</v>
      </c>
      <c r="BS483" s="39">
        <v>2.8673696430520836E-2</v>
      </c>
      <c r="BT483" s="39">
        <v>2.323809173981347E-2</v>
      </c>
      <c r="BU483" s="39">
        <v>3.1218609991429832E-2</v>
      </c>
      <c r="BV483" s="52">
        <v>1.3261995930194401E-2</v>
      </c>
      <c r="BW483" s="3">
        <v>1.297904411274294E-2</v>
      </c>
      <c r="BX483" s="3">
        <v>3.6090716402515252E-2</v>
      </c>
      <c r="BY483" s="3">
        <v>1.0228173503881665E-3</v>
      </c>
      <c r="BZ483" s="52">
        <v>2.0152228572403647E-2</v>
      </c>
      <c r="CA483" s="39"/>
      <c r="CB483" s="39">
        <v>3.9825923168588014E-3</v>
      </c>
      <c r="CC483" s="39">
        <v>2.0430024404924627E-3</v>
      </c>
      <c r="CD483" s="39"/>
      <c r="CE483" s="39">
        <v>2.2961280817522526E-2</v>
      </c>
      <c r="CF483" s="39">
        <v>1.0549570709131427E-2</v>
      </c>
      <c r="CG483" s="39"/>
      <c r="CH483" s="52">
        <v>9.2372593706504247E-3</v>
      </c>
      <c r="CI483" s="3">
        <v>4.8286543240707615E-3</v>
      </c>
      <c r="CJ483" s="3">
        <v>5.8871970290044415E-3</v>
      </c>
      <c r="CK483" s="52">
        <v>5.3984874430269957E-3</v>
      </c>
      <c r="CL483" s="39">
        <v>3.976143141200985E-2</v>
      </c>
      <c r="CM483" s="39">
        <v>0.14314766442077703</v>
      </c>
      <c r="CN483" s="39">
        <v>8.7879628230726564E-2</v>
      </c>
      <c r="CO483" s="39">
        <v>9.8181086670650654E-3</v>
      </c>
      <c r="CP483" s="39">
        <v>2.7868433683267455E-2</v>
      </c>
      <c r="CQ483" s="58">
        <v>5.2972595754201955E-2</v>
      </c>
    </row>
    <row r="484" spans="1:95" x14ac:dyDescent="0.25">
      <c r="A484" s="97" t="s">
        <v>940</v>
      </c>
      <c r="B484" s="97">
        <v>182</v>
      </c>
      <c r="C484" s="97">
        <v>481</v>
      </c>
      <c r="D484" s="103" t="s">
        <v>216</v>
      </c>
      <c r="E484" s="39">
        <v>0.69536190028263878</v>
      </c>
      <c r="F484" s="39">
        <v>0.77981251529368589</v>
      </c>
      <c r="G484" s="39">
        <v>0.65740162186682516</v>
      </c>
      <c r="H484" s="39"/>
      <c r="I484" s="39">
        <v>0.78819972160749252</v>
      </c>
      <c r="J484" s="39">
        <v>0.78965979792643859</v>
      </c>
      <c r="K484" s="52">
        <v>0.77796898365104583</v>
      </c>
      <c r="L484" s="3">
        <v>0.78965979792643859</v>
      </c>
      <c r="M484" s="3">
        <v>0.72086688501199814</v>
      </c>
      <c r="N484" s="3">
        <v>0.74083716435839742</v>
      </c>
      <c r="O484" s="3">
        <v>0.73074735888704068</v>
      </c>
      <c r="P484" s="3">
        <v>0.82821470489099103</v>
      </c>
      <c r="Q484" s="3">
        <v>0.97488992301780431</v>
      </c>
      <c r="R484" s="52">
        <v>0.78168840135196549</v>
      </c>
      <c r="S484" s="39">
        <v>0.77397910170243667</v>
      </c>
      <c r="T484" s="39">
        <v>0.71388158853280459</v>
      </c>
      <c r="U484" s="39"/>
      <c r="V484" s="39">
        <v>0.73896800672026886</v>
      </c>
      <c r="W484" s="39">
        <v>0.44153659899661779</v>
      </c>
      <c r="X484" s="39">
        <v>0.58967812632688776</v>
      </c>
      <c r="Y484" s="52">
        <v>0.69687534299609744</v>
      </c>
      <c r="Z484" s="3">
        <v>0.71694266492672487</v>
      </c>
      <c r="AA484" s="3"/>
      <c r="AB484" s="3">
        <v>0.62960999627020031</v>
      </c>
      <c r="AC484" s="3">
        <v>0.76175014437040112</v>
      </c>
      <c r="AD484" s="3">
        <v>0.62574683059875813</v>
      </c>
      <c r="AE484" s="3">
        <v>0.61014947681908493</v>
      </c>
      <c r="AF484" s="3">
        <v>0.64714653836412828</v>
      </c>
      <c r="AG484" s="3">
        <v>0.64814777544327562</v>
      </c>
      <c r="AH484" s="3">
        <v>0.59691249795652546</v>
      </c>
      <c r="AI484" s="3">
        <v>0.6080128470657099</v>
      </c>
      <c r="AJ484" s="3">
        <v>0.72311091327610988</v>
      </c>
      <c r="AK484" s="3">
        <v>0.63725966871250972</v>
      </c>
      <c r="AL484" s="3">
        <v>0.79904907684127091</v>
      </c>
      <c r="AM484" s="3">
        <v>0.58560179790450972</v>
      </c>
      <c r="AN484" s="3">
        <v>0.58976818309295886</v>
      </c>
      <c r="AO484" s="3">
        <v>0.70071439094550236</v>
      </c>
      <c r="AP484" s="3">
        <v>0.64496700930078288</v>
      </c>
      <c r="AQ484" s="3">
        <v>0.72177135620820321</v>
      </c>
      <c r="AR484" s="3"/>
      <c r="AS484" s="3"/>
      <c r="AT484" s="3">
        <v>0.70923965953445289</v>
      </c>
      <c r="AU484" s="3">
        <v>0.67609188656228958</v>
      </c>
      <c r="AV484" s="3">
        <v>0</v>
      </c>
      <c r="AW484" s="52">
        <v>0.67375487642222287</v>
      </c>
      <c r="AX484" s="39">
        <v>0.78509074912607391</v>
      </c>
      <c r="AY484" s="3">
        <v>0.78710983945328572</v>
      </c>
      <c r="AZ484" s="3">
        <v>0.6377219277459647</v>
      </c>
      <c r="BA484" s="3">
        <v>0.6170390122318774</v>
      </c>
      <c r="BB484" s="3">
        <v>0.70286025560452325</v>
      </c>
      <c r="BC484" s="3">
        <v>0.72638246276433216</v>
      </c>
      <c r="BD484" s="3">
        <v>1.691213637562428</v>
      </c>
      <c r="BE484" s="3">
        <v>0</v>
      </c>
      <c r="BF484" s="52">
        <v>0.93914640706349251</v>
      </c>
      <c r="BG484" s="3">
        <v>0.6072115141287463</v>
      </c>
      <c r="BH484" s="3">
        <v>0.73274663641696702</v>
      </c>
      <c r="BI484" s="3">
        <v>0.72824930040322522</v>
      </c>
      <c r="BJ484" s="3">
        <v>0.5147821590651025</v>
      </c>
      <c r="BK484" s="3">
        <v>0.64564096266673887</v>
      </c>
      <c r="BL484" s="52">
        <v>0.65382737946979519</v>
      </c>
      <c r="BM484" s="39">
        <v>0.7201303660739794</v>
      </c>
      <c r="BN484" s="3">
        <v>0.88230568671127396</v>
      </c>
      <c r="BO484" s="3">
        <v>0.7708215677786735</v>
      </c>
      <c r="BP484" s="52">
        <v>0.8761953345515977</v>
      </c>
      <c r="BQ484" s="39">
        <v>0.46882869215353012</v>
      </c>
      <c r="BR484" s="39">
        <v>0.29261590202907278</v>
      </c>
      <c r="BS484" s="39">
        <v>0.62019464587682471</v>
      </c>
      <c r="BT484" s="39">
        <v>0.55867478662958903</v>
      </c>
      <c r="BU484" s="39">
        <v>0.54694622427342121</v>
      </c>
      <c r="BV484" s="52">
        <v>0.54117984623387816</v>
      </c>
      <c r="BW484" s="3">
        <v>0.70052555756565538</v>
      </c>
      <c r="BX484" s="3">
        <v>0.73834734038856453</v>
      </c>
      <c r="BY484" s="3">
        <v>0.81885347263982966</v>
      </c>
      <c r="BZ484" s="52">
        <v>0.72979111071389346</v>
      </c>
      <c r="CA484" s="39"/>
      <c r="CB484" s="39">
        <v>0.43710795052771217</v>
      </c>
      <c r="CC484" s="39">
        <v>0.51066665181932347</v>
      </c>
      <c r="CD484" s="39"/>
      <c r="CE484" s="39">
        <v>0.68931549371858625</v>
      </c>
      <c r="CF484" s="39">
        <v>0.64777085956487945</v>
      </c>
      <c r="CG484" s="39"/>
      <c r="CH484" s="52">
        <v>0.63860681152455767</v>
      </c>
      <c r="CI484" s="3">
        <v>0.76728796832998913</v>
      </c>
      <c r="CJ484" s="3">
        <v>0.79620960387961848</v>
      </c>
      <c r="CK484" s="52">
        <v>0.78426644131159184</v>
      </c>
      <c r="CL484" s="39">
        <v>1.0271658440959293</v>
      </c>
      <c r="CM484" s="39">
        <v>0.80641196640165969</v>
      </c>
      <c r="CN484" s="39">
        <v>0.83555312265269532</v>
      </c>
      <c r="CO484" s="39">
        <v>0.68415078794355788</v>
      </c>
      <c r="CP484" s="39">
        <v>0.7929500564217572</v>
      </c>
      <c r="CQ484" s="58">
        <v>0.80769667266898426</v>
      </c>
    </row>
    <row r="485" spans="1:95" x14ac:dyDescent="0.25">
      <c r="A485" s="97" t="s">
        <v>773</v>
      </c>
      <c r="C485" s="97">
        <v>482</v>
      </c>
      <c r="D485" s="103"/>
      <c r="E485" s="48"/>
      <c r="F485" s="48"/>
      <c r="G485" s="48"/>
      <c r="H485" s="48"/>
      <c r="I485" s="48"/>
      <c r="J485" s="48"/>
      <c r="K485" s="73"/>
      <c r="L485" s="11"/>
      <c r="M485" s="11"/>
      <c r="N485" s="11"/>
      <c r="O485" s="11"/>
      <c r="P485" s="11"/>
      <c r="Q485" s="11"/>
      <c r="R485" s="73"/>
      <c r="S485" s="48"/>
      <c r="T485" s="48"/>
      <c r="U485" s="48"/>
      <c r="V485" s="48"/>
      <c r="W485" s="48"/>
      <c r="X485" s="48"/>
      <c r="Y485" s="73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73"/>
      <c r="AX485" s="48"/>
      <c r="AY485" s="11"/>
      <c r="AZ485" s="11"/>
      <c r="BA485" s="11"/>
      <c r="BB485" s="11"/>
      <c r="BC485" s="11"/>
      <c r="BD485" s="11"/>
      <c r="BE485" s="11"/>
      <c r="BF485" s="73"/>
      <c r="BG485" s="11"/>
      <c r="BH485" s="11"/>
      <c r="BI485" s="11"/>
      <c r="BJ485" s="11"/>
      <c r="BK485" s="11"/>
      <c r="BL485" s="73"/>
      <c r="BM485" s="48"/>
      <c r="BN485" s="11"/>
      <c r="BO485" s="11"/>
      <c r="BP485" s="73"/>
      <c r="BQ485" s="48"/>
      <c r="BR485" s="48"/>
      <c r="BS485" s="48"/>
      <c r="BT485" s="48"/>
      <c r="BU485" s="48"/>
      <c r="BV485" s="73"/>
      <c r="BW485" s="11"/>
      <c r="BX485" s="11"/>
      <c r="BY485" s="11"/>
      <c r="BZ485" s="73"/>
      <c r="CA485" s="48"/>
      <c r="CB485" s="48"/>
      <c r="CC485" s="48"/>
      <c r="CD485" s="48"/>
      <c r="CE485" s="48"/>
      <c r="CF485" s="48"/>
      <c r="CG485" s="48"/>
      <c r="CH485" s="73"/>
      <c r="CI485" s="11"/>
      <c r="CJ485" s="11"/>
      <c r="CK485" s="73"/>
      <c r="CL485" s="48"/>
      <c r="CM485" s="48"/>
      <c r="CN485" s="48"/>
      <c r="CO485" s="48"/>
      <c r="CP485" s="48"/>
      <c r="CQ485" s="67"/>
    </row>
    <row r="486" spans="1:95" x14ac:dyDescent="0.25">
      <c r="A486" s="97" t="s">
        <v>941</v>
      </c>
      <c r="B486" s="97">
        <v>183</v>
      </c>
      <c r="C486" s="97">
        <v>483</v>
      </c>
      <c r="D486" s="103" t="s">
        <v>130</v>
      </c>
      <c r="E486" s="94">
        <v>0.66028708132707581</v>
      </c>
      <c r="F486" s="94">
        <v>1.3733388704318936</v>
      </c>
      <c r="G486" s="94">
        <v>0.65086206896551724</v>
      </c>
      <c r="H486" s="94"/>
      <c r="I486" s="94">
        <v>2.0044444444444443</v>
      </c>
      <c r="J486" s="94">
        <v>0.97591408039169236</v>
      </c>
      <c r="K486" s="80">
        <v>1.4268669527890872</v>
      </c>
      <c r="L486" s="17">
        <v>0.97591408039169236</v>
      </c>
      <c r="M486" s="17">
        <v>0.96433666191155487</v>
      </c>
      <c r="N486" s="17">
        <v>0.76829703677258121</v>
      </c>
      <c r="O486" s="17">
        <v>0</v>
      </c>
      <c r="P486" s="17">
        <v>1.9275144756759812</v>
      </c>
      <c r="Q486" s="17">
        <v>0.69565217391304346</v>
      </c>
      <c r="R486" s="80">
        <v>1.0003475985037318</v>
      </c>
      <c r="S486" s="94">
        <v>2.6502673797358347</v>
      </c>
      <c r="T486" s="94">
        <v>1.9821428571428572</v>
      </c>
      <c r="U486" s="94"/>
      <c r="V486" s="94">
        <v>0.91102514508531973</v>
      </c>
      <c r="W486" s="94">
        <v>1.023041474644949</v>
      </c>
      <c r="X486" s="94">
        <v>0.63763066203201446</v>
      </c>
      <c r="Y486" s="80">
        <v>1.6642958748359218</v>
      </c>
      <c r="Z486" s="17">
        <v>1.8034011651159425</v>
      </c>
      <c r="AA486" s="17"/>
      <c r="AB486" s="17">
        <v>0.11938938254727728</v>
      </c>
      <c r="AC486" s="17">
        <v>1.6699738903219847</v>
      </c>
      <c r="AD486" s="17">
        <v>0.12788632326866034</v>
      </c>
      <c r="AE486" s="17">
        <v>0.60073659800517942</v>
      </c>
      <c r="AF486" s="17">
        <v>1.0365756854124688</v>
      </c>
      <c r="AG486" s="17">
        <v>0.73751051304236759</v>
      </c>
      <c r="AH486" s="17">
        <v>0.19559346126510305</v>
      </c>
      <c r="AI486" s="17">
        <v>0.65354280218018601</v>
      </c>
      <c r="AJ486" s="17">
        <v>0.84244681244559483</v>
      </c>
      <c r="AK486" s="17">
        <v>0.16009417304296644</v>
      </c>
      <c r="AL486" s="17">
        <v>0.80136986300820978</v>
      </c>
      <c r="AM486" s="17">
        <v>2.9962546816479401E-2</v>
      </c>
      <c r="AN486" s="17">
        <v>0.33949945592297059</v>
      </c>
      <c r="AO486" s="17">
        <v>0.54173764906303234</v>
      </c>
      <c r="AP486" s="17">
        <v>0.39806223826593112</v>
      </c>
      <c r="AQ486" s="17">
        <v>3.0935596973497193</v>
      </c>
      <c r="AR486" s="17"/>
      <c r="AS486" s="17"/>
      <c r="AT486" s="17">
        <v>0.38109992255247405</v>
      </c>
      <c r="AU486" s="17">
        <v>0.61807363333013121</v>
      </c>
      <c r="AV486" s="17">
        <v>0</v>
      </c>
      <c r="AW486" s="80">
        <v>1.1343672113110608</v>
      </c>
      <c r="AX486" s="94">
        <v>1.8041634541249036</v>
      </c>
      <c r="AY486" s="17">
        <v>1.0089895571573153</v>
      </c>
      <c r="AZ486" s="17">
        <v>0.46068660022148394</v>
      </c>
      <c r="BA486" s="17">
        <v>0.49817916969931042</v>
      </c>
      <c r="BB486" s="17">
        <v>0.81982006032709698</v>
      </c>
      <c r="BC486" s="17">
        <v>0.69857262804366083</v>
      </c>
      <c r="BD486" s="17">
        <v>1.6283656653685636</v>
      </c>
      <c r="BE486" s="17">
        <v>0</v>
      </c>
      <c r="BF486" s="80">
        <v>1.0146134263460356</v>
      </c>
      <c r="BG486" s="17">
        <v>0.72517985611093416</v>
      </c>
      <c r="BH486" s="17">
        <v>1.3715953307659845</v>
      </c>
      <c r="BI486" s="17">
        <v>1.7225923682407924</v>
      </c>
      <c r="BJ486" s="17">
        <v>0.82758620688263096</v>
      </c>
      <c r="BK486" s="17">
        <v>1.2850118375617192</v>
      </c>
      <c r="BL486" s="80">
        <v>1.2955035196088793</v>
      </c>
      <c r="BM486" s="94">
        <v>1.8989098116947474</v>
      </c>
      <c r="BN486" s="17">
        <v>1.0869002974266133</v>
      </c>
      <c r="BO486" s="17">
        <v>0.6444898717662555</v>
      </c>
      <c r="BP486" s="80">
        <v>1.0626521486698259</v>
      </c>
      <c r="BQ486" s="94">
        <v>0.7010309278350515</v>
      </c>
      <c r="BR486" s="94">
        <v>0.651685393258427</v>
      </c>
      <c r="BS486" s="94">
        <v>2.3400809716599191</v>
      </c>
      <c r="BT486" s="94">
        <v>1.4057684709712033</v>
      </c>
      <c r="BU486" s="94">
        <v>1.9182839631885946</v>
      </c>
      <c r="BV486" s="80">
        <v>1.52</v>
      </c>
      <c r="BW486" s="17">
        <v>0.86330935251798557</v>
      </c>
      <c r="BX486" s="17">
        <v>1.2309101316486277</v>
      </c>
      <c r="BY486" s="17">
        <v>0.6</v>
      </c>
      <c r="BZ486" s="80">
        <v>1.1333446577165505</v>
      </c>
      <c r="CA486" s="94"/>
      <c r="CB486" s="94">
        <v>0.44513137557684618</v>
      </c>
      <c r="CC486" s="94">
        <v>0.61621621622287803</v>
      </c>
      <c r="CD486" s="94"/>
      <c r="CE486" s="94">
        <v>1.254874158117758</v>
      </c>
      <c r="CF486" s="94">
        <v>0.78688524589331699</v>
      </c>
      <c r="CG486" s="94"/>
      <c r="CH486" s="80">
        <v>0.9228346456692913</v>
      </c>
      <c r="CI486" s="17">
        <v>0.83173996177498555</v>
      </c>
      <c r="CJ486" s="17">
        <v>1.2306657700232773</v>
      </c>
      <c r="CK486" s="80">
        <v>1.065929727612569</v>
      </c>
      <c r="CL486" s="94">
        <v>0</v>
      </c>
      <c r="CM486" s="94">
        <v>0.46667495647268498</v>
      </c>
      <c r="CN486" s="94">
        <v>1.0275878555863718</v>
      </c>
      <c r="CO486" s="94">
        <v>0.2538003965698295</v>
      </c>
      <c r="CP486" s="94">
        <v>0.48043406774877395</v>
      </c>
      <c r="CQ486" s="84">
        <v>0.61532225374668414</v>
      </c>
    </row>
    <row r="487" spans="1:95" x14ac:dyDescent="0.25">
      <c r="A487" s="97" t="s">
        <v>942</v>
      </c>
      <c r="B487" s="97">
        <v>184</v>
      </c>
      <c r="C487" s="97">
        <v>484</v>
      </c>
      <c r="D487" s="103" t="s">
        <v>129</v>
      </c>
      <c r="E487" s="94">
        <v>5.1157894735863003</v>
      </c>
      <c r="F487" s="94">
        <v>3.6193936877076411</v>
      </c>
      <c r="G487" s="94">
        <v>2.853448275862069</v>
      </c>
      <c r="H487" s="94"/>
      <c r="I487" s="94">
        <v>4.3688888888888888</v>
      </c>
      <c r="J487" s="94">
        <v>4.6079128168680406</v>
      </c>
      <c r="K487" s="80">
        <v>3.7775536480670482</v>
      </c>
      <c r="L487" s="17">
        <v>4.6079128168680406</v>
      </c>
      <c r="M487" s="17">
        <v>2.9101283880171183</v>
      </c>
      <c r="N487" s="17">
        <v>3.9942877543734379</v>
      </c>
      <c r="O487" s="17">
        <v>0</v>
      </c>
      <c r="P487" s="17">
        <v>4.5550075059365644</v>
      </c>
      <c r="Q487" s="17">
        <v>1.0434782608695652</v>
      </c>
      <c r="R487" s="80">
        <v>4.3920093238206519</v>
      </c>
      <c r="S487" s="94">
        <v>4.7871657755034693</v>
      </c>
      <c r="T487" s="94">
        <v>3.8149350649350651</v>
      </c>
      <c r="U487" s="94"/>
      <c r="V487" s="94">
        <v>3.3075435203734536</v>
      </c>
      <c r="W487" s="94">
        <v>4.81105990778976</v>
      </c>
      <c r="X487" s="94">
        <v>0.42334494774256703</v>
      </c>
      <c r="Y487" s="80">
        <v>3.3465149360162303</v>
      </c>
      <c r="Z487" s="17">
        <v>4.4064679607221979</v>
      </c>
      <c r="AA487" s="17"/>
      <c r="AB487" s="17">
        <v>0.27796764638869903</v>
      </c>
      <c r="AC487" s="17">
        <v>4.066840731028023</v>
      </c>
      <c r="AD487" s="17">
        <v>0.34103019538309426</v>
      </c>
      <c r="AE487" s="17">
        <v>2.8350838903132716</v>
      </c>
      <c r="AF487" s="17">
        <v>3.5693961042926055</v>
      </c>
      <c r="AG487" s="17">
        <v>2.8614802355160762</v>
      </c>
      <c r="AH487" s="17">
        <v>0.35422885572139301</v>
      </c>
      <c r="AI487" s="17">
        <v>2.7637063161269637</v>
      </c>
      <c r="AJ487" s="17">
        <v>3.3693447882212211</v>
      </c>
      <c r="AK487" s="17">
        <v>0.25662154208357857</v>
      </c>
      <c r="AL487" s="17">
        <v>3.1438356164168231</v>
      </c>
      <c r="AM487" s="17">
        <v>0.28464419475655428</v>
      </c>
      <c r="AN487" s="17">
        <v>2.1153427638277398</v>
      </c>
      <c r="AO487" s="17">
        <v>3.614991482112436</v>
      </c>
      <c r="AP487" s="17">
        <v>2.3105345265683379</v>
      </c>
      <c r="AQ487" s="17">
        <v>5.0245432736481836</v>
      </c>
      <c r="AR487" s="17"/>
      <c r="AS487" s="17"/>
      <c r="AT487" s="17">
        <v>0.52052672348630602</v>
      </c>
      <c r="AU487" s="17">
        <v>7.2093715136810612</v>
      </c>
      <c r="AV487" s="17">
        <v>0</v>
      </c>
      <c r="AW487" s="80">
        <v>3.5813625035003249</v>
      </c>
      <c r="AX487" s="94">
        <v>5.0269853508095608</v>
      </c>
      <c r="AY487" s="17">
        <v>3.0269686714719457</v>
      </c>
      <c r="AZ487" s="17">
        <v>1.2137320044296789</v>
      </c>
      <c r="BA487" s="17">
        <v>2.1013422120399485</v>
      </c>
      <c r="BB487" s="17">
        <v>2.8358918225929903</v>
      </c>
      <c r="BC487" s="17">
        <v>4.9806884970612932</v>
      </c>
      <c r="BD487" s="17">
        <v>4.2490105755433598</v>
      </c>
      <c r="BE487" s="17">
        <v>0</v>
      </c>
      <c r="BF487" s="80">
        <v>3.2571766128818047</v>
      </c>
      <c r="BG487" s="17">
        <v>0.55251798560833087</v>
      </c>
      <c r="BH487" s="17">
        <v>5.8540856032267339</v>
      </c>
      <c r="BI487" s="17">
        <v>4.0775287703927621</v>
      </c>
      <c r="BJ487" s="17">
        <v>2.830950378421683</v>
      </c>
      <c r="BK487" s="17">
        <v>3.4026588964006748</v>
      </c>
      <c r="BL487" s="80">
        <v>3.6848154000851356</v>
      </c>
      <c r="BM487" s="94">
        <v>2.3330029732408324</v>
      </c>
      <c r="BN487" s="17">
        <v>5.4934695461011254</v>
      </c>
      <c r="BO487" s="17">
        <v>4.2884222263201011</v>
      </c>
      <c r="BP487" s="80">
        <v>5.427421901257758</v>
      </c>
      <c r="BQ487" s="94">
        <v>0.94845360824742264</v>
      </c>
      <c r="BR487" s="94">
        <v>1.2584269662921348</v>
      </c>
      <c r="BS487" s="94">
        <v>3.4655870445344128</v>
      </c>
      <c r="BT487" s="94">
        <v>2.7546424338423914</v>
      </c>
      <c r="BU487" s="94">
        <v>3.1072522982000561</v>
      </c>
      <c r="BV487" s="80">
        <v>2.6411764705882352</v>
      </c>
      <c r="BW487" s="17">
        <v>2.4460431654676258</v>
      </c>
      <c r="BX487" s="17">
        <v>2.9577561533922938</v>
      </c>
      <c r="BY487" s="17">
        <v>0.7</v>
      </c>
      <c r="BZ487" s="80">
        <v>2.8078817733894752</v>
      </c>
      <c r="CA487" s="94"/>
      <c r="CB487" s="94">
        <v>5.6939721792538238</v>
      </c>
      <c r="CC487" s="94">
        <v>0.22702702702948138</v>
      </c>
      <c r="CD487" s="94"/>
      <c r="CE487" s="94">
        <v>4.2197802198400538</v>
      </c>
      <c r="CF487" s="94">
        <v>3.3283976731535865</v>
      </c>
      <c r="CG487" s="94"/>
      <c r="CH487" s="80">
        <v>3.7086614173228347</v>
      </c>
      <c r="CI487" s="17">
        <v>5.678776290739556</v>
      </c>
      <c r="CJ487" s="17">
        <v>6.0201748487696056</v>
      </c>
      <c r="CK487" s="80">
        <v>5.8791946309653254</v>
      </c>
      <c r="CL487" s="94">
        <v>0</v>
      </c>
      <c r="CM487" s="94">
        <v>3.0839343446520275</v>
      </c>
      <c r="CN487" s="94">
        <v>3.4229978483686732</v>
      </c>
      <c r="CO487" s="94">
        <v>3.9656311964035858E-2</v>
      </c>
      <c r="CP487" s="94">
        <v>3.4952318316917994</v>
      </c>
      <c r="CQ487" s="84">
        <v>3.2413862991339659</v>
      </c>
    </row>
    <row r="488" spans="1:95" ht="15.75" thickBot="1" x14ac:dyDescent="0.3">
      <c r="A488" s="97" t="s">
        <v>943</v>
      </c>
      <c r="B488" s="97">
        <v>185</v>
      </c>
      <c r="C488" s="97">
        <v>485</v>
      </c>
      <c r="D488" s="106" t="s">
        <v>217</v>
      </c>
      <c r="E488" s="42">
        <v>0.65454545453292734</v>
      </c>
      <c r="F488" s="42">
        <v>0.70369601328903653</v>
      </c>
      <c r="G488" s="42">
        <v>0.625</v>
      </c>
      <c r="H488" s="42"/>
      <c r="I488" s="42">
        <v>0.69599999999999995</v>
      </c>
      <c r="J488" s="42">
        <v>0.64360736002527053</v>
      </c>
      <c r="K488" s="55">
        <v>0.70068669527866922</v>
      </c>
      <c r="L488" s="6">
        <v>0.64360736002527053</v>
      </c>
      <c r="M488" s="6">
        <v>0.67047075606276751</v>
      </c>
      <c r="N488" s="6">
        <v>0.64262763298821846</v>
      </c>
      <c r="O488" s="6">
        <v>0</v>
      </c>
      <c r="P488" s="6">
        <v>0.71284580742623072</v>
      </c>
      <c r="Q488" s="6">
        <v>0.46376811594202899</v>
      </c>
      <c r="R488" s="55">
        <v>0.64776003435120233</v>
      </c>
      <c r="S488" s="42">
        <v>0.76363636365269816</v>
      </c>
      <c r="T488" s="42">
        <v>0.74025974025974028</v>
      </c>
      <c r="U488" s="42"/>
      <c r="V488" s="42">
        <v>0.66731141200517052</v>
      </c>
      <c r="W488" s="42">
        <v>0.30414746543498483</v>
      </c>
      <c r="X488" s="42">
        <v>0.78397212544919814</v>
      </c>
      <c r="Y488" s="55">
        <v>0.72631578947967657</v>
      </c>
      <c r="Z488" s="6">
        <v>0.68093832451296821</v>
      </c>
      <c r="AA488" s="6"/>
      <c r="AB488" s="6">
        <v>0.18683071314650262</v>
      </c>
      <c r="AC488" s="6">
        <v>0.65796344646832416</v>
      </c>
      <c r="AD488" s="6">
        <v>0.17051509769154713</v>
      </c>
      <c r="AE488" s="6">
        <v>0.5729095621302801</v>
      </c>
      <c r="AF488" s="6">
        <v>0.59693472552970628</v>
      </c>
      <c r="AG488" s="6">
        <v>0.56063919260353778</v>
      </c>
      <c r="AH488" s="6">
        <v>0.27803837953091687</v>
      </c>
      <c r="AI488" s="6">
        <v>0.60275729400448863</v>
      </c>
      <c r="AJ488" s="6">
        <v>0.49290217913045836</v>
      </c>
      <c r="AK488" s="6">
        <v>0.17892878163625661</v>
      </c>
      <c r="AL488" s="6">
        <v>0.65753424657083881</v>
      </c>
      <c r="AM488" s="6">
        <v>0.16479400749063669</v>
      </c>
      <c r="AN488" s="6">
        <v>0.45048966266701868</v>
      </c>
      <c r="AO488" s="6">
        <v>0.47359454855195909</v>
      </c>
      <c r="AP488" s="6">
        <v>0.45718039246384168</v>
      </c>
      <c r="AQ488" s="6">
        <v>0.75844251706677079</v>
      </c>
      <c r="AR488" s="6"/>
      <c r="AS488" s="6"/>
      <c r="AT488" s="6">
        <v>0.17660728118285382</v>
      </c>
      <c r="AU488" s="6">
        <v>0.62075120863697653</v>
      </c>
      <c r="AV488" s="6">
        <v>0</v>
      </c>
      <c r="AW488" s="55">
        <v>0.58086402659170688</v>
      </c>
      <c r="AX488" s="42">
        <v>0.72783346183500386</v>
      </c>
      <c r="AY488" s="6">
        <v>0.57250814872778033</v>
      </c>
      <c r="AZ488" s="6">
        <v>0.18383167220376523</v>
      </c>
      <c r="BA488" s="6">
        <v>0.47320778274696407</v>
      </c>
      <c r="BB488" s="6">
        <v>0.57954454440473568</v>
      </c>
      <c r="BC488" s="6">
        <v>0.64259725720682903</v>
      </c>
      <c r="BD488" s="6">
        <v>0.84513073380711257</v>
      </c>
      <c r="BE488" s="6">
        <v>0</v>
      </c>
      <c r="BF488" s="55">
        <v>0.61722387093860975</v>
      </c>
      <c r="BG488" s="6">
        <v>0.34532374100520674</v>
      </c>
      <c r="BH488" s="6">
        <v>0.71206225682319191</v>
      </c>
      <c r="BI488" s="6">
        <v>0.75590551180186671</v>
      </c>
      <c r="BJ488" s="6">
        <v>0.62573591252101368</v>
      </c>
      <c r="BK488" s="6">
        <v>0.635949735936157</v>
      </c>
      <c r="BL488" s="55">
        <v>0.65938801896260324</v>
      </c>
      <c r="BM488" s="42">
        <v>0.76511397423191274</v>
      </c>
      <c r="BN488" s="6">
        <v>0.64011379800853485</v>
      </c>
      <c r="BO488" s="6">
        <v>0.54190670878615943</v>
      </c>
      <c r="BP488" s="55">
        <v>0.63473114884315684</v>
      </c>
      <c r="BQ488" s="42">
        <v>0.42268041237113402</v>
      </c>
      <c r="BR488" s="42">
        <v>0.47191011235955055</v>
      </c>
      <c r="BS488" s="42">
        <v>0.68016194331983804</v>
      </c>
      <c r="BT488" s="42">
        <v>0.69932832872935069</v>
      </c>
      <c r="BU488" s="42">
        <v>0.7109295199037603</v>
      </c>
      <c r="BV488" s="55">
        <v>0.6552941176470588</v>
      </c>
      <c r="BW488" s="6">
        <v>0.58787255909558067</v>
      </c>
      <c r="BX488" s="6">
        <v>0.61408128219524172</v>
      </c>
      <c r="BY488" s="6">
        <v>0.4</v>
      </c>
      <c r="BZ488" s="55">
        <v>0.60540173262916452</v>
      </c>
      <c r="CA488" s="42"/>
      <c r="CB488" s="42">
        <v>0.5935085007691282</v>
      </c>
      <c r="CC488" s="42">
        <v>0.29189189189504749</v>
      </c>
      <c r="CD488" s="42"/>
      <c r="CE488" s="42">
        <v>0.68486352358291191</v>
      </c>
      <c r="CF488" s="42">
        <v>0.68217874139944812</v>
      </c>
      <c r="CG488" s="42"/>
      <c r="CH488" s="55">
        <v>0.6566929133858268</v>
      </c>
      <c r="CI488" s="6">
        <v>0.68833652008964319</v>
      </c>
      <c r="CJ488" s="6">
        <v>0.7948890383429037</v>
      </c>
      <c r="CK488" s="55">
        <v>0.7508882747848542</v>
      </c>
      <c r="CL488" s="42">
        <v>0</v>
      </c>
      <c r="CM488" s="42">
        <v>0.51554339715847375</v>
      </c>
      <c r="CN488" s="42">
        <v>0.64948601480947676</v>
      </c>
      <c r="CO488" s="42">
        <v>0.11896893589210757</v>
      </c>
      <c r="CP488" s="42">
        <v>0.58697796778340972</v>
      </c>
      <c r="CQ488" s="61">
        <v>0.56531211998120512</v>
      </c>
    </row>
    <row r="489" spans="1:95" ht="15.75" thickTop="1" x14ac:dyDescent="0.25">
      <c r="A489" s="97" t="s">
        <v>773</v>
      </c>
      <c r="C489" s="97">
        <v>486</v>
      </c>
    </row>
    <row r="490" spans="1:95" x14ac:dyDescent="0.25">
      <c r="A490" s="97" t="s">
        <v>773</v>
      </c>
      <c r="C490" s="97">
        <v>487</v>
      </c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  <c r="AF490" s="97"/>
      <c r="AG490" s="97"/>
      <c r="AH490" s="97"/>
      <c r="AI490" s="97"/>
      <c r="AJ490" s="97"/>
      <c r="AK490" s="97"/>
      <c r="AL490" s="97"/>
      <c r="AM490" s="97"/>
      <c r="AN490" s="97"/>
      <c r="AO490" s="97"/>
      <c r="AP490" s="97"/>
      <c r="AQ490" s="97"/>
      <c r="AR490" s="97"/>
      <c r="AS490" s="97"/>
      <c r="AT490" s="97"/>
      <c r="AU490" s="97"/>
      <c r="AV490" s="97"/>
      <c r="AW490" s="97"/>
      <c r="AX490" s="97"/>
      <c r="AY490" s="97"/>
      <c r="AZ490" s="97"/>
      <c r="BA490" s="97"/>
      <c r="BB490" s="97"/>
      <c r="BC490" s="97"/>
      <c r="BD490" s="97"/>
      <c r="BE490" s="97"/>
      <c r="BF490" s="97"/>
      <c r="BG490" s="97"/>
      <c r="BH490" s="97"/>
      <c r="BI490" s="97"/>
      <c r="BJ490" s="97"/>
      <c r="BK490" s="97"/>
      <c r="BL490" s="97"/>
      <c r="BM490" s="97"/>
      <c r="BN490" s="97"/>
      <c r="BO490" s="97"/>
      <c r="BP490" s="97"/>
      <c r="BQ490" s="97"/>
      <c r="BR490" s="97"/>
      <c r="BS490" s="97"/>
      <c r="BT490" s="97"/>
      <c r="BU490" s="97"/>
      <c r="BV490" s="97"/>
      <c r="BW490" s="97"/>
      <c r="BX490" s="97"/>
      <c r="BY490" s="97"/>
      <c r="BZ490" s="97"/>
      <c r="CA490" s="97"/>
      <c r="CB490" s="97"/>
      <c r="CC490" s="97"/>
      <c r="CD490" s="97"/>
      <c r="CE490" s="97"/>
      <c r="CF490" s="97"/>
      <c r="CG490" s="97"/>
      <c r="CH490" s="97"/>
      <c r="CI490" s="97"/>
      <c r="CJ490" s="97"/>
      <c r="CK490" s="97"/>
      <c r="CL490" s="97"/>
      <c r="CM490" s="97"/>
      <c r="CN490" s="97"/>
      <c r="CO490" s="97"/>
      <c r="CP490" s="97"/>
      <c r="CQ490" s="97"/>
    </row>
    <row r="491" spans="1:95" ht="15.75" thickBot="1" x14ac:dyDescent="0.3">
      <c r="A491" s="97" t="s">
        <v>773</v>
      </c>
      <c r="C491" s="97">
        <v>488</v>
      </c>
      <c r="D491" s="112">
        <v>2011</v>
      </c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  <c r="AF491" s="97"/>
      <c r="AG491" s="97"/>
      <c r="AH491" s="97"/>
      <c r="AI491" s="97"/>
      <c r="AJ491" s="97"/>
      <c r="AK491" s="97"/>
      <c r="AL491" s="97"/>
      <c r="AM491" s="97"/>
      <c r="AN491" s="97"/>
      <c r="AO491" s="97"/>
      <c r="AP491" s="97"/>
      <c r="AQ491" s="97"/>
      <c r="AR491" s="97"/>
      <c r="AS491" s="97"/>
      <c r="AT491" s="97"/>
      <c r="AU491" s="97"/>
      <c r="AV491" s="97"/>
      <c r="AW491" s="97"/>
      <c r="AX491" s="97"/>
      <c r="AY491" s="97"/>
      <c r="AZ491" s="97"/>
      <c r="BA491" s="97"/>
      <c r="BB491" s="97"/>
      <c r="BC491" s="97"/>
      <c r="BD491" s="97"/>
      <c r="BE491" s="97"/>
      <c r="BF491" s="97"/>
      <c r="BG491" s="97"/>
      <c r="BH491" s="97"/>
      <c r="BI491" s="97"/>
      <c r="BJ491" s="97"/>
      <c r="BK491" s="97"/>
      <c r="BL491" s="97"/>
      <c r="BM491" s="97"/>
      <c r="BN491" s="97"/>
      <c r="BO491" s="97"/>
      <c r="BP491" s="97"/>
      <c r="BQ491" s="97"/>
      <c r="BR491" s="97"/>
      <c r="BS491" s="97"/>
      <c r="BT491" s="97"/>
      <c r="BU491" s="97"/>
      <c r="BV491" s="97"/>
      <c r="BW491" s="97"/>
      <c r="BX491" s="97"/>
      <c r="BY491" s="97"/>
      <c r="BZ491" s="97"/>
      <c r="CA491" s="97"/>
      <c r="CB491" s="97"/>
      <c r="CC491" s="97"/>
      <c r="CD491" s="97"/>
      <c r="CE491" s="97"/>
      <c r="CF491" s="97"/>
      <c r="CG491" s="97"/>
      <c r="CH491" s="97"/>
      <c r="CI491" s="97"/>
      <c r="CJ491" s="97"/>
      <c r="CK491" s="97"/>
      <c r="CL491" s="97"/>
      <c r="CM491" s="97"/>
      <c r="CN491" s="97"/>
      <c r="CO491" s="97"/>
      <c r="CP491" s="97"/>
      <c r="CQ491" s="97"/>
    </row>
    <row r="492" spans="1:95" ht="17.25" thickTop="1" thickBot="1" x14ac:dyDescent="0.3">
      <c r="A492" s="97" t="s">
        <v>773</v>
      </c>
      <c r="C492" s="97">
        <v>489</v>
      </c>
      <c r="D492" s="100" t="s">
        <v>0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56"/>
    </row>
    <row r="493" spans="1:95" ht="24.75" customHeight="1" thickTop="1" x14ac:dyDescent="0.25">
      <c r="A493" s="97" t="s">
        <v>773</v>
      </c>
      <c r="C493" s="97">
        <v>490</v>
      </c>
      <c r="D493" s="101" t="s">
        <v>1</v>
      </c>
      <c r="E493" s="38" t="s">
        <v>8</v>
      </c>
      <c r="F493" s="38" t="s">
        <v>9</v>
      </c>
      <c r="G493" s="38" t="s">
        <v>10</v>
      </c>
      <c r="H493" s="38" t="s">
        <v>385</v>
      </c>
      <c r="I493" s="38" t="s">
        <v>11</v>
      </c>
      <c r="J493" s="38" t="s">
        <v>12</v>
      </c>
      <c r="K493" s="51" t="s">
        <v>13</v>
      </c>
      <c r="L493" s="43" t="s">
        <v>14</v>
      </c>
      <c r="M493" s="43" t="s">
        <v>15</v>
      </c>
      <c r="N493" s="43" t="s">
        <v>16</v>
      </c>
      <c r="O493" s="43" t="s">
        <v>17</v>
      </c>
      <c r="P493" s="43" t="s">
        <v>18</v>
      </c>
      <c r="Q493" s="43" t="s">
        <v>19</v>
      </c>
      <c r="R493" s="51" t="s">
        <v>20</v>
      </c>
      <c r="S493" s="38" t="s">
        <v>69</v>
      </c>
      <c r="T493" s="38" t="s">
        <v>70</v>
      </c>
      <c r="U493" s="38" t="s">
        <v>386</v>
      </c>
      <c r="V493" s="38" t="s">
        <v>71</v>
      </c>
      <c r="W493" s="38" t="s">
        <v>72</v>
      </c>
      <c r="X493" s="38" t="s">
        <v>73</v>
      </c>
      <c r="Y493" s="51" t="s">
        <v>74</v>
      </c>
      <c r="Z493" s="2" t="s">
        <v>21</v>
      </c>
      <c r="AA493" s="2" t="s">
        <v>390</v>
      </c>
      <c r="AB493" s="2" t="s">
        <v>22</v>
      </c>
      <c r="AC493" s="2" t="s">
        <v>23</v>
      </c>
      <c r="AD493" s="2" t="s">
        <v>24</v>
      </c>
      <c r="AE493" s="43" t="s">
        <v>25</v>
      </c>
      <c r="AF493" s="43" t="s">
        <v>26</v>
      </c>
      <c r="AG493" s="43" t="s">
        <v>27</v>
      </c>
      <c r="AH493" s="43" t="s">
        <v>28</v>
      </c>
      <c r="AI493" s="43" t="s">
        <v>29</v>
      </c>
      <c r="AJ493" s="43" t="s">
        <v>30</v>
      </c>
      <c r="AK493" s="43" t="s">
        <v>31</v>
      </c>
      <c r="AL493" s="43" t="s">
        <v>32</v>
      </c>
      <c r="AM493" s="43" t="s">
        <v>33</v>
      </c>
      <c r="AN493" s="43" t="s">
        <v>34</v>
      </c>
      <c r="AO493" s="43" t="s">
        <v>35</v>
      </c>
      <c r="AP493" s="43" t="s">
        <v>36</v>
      </c>
      <c r="AQ493" s="43" t="s">
        <v>37</v>
      </c>
      <c r="AR493" s="43" t="s">
        <v>368</v>
      </c>
      <c r="AS493" s="43" t="s">
        <v>391</v>
      </c>
      <c r="AT493" s="43" t="s">
        <v>38</v>
      </c>
      <c r="AU493" s="43" t="s">
        <v>39</v>
      </c>
      <c r="AV493" s="43" t="s">
        <v>369</v>
      </c>
      <c r="AW493" s="51" t="s">
        <v>40</v>
      </c>
      <c r="AX493" s="38" t="s">
        <v>75</v>
      </c>
      <c r="AY493" s="43" t="s">
        <v>41</v>
      </c>
      <c r="AZ493" s="2" t="s">
        <v>42</v>
      </c>
      <c r="BA493" s="2" t="s">
        <v>43</v>
      </c>
      <c r="BB493" s="2" t="s">
        <v>44</v>
      </c>
      <c r="BC493" s="2" t="s">
        <v>45</v>
      </c>
      <c r="BD493" s="2" t="s">
        <v>47</v>
      </c>
      <c r="BE493" s="2" t="s">
        <v>46</v>
      </c>
      <c r="BF493" s="51" t="s">
        <v>48</v>
      </c>
      <c r="BG493" s="2" t="s">
        <v>2</v>
      </c>
      <c r="BH493" s="43" t="s">
        <v>3</v>
      </c>
      <c r="BI493" s="43" t="s">
        <v>4</v>
      </c>
      <c r="BJ493" s="43" t="s">
        <v>5</v>
      </c>
      <c r="BK493" s="43" t="s">
        <v>6</v>
      </c>
      <c r="BL493" s="51" t="s">
        <v>7</v>
      </c>
      <c r="BM493" s="38" t="s">
        <v>370</v>
      </c>
      <c r="BN493" s="2" t="s">
        <v>49</v>
      </c>
      <c r="BO493" s="43" t="s">
        <v>50</v>
      </c>
      <c r="BP493" s="51" t="s">
        <v>51</v>
      </c>
      <c r="BQ493" s="38" t="s">
        <v>371</v>
      </c>
      <c r="BR493" s="38" t="s">
        <v>372</v>
      </c>
      <c r="BS493" s="38" t="s">
        <v>373</v>
      </c>
      <c r="BT493" s="38" t="s">
        <v>374</v>
      </c>
      <c r="BU493" s="38" t="s">
        <v>375</v>
      </c>
      <c r="BV493" s="51" t="s">
        <v>384</v>
      </c>
      <c r="BW493" s="43" t="s">
        <v>52</v>
      </c>
      <c r="BX493" s="43" t="s">
        <v>53</v>
      </c>
      <c r="BY493" s="43" t="s">
        <v>54</v>
      </c>
      <c r="BZ493" s="51" t="s">
        <v>55</v>
      </c>
      <c r="CA493" s="38" t="s">
        <v>387</v>
      </c>
      <c r="CB493" s="38" t="s">
        <v>56</v>
      </c>
      <c r="CC493" s="38" t="s">
        <v>57</v>
      </c>
      <c r="CD493" s="38" t="s">
        <v>388</v>
      </c>
      <c r="CE493" s="38" t="s">
        <v>58</v>
      </c>
      <c r="CF493" s="38" t="s">
        <v>59</v>
      </c>
      <c r="CG493" s="38" t="s">
        <v>389</v>
      </c>
      <c r="CH493" s="51" t="s">
        <v>60</v>
      </c>
      <c r="CI493" s="43" t="s">
        <v>61</v>
      </c>
      <c r="CJ493" s="43" t="s">
        <v>62</v>
      </c>
      <c r="CK493" s="51" t="s">
        <v>63</v>
      </c>
      <c r="CL493" s="38" t="s">
        <v>376</v>
      </c>
      <c r="CM493" s="38" t="s">
        <v>64</v>
      </c>
      <c r="CN493" s="38" t="s">
        <v>65</v>
      </c>
      <c r="CO493" s="38" t="s">
        <v>66</v>
      </c>
      <c r="CP493" s="38" t="s">
        <v>67</v>
      </c>
      <c r="CQ493" s="57" t="s">
        <v>68</v>
      </c>
    </row>
    <row r="494" spans="1:95" x14ac:dyDescent="0.25">
      <c r="A494" s="97" t="s">
        <v>944</v>
      </c>
      <c r="B494" s="97">
        <v>1</v>
      </c>
      <c r="C494" s="97">
        <v>491</v>
      </c>
      <c r="D494" s="102" t="s">
        <v>77</v>
      </c>
      <c r="E494" s="39">
        <v>6.0929169840060931E-3</v>
      </c>
      <c r="F494" s="39">
        <v>0.2149697558968344</v>
      </c>
      <c r="G494" s="39">
        <v>0.13221683560923564</v>
      </c>
      <c r="H494" s="39"/>
      <c r="I494" s="39">
        <v>0.22985894158856385</v>
      </c>
      <c r="J494" s="39">
        <v>0.14600341827363253</v>
      </c>
      <c r="K494" s="52">
        <v>0.21188295733840204</v>
      </c>
      <c r="L494" s="44">
        <v>0.14600341827363253</v>
      </c>
      <c r="M494" s="44">
        <v>9.8569856985698576E-2</v>
      </c>
      <c r="N494" s="44">
        <v>0.10425374969264814</v>
      </c>
      <c r="O494" s="44">
        <v>0</v>
      </c>
      <c r="P494" s="44">
        <v>0.28144989339115206</v>
      </c>
      <c r="Q494" s="44">
        <v>0</v>
      </c>
      <c r="R494" s="52">
        <v>0.1358677342453215</v>
      </c>
      <c r="S494" s="39">
        <v>0.24793388429752067</v>
      </c>
      <c r="T494" s="39">
        <v>0.21308507887251099</v>
      </c>
      <c r="U494" s="39"/>
      <c r="V494" s="39">
        <v>0.16622390891714442</v>
      </c>
      <c r="W494" s="39">
        <v>0.16438356163933196</v>
      </c>
      <c r="X494" s="39">
        <v>6.2672811059907838E-2</v>
      </c>
      <c r="Y494" s="52">
        <v>0.17616833863442444</v>
      </c>
      <c r="Z494" s="3">
        <v>0.23493266729205475</v>
      </c>
      <c r="AA494" s="3"/>
      <c r="AB494" s="3">
        <v>5.2259395400384524E-2</v>
      </c>
      <c r="AC494" s="3">
        <v>0.32705649157711419</v>
      </c>
      <c r="AD494" s="3">
        <v>8.6556169429097607E-2</v>
      </c>
      <c r="AE494" s="44">
        <v>0.1441720763463972</v>
      </c>
      <c r="AF494" s="44">
        <v>0.20013822038689813</v>
      </c>
      <c r="AG494" s="44">
        <v>0.1518464097140366</v>
      </c>
      <c r="AH494" s="44">
        <v>6.5196750710380932E-2</v>
      </c>
      <c r="AI494" s="44">
        <v>0.15547796733572716</v>
      </c>
      <c r="AJ494" s="44">
        <v>0.192483327316682</v>
      </c>
      <c r="AK494" s="44">
        <v>4.3951377462115304E-2</v>
      </c>
      <c r="AL494" s="44">
        <v>0.18337078651355737</v>
      </c>
      <c r="AM494" s="44">
        <v>2.4175270712423317E-2</v>
      </c>
      <c r="AN494" s="44">
        <v>9.8378575331766235E-2</v>
      </c>
      <c r="AO494" s="44">
        <v>0.15265062805721416</v>
      </c>
      <c r="AP494" s="44">
        <v>0.1113949286655747</v>
      </c>
      <c r="AQ494" s="44">
        <v>0.25111396244256257</v>
      </c>
      <c r="AR494" s="44">
        <v>2.644836272006992E-2</v>
      </c>
      <c r="AS494" s="44"/>
      <c r="AT494" s="44">
        <v>4.3723483904042397E-2</v>
      </c>
      <c r="AU494" s="44">
        <v>8.1799407380802727E-2</v>
      </c>
      <c r="AV494" s="44">
        <v>0</v>
      </c>
      <c r="AW494" s="52">
        <v>0.16247658354376446</v>
      </c>
      <c r="AX494" s="39">
        <v>0.17941050832977359</v>
      </c>
      <c r="AY494" s="44">
        <v>0.19979484602985201</v>
      </c>
      <c r="AZ494" s="3">
        <v>5.9188544152744632E-2</v>
      </c>
      <c r="BA494" s="3">
        <v>0.12748541406487493</v>
      </c>
      <c r="BB494" s="3">
        <v>0.15311804940149584</v>
      </c>
      <c r="BC494" s="3">
        <v>3.5790905761829118E-2</v>
      </c>
      <c r="BD494" s="3">
        <v>0.22994273609254834</v>
      </c>
      <c r="BE494" s="3">
        <v>0</v>
      </c>
      <c r="BF494" s="52">
        <v>0.19402646683437169</v>
      </c>
      <c r="BG494" s="3">
        <v>8.2587749484394953E-3</v>
      </c>
      <c r="BH494" s="44">
        <v>5.8753283974486523E-2</v>
      </c>
      <c r="BI494" s="44">
        <v>0.17200938232994528</v>
      </c>
      <c r="BJ494" s="44">
        <v>7.2943401323393525E-2</v>
      </c>
      <c r="BK494" s="44">
        <v>0.10877479753163274</v>
      </c>
      <c r="BL494" s="52">
        <v>9.9770068978707771E-2</v>
      </c>
      <c r="BM494" s="39">
        <v>0.10317919075144509</v>
      </c>
      <c r="BN494" s="3">
        <v>0.18633103932874531</v>
      </c>
      <c r="BO494" s="44">
        <v>5.9410762113464813E-2</v>
      </c>
      <c r="BP494" s="52">
        <v>0.17640111250809618</v>
      </c>
      <c r="BQ494" s="39">
        <v>2.2002412545659877E-2</v>
      </c>
      <c r="BR494" s="39">
        <v>4.2922841083290753E-2</v>
      </c>
      <c r="BS494" s="39">
        <v>0.19090758438249808</v>
      </c>
      <c r="BT494" s="39">
        <v>0.16069559616778037</v>
      </c>
      <c r="BU494" s="39">
        <v>0.1956821313734497</v>
      </c>
      <c r="BV494" s="52">
        <v>0.13373463546164113</v>
      </c>
      <c r="BW494" s="44">
        <v>0.10551106924163919</v>
      </c>
      <c r="BX494" s="44">
        <v>0.14941583017936483</v>
      </c>
      <c r="BY494" s="44">
        <v>1.6227180527383367E-2</v>
      </c>
      <c r="BZ494" s="52">
        <v>0.13113999769929829</v>
      </c>
      <c r="CA494" s="39"/>
      <c r="CB494" s="39">
        <v>3.848620910889655E-3</v>
      </c>
      <c r="CC494" s="39">
        <v>7.624857033930614E-3</v>
      </c>
      <c r="CD494" s="39"/>
      <c r="CE494" s="39">
        <v>0.10555250137769739</v>
      </c>
      <c r="CF494" s="39">
        <v>6.3499062947575791E-2</v>
      </c>
      <c r="CG494" s="39"/>
      <c r="CH494" s="52">
        <v>6.074837607954315E-2</v>
      </c>
      <c r="CI494" s="44">
        <v>1.4766391078865855E-2</v>
      </c>
      <c r="CJ494" s="44">
        <v>4.5309037182959859E-2</v>
      </c>
      <c r="CK494" s="52">
        <v>2.4510317377443285E-2</v>
      </c>
      <c r="CL494" s="39">
        <v>0</v>
      </c>
      <c r="CM494" s="39">
        <v>0.11719936365396631</v>
      </c>
      <c r="CN494" s="39">
        <v>0.11254057953589035</v>
      </c>
      <c r="CO494" s="39">
        <v>0</v>
      </c>
      <c r="CP494" s="39">
        <v>0.10608854498731249</v>
      </c>
      <c r="CQ494" s="58">
        <v>0.10952131245654929</v>
      </c>
    </row>
    <row r="495" spans="1:95" x14ac:dyDescent="0.25">
      <c r="A495" s="97" t="s">
        <v>945</v>
      </c>
      <c r="B495" s="97">
        <v>2</v>
      </c>
      <c r="C495" s="97">
        <v>492</v>
      </c>
      <c r="D495" s="103" t="s">
        <v>78</v>
      </c>
      <c r="E495" s="39">
        <v>0</v>
      </c>
      <c r="F495" s="39">
        <v>5.8853391383859562E-3</v>
      </c>
      <c r="G495" s="39">
        <v>0</v>
      </c>
      <c r="H495" s="39"/>
      <c r="I495" s="39">
        <v>1.0981728675565653E-2</v>
      </c>
      <c r="J495" s="39">
        <v>2.9717078794433047E-3</v>
      </c>
      <c r="K495" s="52">
        <v>6.4998883180977214E-3</v>
      </c>
      <c r="L495" s="44">
        <v>2.9717078794433047E-3</v>
      </c>
      <c r="M495" s="44">
        <v>2.6402640264026403E-3</v>
      </c>
      <c r="N495" s="44">
        <v>1.9670518809933612E-3</v>
      </c>
      <c r="O495" s="44">
        <v>0</v>
      </c>
      <c r="P495" s="44">
        <v>1.228144989343209E-2</v>
      </c>
      <c r="Q495" s="44">
        <v>0</v>
      </c>
      <c r="R495" s="52">
        <v>3.0226414737557624E-3</v>
      </c>
      <c r="S495" s="39">
        <v>1.6528925619834711E-2</v>
      </c>
      <c r="T495" s="39">
        <v>6.2063615205585725E-3</v>
      </c>
      <c r="U495" s="39"/>
      <c r="V495" s="39">
        <v>4.5540796963601214E-3</v>
      </c>
      <c r="W495" s="39">
        <v>0</v>
      </c>
      <c r="X495" s="39">
        <v>1.8433179723502304E-3</v>
      </c>
      <c r="Y495" s="52">
        <v>6.7111748051209303E-3</v>
      </c>
      <c r="Z495" s="3">
        <v>1.258687416668746E-2</v>
      </c>
      <c r="AA495" s="3"/>
      <c r="AB495" s="3">
        <v>1.0187016647248445E-4</v>
      </c>
      <c r="AC495" s="3">
        <v>9.5143706640615049E-3</v>
      </c>
      <c r="AD495" s="3">
        <v>0</v>
      </c>
      <c r="AE495" s="44">
        <v>9.3014242804127234E-3</v>
      </c>
      <c r="AF495" s="44">
        <v>9.3940932194803671E-3</v>
      </c>
      <c r="AG495" s="44">
        <v>6.9109169882611296E-3</v>
      </c>
      <c r="AH495" s="44">
        <v>1.5824454055917702E-4</v>
      </c>
      <c r="AI495" s="44">
        <v>4.6332301888041298E-3</v>
      </c>
      <c r="AJ495" s="44">
        <v>6.8990439898452324E-3</v>
      </c>
      <c r="AK495" s="44">
        <v>3.1848824247909644E-4</v>
      </c>
      <c r="AL495" s="44">
        <v>1.6179775280608003E-2</v>
      </c>
      <c r="AM495" s="44">
        <v>0</v>
      </c>
      <c r="AN495" s="44">
        <v>4.3723811258562775E-3</v>
      </c>
      <c r="AO495" s="44">
        <v>5.1096444537979636E-3</v>
      </c>
      <c r="AP495" s="44">
        <v>4.2987975827319096E-3</v>
      </c>
      <c r="AQ495" s="44">
        <v>1.0638049690989273E-2</v>
      </c>
      <c r="AR495" s="44">
        <v>0</v>
      </c>
      <c r="AS495" s="44"/>
      <c r="AT495" s="44">
        <v>0</v>
      </c>
      <c r="AU495" s="44">
        <v>1.7958157493041214E-4</v>
      </c>
      <c r="AV495" s="44">
        <v>0</v>
      </c>
      <c r="AW495" s="52">
        <v>6.8436748500180248E-3</v>
      </c>
      <c r="AX495" s="39">
        <v>5.1260145237078175E-3</v>
      </c>
      <c r="AY495" s="44">
        <v>5.1916514894596918E-3</v>
      </c>
      <c r="AZ495" s="3">
        <v>1.431980906921241E-3</v>
      </c>
      <c r="BA495" s="3">
        <v>2.4382456241915968E-3</v>
      </c>
      <c r="BB495" s="3">
        <v>2.8095054936054286E-3</v>
      </c>
      <c r="BC495" s="3">
        <v>0</v>
      </c>
      <c r="BD495" s="3">
        <v>6.1169772600194235E-3</v>
      </c>
      <c r="BE495" s="3">
        <v>0</v>
      </c>
      <c r="BF495" s="52">
        <v>4.9094730669740861E-3</v>
      </c>
      <c r="BG495" s="3">
        <v>0</v>
      </c>
      <c r="BH495" s="44">
        <v>0</v>
      </c>
      <c r="BI495" s="44">
        <v>1.2509773260359656E-2</v>
      </c>
      <c r="BJ495" s="44">
        <v>0</v>
      </c>
      <c r="BK495" s="44">
        <v>0</v>
      </c>
      <c r="BL495" s="52">
        <v>2.3992802159208283E-3</v>
      </c>
      <c r="BM495" s="39">
        <v>7.2254335260115606E-3</v>
      </c>
      <c r="BN495" s="3">
        <v>3.9680079360158724E-3</v>
      </c>
      <c r="BO495" s="44">
        <v>9.7394691989286582E-4</v>
      </c>
      <c r="BP495" s="52">
        <v>3.7337600487674784E-3</v>
      </c>
      <c r="BQ495" s="39">
        <v>5.7901085646473358E-4</v>
      </c>
      <c r="BR495" s="39">
        <v>0</v>
      </c>
      <c r="BS495" s="39">
        <v>9.280229796371435E-3</v>
      </c>
      <c r="BT495" s="39">
        <v>2.5762821028902667E-3</v>
      </c>
      <c r="BU495" s="39">
        <v>1.0105649977032614E-2</v>
      </c>
      <c r="BV495" s="52">
        <v>4.2936521300243613E-3</v>
      </c>
      <c r="BW495" s="44">
        <v>0</v>
      </c>
      <c r="BX495" s="44">
        <v>3.2910975810432779E-3</v>
      </c>
      <c r="BY495" s="44">
        <v>0</v>
      </c>
      <c r="BZ495" s="52">
        <v>2.3007017140227772E-3</v>
      </c>
      <c r="CA495" s="39"/>
      <c r="CB495" s="39">
        <v>0</v>
      </c>
      <c r="CC495" s="39">
        <v>0</v>
      </c>
      <c r="CD495" s="39"/>
      <c r="CE495" s="39">
        <v>0</v>
      </c>
      <c r="CF495" s="39">
        <v>1.3228971447411624E-3</v>
      </c>
      <c r="CG495" s="39"/>
      <c r="CH495" s="52">
        <v>3.659540727683322E-4</v>
      </c>
      <c r="CI495" s="44">
        <v>0</v>
      </c>
      <c r="CJ495" s="44">
        <v>0</v>
      </c>
      <c r="CK495" s="52">
        <v>0</v>
      </c>
      <c r="CL495" s="39">
        <v>0</v>
      </c>
      <c r="CM495" s="39">
        <v>2.9286282449394636E-3</v>
      </c>
      <c r="CN495" s="39">
        <v>4.0880125045088377E-3</v>
      </c>
      <c r="CO495" s="39">
        <v>0</v>
      </c>
      <c r="CP495" s="39">
        <v>3.308804522021442E-3</v>
      </c>
      <c r="CQ495" s="58">
        <v>3.0863735110874353E-3</v>
      </c>
    </row>
    <row r="496" spans="1:95" x14ac:dyDescent="0.25">
      <c r="A496" s="97" t="s">
        <v>946</v>
      </c>
      <c r="B496" s="97">
        <v>3</v>
      </c>
      <c r="C496" s="97">
        <v>493</v>
      </c>
      <c r="D496" s="103" t="s">
        <v>79</v>
      </c>
      <c r="E496" s="39">
        <v>4.1930208671037694E-2</v>
      </c>
      <c r="F496" s="39">
        <v>7.3268717975049705E-2</v>
      </c>
      <c r="G496" s="39">
        <v>2.2717606663583849E-2</v>
      </c>
      <c r="H496" s="39"/>
      <c r="I496" s="39">
        <v>4.170713591915156E-2</v>
      </c>
      <c r="J496" s="39">
        <v>4.4613596827849357E-2</v>
      </c>
      <c r="K496" s="52">
        <v>5.8900814611681458E-2</v>
      </c>
      <c r="L496" s="44">
        <v>4.4613596827849357E-2</v>
      </c>
      <c r="M496" s="44">
        <v>2.863891836989153E-2</v>
      </c>
      <c r="N496" s="44">
        <v>3.499090319772389E-2</v>
      </c>
      <c r="O496" s="44">
        <v>0</v>
      </c>
      <c r="P496" s="44">
        <v>6.1361725973541739E-2</v>
      </c>
      <c r="Q496" s="44">
        <v>0</v>
      </c>
      <c r="R496" s="52">
        <v>3.8495466708966336E-2</v>
      </c>
      <c r="S496" s="39">
        <v>8.0787959272584531E-2</v>
      </c>
      <c r="T496" s="39">
        <v>7.6821311523468189E-2</v>
      </c>
      <c r="U496" s="39"/>
      <c r="V496" s="39">
        <v>8.5328221432539125E-2</v>
      </c>
      <c r="W496" s="39">
        <v>7.2363203805761542E-2</v>
      </c>
      <c r="X496" s="39">
        <v>1.3367025562167094E-2</v>
      </c>
      <c r="Y496" s="52">
        <v>6.7302716495134557E-2</v>
      </c>
      <c r="Z496" s="3">
        <v>2.5788294586753337E-2</v>
      </c>
      <c r="AA496" s="3"/>
      <c r="AB496" s="3">
        <v>1.090184499334208E-2</v>
      </c>
      <c r="AC496" s="3">
        <v>3.537507268873695E-2</v>
      </c>
      <c r="AD496" s="3">
        <v>0</v>
      </c>
      <c r="AE496" s="44">
        <v>1.180618449995713E-2</v>
      </c>
      <c r="AF496" s="44">
        <v>2.0570947391039329E-2</v>
      </c>
      <c r="AG496" s="44">
        <v>1.7846118369004838E-2</v>
      </c>
      <c r="AH496" s="44">
        <v>8.1148980635441462E-3</v>
      </c>
      <c r="AI496" s="44">
        <v>2.3629904823781266E-2</v>
      </c>
      <c r="AJ496" s="44">
        <v>2.9519996764716987E-2</v>
      </c>
      <c r="AK496" s="44">
        <v>4.5687820753278763E-3</v>
      </c>
      <c r="AL496" s="44">
        <v>0</v>
      </c>
      <c r="AM496" s="44">
        <v>0</v>
      </c>
      <c r="AN496" s="44">
        <v>4.5133607844926862E-3</v>
      </c>
      <c r="AO496" s="44">
        <v>3.2977457875306385E-2</v>
      </c>
      <c r="AP496" s="44">
        <v>1.7325629536949692E-2</v>
      </c>
      <c r="AQ496" s="44">
        <v>4.4187333539796925E-2</v>
      </c>
      <c r="AR496" s="44">
        <v>0</v>
      </c>
      <c r="AS496" s="44"/>
      <c r="AT496" s="44">
        <v>1.3952066052080943E-2</v>
      </c>
      <c r="AU496" s="44">
        <v>1.9537096184824534E-2</v>
      </c>
      <c r="AV496" s="44">
        <v>0</v>
      </c>
      <c r="AW496" s="52">
        <v>1.9637010540981593E-2</v>
      </c>
      <c r="AX496" s="39">
        <v>4.265264387955052E-2</v>
      </c>
      <c r="AY496" s="44">
        <v>4.7609730646411552E-2</v>
      </c>
      <c r="AZ496" s="3">
        <v>0</v>
      </c>
      <c r="BA496" s="3">
        <v>2.9228839122514644E-2</v>
      </c>
      <c r="BB496" s="3">
        <v>2.6708061549256507E-2</v>
      </c>
      <c r="BC496" s="3">
        <v>0</v>
      </c>
      <c r="BD496" s="3">
        <v>0</v>
      </c>
      <c r="BE496" s="3">
        <v>0</v>
      </c>
      <c r="BF496" s="52">
        <v>1.7512084537927203E-2</v>
      </c>
      <c r="BG496" s="3">
        <v>0</v>
      </c>
      <c r="BH496" s="44">
        <v>4.0636829214119249E-2</v>
      </c>
      <c r="BI496" s="44">
        <v>9.2467488601148007E-2</v>
      </c>
      <c r="BJ496" s="44">
        <v>5.6399690960510326E-2</v>
      </c>
      <c r="BK496" s="44">
        <v>0.14515586282780835</v>
      </c>
      <c r="BL496" s="52">
        <v>7.2454328339622037E-2</v>
      </c>
      <c r="BM496" s="39">
        <v>2.8698191620705273E-2</v>
      </c>
      <c r="BN496" s="3">
        <v>2.2067790151992242E-2</v>
      </c>
      <c r="BO496" s="44">
        <v>7.8073822540704997E-3</v>
      </c>
      <c r="BP496" s="52">
        <v>1.5502019847942904E-2</v>
      </c>
      <c r="BQ496" s="39">
        <v>2.8375226741944148E-2</v>
      </c>
      <c r="BR496" s="39">
        <v>3.0750652924692843E-2</v>
      </c>
      <c r="BS496" s="39">
        <v>0</v>
      </c>
      <c r="BT496" s="39">
        <v>5.1879752684850677E-2</v>
      </c>
      <c r="BU496" s="39">
        <v>6.0260855208650287E-2</v>
      </c>
      <c r="BV496" s="52">
        <v>3.9984517410743409E-2</v>
      </c>
      <c r="BW496" s="44">
        <v>3.0781556365018878E-2</v>
      </c>
      <c r="BX496" s="44">
        <v>1.1935125237048042E-2</v>
      </c>
      <c r="BY496" s="44">
        <v>4.4335573730442057E-2</v>
      </c>
      <c r="BZ496" s="52">
        <v>2.8429282160120306E-2</v>
      </c>
      <c r="CA496" s="39"/>
      <c r="CB496" s="39">
        <v>0</v>
      </c>
      <c r="CC496" s="39">
        <v>0</v>
      </c>
      <c r="CD496" s="39"/>
      <c r="CE496" s="39">
        <v>0</v>
      </c>
      <c r="CF496" s="39">
        <v>1.654728443190524E-2</v>
      </c>
      <c r="CG496" s="39"/>
      <c r="CH496" s="52">
        <v>7.7719931435765686E-3</v>
      </c>
      <c r="CI496" s="44">
        <v>1.4968218166476206E-2</v>
      </c>
      <c r="CJ496" s="44">
        <v>2.4232250232088255E-2</v>
      </c>
      <c r="CK496" s="52">
        <v>2.1302396762454698E-2</v>
      </c>
      <c r="CL496" s="39">
        <v>0</v>
      </c>
      <c r="CM496" s="39">
        <v>0</v>
      </c>
      <c r="CN496" s="39">
        <v>2.174495844621974E-2</v>
      </c>
      <c r="CO496" s="39">
        <v>0</v>
      </c>
      <c r="CP496" s="39">
        <v>5.4366714661446512E-3</v>
      </c>
      <c r="CQ496" s="58">
        <v>7.1538609289223832E-3</v>
      </c>
    </row>
    <row r="497" spans="1:95" x14ac:dyDescent="0.25">
      <c r="A497" s="97" t="s">
        <v>947</v>
      </c>
      <c r="B497" s="97">
        <v>4</v>
      </c>
      <c r="C497" s="97">
        <v>494</v>
      </c>
      <c r="D497" s="104" t="s">
        <v>81</v>
      </c>
      <c r="E497" s="40">
        <v>0.29985468581533115</v>
      </c>
      <c r="F497" s="40">
        <v>0.47837508166601983</v>
      </c>
      <c r="G497" s="40">
        <v>0.32772485063781687</v>
      </c>
      <c r="H497" s="40"/>
      <c r="I497" s="40">
        <v>0.52917818080978263</v>
      </c>
      <c r="J497" s="40">
        <v>0.2419764249959632</v>
      </c>
      <c r="K497" s="53">
        <v>0.4417276745379165</v>
      </c>
      <c r="L497" s="45">
        <v>0.2419764249959632</v>
      </c>
      <c r="M497" s="45">
        <v>0.27104480698562877</v>
      </c>
      <c r="N497" s="45">
        <v>0.20434284436743705</v>
      </c>
      <c r="O497" s="45">
        <v>0</v>
      </c>
      <c r="P497" s="45">
        <v>0.3474111530468284</v>
      </c>
      <c r="Q497" s="45">
        <v>9.9228224917309815E-2</v>
      </c>
      <c r="R497" s="53">
        <v>0.22648555204274304</v>
      </c>
      <c r="S497" s="40">
        <v>0.54994850669696171</v>
      </c>
      <c r="T497" s="40">
        <v>0.49406324510250688</v>
      </c>
      <c r="U497" s="40"/>
      <c r="V497" s="40">
        <v>0.22230729964267484</v>
      </c>
      <c r="W497" s="40">
        <v>0.24780520125890343</v>
      </c>
      <c r="X497" s="40">
        <v>0.40942810543914798</v>
      </c>
      <c r="Y497" s="53">
        <v>0.39084098560984804</v>
      </c>
      <c r="Z497" s="4">
        <v>0.56707645202130474</v>
      </c>
      <c r="AA497" s="4"/>
      <c r="AB497" s="4">
        <v>0.30425289983292636</v>
      </c>
      <c r="AC497" s="4">
        <v>0.41861165487125435</v>
      </c>
      <c r="AD497" s="4">
        <v>0.25168563280919237</v>
      </c>
      <c r="AE497" s="45">
        <v>0.34927043278380532</v>
      </c>
      <c r="AF497" s="45">
        <v>0.51637726572596809</v>
      </c>
      <c r="AG497" s="45">
        <v>0.45242559910986008</v>
      </c>
      <c r="AH497" s="45">
        <v>0.28854344718023245</v>
      </c>
      <c r="AI497" s="45">
        <v>0.44049898798488357</v>
      </c>
      <c r="AJ497" s="45">
        <v>0.40034835506219696</v>
      </c>
      <c r="AK497" s="45">
        <v>0.22469178941334603</v>
      </c>
      <c r="AL497" s="45">
        <v>0.28213166144200624</v>
      </c>
      <c r="AM497" s="45">
        <v>0.15903907556636765</v>
      </c>
      <c r="AN497" s="45">
        <v>0.24312306418473428</v>
      </c>
      <c r="AO497" s="45">
        <v>0.37332560620432109</v>
      </c>
      <c r="AP497" s="45">
        <v>0.31044285534763627</v>
      </c>
      <c r="AQ497" s="45">
        <v>0.59213988952817298</v>
      </c>
      <c r="AR497" s="45">
        <v>0</v>
      </c>
      <c r="AS497" s="45"/>
      <c r="AT497" s="45">
        <v>0.13180083429542824</v>
      </c>
      <c r="AU497" s="45">
        <v>0.24585155885935034</v>
      </c>
      <c r="AV497" s="45">
        <v>0</v>
      </c>
      <c r="AW497" s="53">
        <v>0.41086400521403821</v>
      </c>
      <c r="AX497" s="40">
        <v>0.39067160157232628</v>
      </c>
      <c r="AY497" s="45">
        <v>0.43568606077122224</v>
      </c>
      <c r="AZ497" s="4">
        <v>0.29798241076047594</v>
      </c>
      <c r="BA497" s="4">
        <v>0.39088600828544701</v>
      </c>
      <c r="BB497" s="4">
        <v>0.44618315067613906</v>
      </c>
      <c r="BC497" s="4">
        <v>0.13411119702352178</v>
      </c>
      <c r="BD497" s="4">
        <v>0.36534008682803659</v>
      </c>
      <c r="BE497" s="4">
        <v>0</v>
      </c>
      <c r="BF497" s="53">
        <v>0.34531489711981322</v>
      </c>
      <c r="BG497" s="4">
        <v>0.11597367153487272</v>
      </c>
      <c r="BH497" s="45">
        <v>0.35618729097840868</v>
      </c>
      <c r="BI497" s="45">
        <v>0.53660295707651273</v>
      </c>
      <c r="BJ497" s="45">
        <v>0.33985243419144889</v>
      </c>
      <c r="BK497" s="45">
        <v>0.4248575305291723</v>
      </c>
      <c r="BL497" s="53">
        <v>0.35067449727344596</v>
      </c>
      <c r="BM497" s="40">
        <v>0.31511691923400897</v>
      </c>
      <c r="BN497" s="4">
        <v>0.36808151452893978</v>
      </c>
      <c r="BO497" s="45">
        <v>0.26134851612005783</v>
      </c>
      <c r="BP497" s="53">
        <v>0.3364457733479787</v>
      </c>
      <c r="BQ497" s="40">
        <v>0.15114027758025206</v>
      </c>
      <c r="BR497" s="40">
        <v>0.19519094766816722</v>
      </c>
      <c r="BS497" s="40">
        <v>0.32897696187881648</v>
      </c>
      <c r="BT497" s="40">
        <v>0.27626386017814192</v>
      </c>
      <c r="BU497" s="40">
        <v>0.34284097874391289</v>
      </c>
      <c r="BV497" s="53">
        <v>0.22340144548334043</v>
      </c>
      <c r="BW497" s="45">
        <v>0.26818199153350369</v>
      </c>
      <c r="BX497" s="45">
        <v>0.32154042454322451</v>
      </c>
      <c r="BY497" s="45">
        <v>0.1731481760379173</v>
      </c>
      <c r="BZ497" s="53">
        <v>0.275478366233047</v>
      </c>
      <c r="CA497" s="40"/>
      <c r="CB497" s="40">
        <v>9.8463101739123968E-2</v>
      </c>
      <c r="CC497" s="40">
        <v>0.14929707610157281</v>
      </c>
      <c r="CD497" s="40"/>
      <c r="CE497" s="40">
        <v>0.2592397440742133</v>
      </c>
      <c r="CF497" s="40">
        <v>0.22239925761782273</v>
      </c>
      <c r="CG497" s="40"/>
      <c r="CH497" s="53">
        <v>0.19490079899452376</v>
      </c>
      <c r="CI497" s="45">
        <v>0.12273833456777061</v>
      </c>
      <c r="CJ497" s="45">
        <v>0.21181610676819582</v>
      </c>
      <c r="CK497" s="53">
        <v>0.17238930040778958</v>
      </c>
      <c r="CL497" s="40">
        <v>4.4776119403653378E-2</v>
      </c>
      <c r="CM497" s="40">
        <v>0.10636149444631438</v>
      </c>
      <c r="CN497" s="40">
        <v>0.33997989949612067</v>
      </c>
      <c r="CO497" s="40">
        <v>1.7278788118010799E-2</v>
      </c>
      <c r="CP497" s="40">
        <v>0.18873578286685438</v>
      </c>
      <c r="CQ497" s="59">
        <v>0.1996098217271047</v>
      </c>
    </row>
    <row r="498" spans="1:95" x14ac:dyDescent="0.25">
      <c r="A498" s="97" t="s">
        <v>948</v>
      </c>
      <c r="B498" s="97">
        <v>5</v>
      </c>
      <c r="C498" s="97">
        <v>495</v>
      </c>
      <c r="D498" s="103" t="s">
        <v>80</v>
      </c>
      <c r="E498" s="39">
        <v>9.463182897898198E-2</v>
      </c>
      <c r="F498" s="39">
        <v>0.37050420168067227</v>
      </c>
      <c r="G498" s="39">
        <v>0.17442622950819672</v>
      </c>
      <c r="H498" s="39"/>
      <c r="I498" s="39">
        <v>0.42151572435705814</v>
      </c>
      <c r="J498" s="39">
        <v>0.15423373878059607</v>
      </c>
      <c r="K498" s="52">
        <v>0.35484385301893151</v>
      </c>
      <c r="L498" s="44">
        <v>0.15423373878059607</v>
      </c>
      <c r="M498" s="44">
        <v>0.13892059350870478</v>
      </c>
      <c r="N498" s="44">
        <v>7.5816789119899947E-2</v>
      </c>
      <c r="O498" s="44">
        <v>0</v>
      </c>
      <c r="P498" s="44">
        <v>0.37690140846132114</v>
      </c>
      <c r="Q498" s="44">
        <v>2.2792022792022793E-2</v>
      </c>
      <c r="R498" s="52">
        <v>0.14158166757514998</v>
      </c>
      <c r="S498" s="39">
        <v>0.55330634278002699</v>
      </c>
      <c r="T498" s="39">
        <v>0.4635539133231158</v>
      </c>
      <c r="U498" s="39"/>
      <c r="V498" s="39">
        <v>0.18966435801811402</v>
      </c>
      <c r="W498" s="39">
        <v>5.4237288135593219E-2</v>
      </c>
      <c r="X498" s="39">
        <v>0.41183604171519844</v>
      </c>
      <c r="Y498" s="52">
        <v>0.40688704425603406</v>
      </c>
      <c r="Z498" s="3">
        <v>0.44467881190400038</v>
      </c>
      <c r="AA498" s="3"/>
      <c r="AB498" s="3">
        <v>0.19440536290656293</v>
      </c>
      <c r="AC498" s="3">
        <v>0.38612449936558613</v>
      </c>
      <c r="AD498" s="3">
        <v>0.20522625876354367</v>
      </c>
      <c r="AE498" s="44">
        <v>0.22839107668029554</v>
      </c>
      <c r="AF498" s="44">
        <v>0.36327092325717286</v>
      </c>
      <c r="AG498" s="44">
        <v>0.26944995276750822</v>
      </c>
      <c r="AH498" s="44">
        <v>0.21399421377935748</v>
      </c>
      <c r="AI498" s="44">
        <v>0.25485585590544596</v>
      </c>
      <c r="AJ498" s="44">
        <v>0.28329135874764183</v>
      </c>
      <c r="AK498" s="44">
        <v>0.14674979291229673</v>
      </c>
      <c r="AL498" s="44">
        <v>0.23228482544393067</v>
      </c>
      <c r="AM498" s="44">
        <v>9.0968500850037742E-2</v>
      </c>
      <c r="AN498" s="44">
        <v>0.16005269223908933</v>
      </c>
      <c r="AO498" s="44">
        <v>0.22678474248796746</v>
      </c>
      <c r="AP498" s="44">
        <v>0.15056624590323522</v>
      </c>
      <c r="AQ498" s="44">
        <v>0.51086186981041737</v>
      </c>
      <c r="AR498" s="44">
        <v>0</v>
      </c>
      <c r="AS498" s="44"/>
      <c r="AT498" s="44">
        <v>7.3126142595978064E-2</v>
      </c>
      <c r="AU498" s="44">
        <v>0.12231525300125234</v>
      </c>
      <c r="AV498" s="44">
        <v>0</v>
      </c>
      <c r="AW498" s="52">
        <v>0.29855053665774045</v>
      </c>
      <c r="AX498" s="39">
        <v>0.31025621058516489</v>
      </c>
      <c r="AY498" s="44">
        <v>0.38910586618196952</v>
      </c>
      <c r="AZ498" s="3">
        <v>0.20431861178425623</v>
      </c>
      <c r="BA498" s="3">
        <v>0.25183178034946962</v>
      </c>
      <c r="BB498" s="3">
        <v>0.34061104665471292</v>
      </c>
      <c r="BC498" s="3">
        <v>0.10779445405224801</v>
      </c>
      <c r="BD498" s="3">
        <v>0.34096348573181956</v>
      </c>
      <c r="BE498" s="3">
        <v>0</v>
      </c>
      <c r="BF498" s="52">
        <v>0.31681458297697218</v>
      </c>
      <c r="BG498" s="3">
        <v>4.3884599756196671E-2</v>
      </c>
      <c r="BH498" s="44">
        <v>0.32582322357019067</v>
      </c>
      <c r="BI498" s="44">
        <v>0.45019140791305895</v>
      </c>
      <c r="BJ498" s="44">
        <v>0.18956722067433165</v>
      </c>
      <c r="BK498" s="44">
        <v>0.30706375658531343</v>
      </c>
      <c r="BL498" s="52">
        <v>0.28456890199152851</v>
      </c>
      <c r="BM498" s="39">
        <v>0.23369843382366362</v>
      </c>
      <c r="BN498" s="3">
        <v>0.21844228819048073</v>
      </c>
      <c r="BO498" s="44">
        <v>5.6185620643013211E-2</v>
      </c>
      <c r="BP498" s="52">
        <v>0.19985137911757109</v>
      </c>
      <c r="BQ498" s="39">
        <v>0.15054484492875106</v>
      </c>
      <c r="BR498" s="39">
        <v>0.18403505429675762</v>
      </c>
      <c r="BS498" s="39">
        <v>0.33489492704229973</v>
      </c>
      <c r="BT498" s="39">
        <v>0.28540478081894993</v>
      </c>
      <c r="BU498" s="39">
        <v>0.32454607611260211</v>
      </c>
      <c r="BV498" s="52">
        <v>0.2454154950214216</v>
      </c>
      <c r="BW498" s="44">
        <v>0.12094264117385504</v>
      </c>
      <c r="BX498" s="44">
        <v>0.28518410000976657</v>
      </c>
      <c r="BY498" s="44">
        <v>3.7458685273870425E-2</v>
      </c>
      <c r="BZ498" s="52">
        <v>0.21338381295705613</v>
      </c>
      <c r="CA498" s="39"/>
      <c r="CB498" s="39">
        <v>4.832214765100671E-2</v>
      </c>
      <c r="CC498" s="39">
        <v>0.10523715415279736</v>
      </c>
      <c r="CD498" s="39"/>
      <c r="CE498" s="39">
        <v>0.21642167319887401</v>
      </c>
      <c r="CF498" s="39">
        <v>0.11226765799256505</v>
      </c>
      <c r="CG498" s="39"/>
      <c r="CH498" s="52">
        <v>0.13873517786698356</v>
      </c>
      <c r="CI498" s="44">
        <v>3.5278933027391365E-2</v>
      </c>
      <c r="CJ498" s="44">
        <v>9.8622561320073965E-2</v>
      </c>
      <c r="CK498" s="52">
        <v>6.5862341772477559E-2</v>
      </c>
      <c r="CL498" s="39">
        <v>0</v>
      </c>
      <c r="CM498" s="39">
        <v>6.5609514370664021E-2</v>
      </c>
      <c r="CN498" s="39">
        <v>0.26395660987379582</v>
      </c>
      <c r="CO498" s="39">
        <v>3.7808605690812291E-2</v>
      </c>
      <c r="CP498" s="39">
        <v>9.8050305107844918E-2</v>
      </c>
      <c r="CQ498" s="58">
        <v>0.12863496408013575</v>
      </c>
    </row>
    <row r="499" spans="1:95" x14ac:dyDescent="0.25">
      <c r="A499" s="97" t="s">
        <v>949</v>
      </c>
      <c r="B499" s="97">
        <v>6</v>
      </c>
      <c r="C499" s="97">
        <v>496</v>
      </c>
      <c r="D499" s="103" t="s">
        <v>82</v>
      </c>
      <c r="E499" s="39">
        <v>5.1369863012819005E-2</v>
      </c>
      <c r="F499" s="39">
        <v>9.831268896853429E-2</v>
      </c>
      <c r="G499" s="39">
        <v>3.9151712888077519E-2</v>
      </c>
      <c r="H499" s="39"/>
      <c r="I499" s="39">
        <v>9.5317204857329099E-2</v>
      </c>
      <c r="J499" s="39">
        <v>3.2605124835742447E-2</v>
      </c>
      <c r="K499" s="52">
        <v>9.8908393568008166E-2</v>
      </c>
      <c r="L499" s="44">
        <v>3.2605124835742447E-2</v>
      </c>
      <c r="M499" s="44">
        <v>1.403144082102621E-2</v>
      </c>
      <c r="N499" s="44">
        <v>2.3331173039533377E-2</v>
      </c>
      <c r="O499" s="44">
        <v>0</v>
      </c>
      <c r="P499" s="44">
        <v>0.11957688180358472</v>
      </c>
      <c r="Q499" s="44">
        <v>0</v>
      </c>
      <c r="R499" s="52">
        <v>3.1734736685521181E-2</v>
      </c>
      <c r="S499" s="39">
        <v>0.1774319066120244</v>
      </c>
      <c r="T499" s="39">
        <v>0.13804122064315733</v>
      </c>
      <c r="U499" s="39"/>
      <c r="V499" s="39">
        <v>4.8846675712877576E-2</v>
      </c>
      <c r="W499" s="39">
        <v>0</v>
      </c>
      <c r="X499" s="39">
        <v>8.9418777944434202E-2</v>
      </c>
      <c r="Y499" s="52">
        <v>0.11280315848900604</v>
      </c>
      <c r="Z499" s="3">
        <v>0.10813644719967505</v>
      </c>
      <c r="AA499" s="3"/>
      <c r="AB499" s="3">
        <v>5.1463068650074465E-3</v>
      </c>
      <c r="AC499" s="3">
        <v>0.12641083521444696</v>
      </c>
      <c r="AD499" s="3">
        <v>6.8473609130595987E-3</v>
      </c>
      <c r="AE499" s="44">
        <v>3.7875974749209521E-2</v>
      </c>
      <c r="AF499" s="44">
        <v>6.5171192444227491E-2</v>
      </c>
      <c r="AG499" s="44">
        <v>3.9174313752967635E-2</v>
      </c>
      <c r="AH499" s="44">
        <v>1.9512195121951219E-3</v>
      </c>
      <c r="AI499" s="44">
        <v>3.0704815073272853E-2</v>
      </c>
      <c r="AJ499" s="44">
        <v>4.9886939789891227E-2</v>
      </c>
      <c r="AK499" s="44">
        <v>4.715590922487474E-3</v>
      </c>
      <c r="AL499" s="44">
        <v>4.02347024307117E-2</v>
      </c>
      <c r="AM499" s="44">
        <v>0</v>
      </c>
      <c r="AN499" s="44">
        <v>2.0449897750511249E-2</v>
      </c>
      <c r="AO499" s="44">
        <v>3.5261707988980713E-2</v>
      </c>
      <c r="AP499" s="44">
        <v>1.450949834737341E-2</v>
      </c>
      <c r="AQ499" s="44">
        <v>0.15908672436308391</v>
      </c>
      <c r="AR499" s="44">
        <v>0</v>
      </c>
      <c r="AS499" s="44"/>
      <c r="AT499" s="44">
        <v>2.855556436990737E-3</v>
      </c>
      <c r="AU499" s="44">
        <v>4.9519542533516389E-3</v>
      </c>
      <c r="AV499" s="44">
        <v>0</v>
      </c>
      <c r="AW499" s="52">
        <v>5.4169574059335819E-2</v>
      </c>
      <c r="AX499" s="39">
        <v>7.947976878612717E-2</v>
      </c>
      <c r="AY499" s="44">
        <v>8.4049930651872398E-2</v>
      </c>
      <c r="AZ499" s="3">
        <v>4.3754101947057538E-3</v>
      </c>
      <c r="BA499" s="3">
        <v>2.5450689288961811E-2</v>
      </c>
      <c r="BB499" s="3">
        <v>4.85208859812871E-2</v>
      </c>
      <c r="BC499" s="3">
        <v>1.2115649380405265E-2</v>
      </c>
      <c r="BD499" s="3">
        <v>6.5388119737156622E-2</v>
      </c>
      <c r="BE499" s="3">
        <v>0</v>
      </c>
      <c r="BF499" s="52">
        <v>6.2266545319880677E-2</v>
      </c>
      <c r="BG499" s="3">
        <v>1.1200995644196651E-2</v>
      </c>
      <c r="BH499" s="44">
        <v>8.9626556015853731E-2</v>
      </c>
      <c r="BI499" s="44">
        <v>0.10622826430536687</v>
      </c>
      <c r="BJ499" s="44">
        <v>3.230872784355119E-2</v>
      </c>
      <c r="BK499" s="44">
        <v>6.4252195883425525E-2</v>
      </c>
      <c r="BL499" s="52">
        <v>6.6367561160533411E-2</v>
      </c>
      <c r="BM499" s="39">
        <v>4.0982529882879377E-2</v>
      </c>
      <c r="BN499" s="3">
        <v>4.7395776541998329E-2</v>
      </c>
      <c r="BO499" s="44">
        <v>1.4452027298273785E-2</v>
      </c>
      <c r="BP499" s="52">
        <v>4.4660711905079323E-2</v>
      </c>
      <c r="BQ499" s="39">
        <v>1.4672916242162923E-2</v>
      </c>
      <c r="BR499" s="39">
        <v>2.4203307785787873E-2</v>
      </c>
      <c r="BS499" s="39">
        <v>0.16613558949492963</v>
      </c>
      <c r="BT499" s="39">
        <v>0.10824742268283835</v>
      </c>
      <c r="BU499" s="39">
        <v>0.13686746987951806</v>
      </c>
      <c r="BV499" s="52">
        <v>9.897288143144585E-2</v>
      </c>
      <c r="BW499" s="44">
        <v>3.9473684210925848E-2</v>
      </c>
      <c r="BX499" s="44">
        <v>5.191740412979351E-2</v>
      </c>
      <c r="BY499" s="44">
        <v>0</v>
      </c>
      <c r="BZ499" s="52">
        <v>4.5764753111310549E-2</v>
      </c>
      <c r="CA499" s="39"/>
      <c r="CB499" s="39">
        <v>0</v>
      </c>
      <c r="CC499" s="39">
        <v>6.1396776669224865E-3</v>
      </c>
      <c r="CD499" s="39"/>
      <c r="CE499" s="39">
        <v>6.8747173224785171E-2</v>
      </c>
      <c r="CF499" s="39">
        <v>3.8438438438438437E-2</v>
      </c>
      <c r="CG499" s="39"/>
      <c r="CH499" s="52">
        <v>3.8875390489413401E-2</v>
      </c>
      <c r="CI499" s="44">
        <v>2.1602160216021601E-3</v>
      </c>
      <c r="CJ499" s="44">
        <v>2.1876314682372739E-2</v>
      </c>
      <c r="CK499" s="52">
        <v>8.0685829551185081E-3</v>
      </c>
      <c r="CL499" s="39">
        <v>0</v>
      </c>
      <c r="CM499" s="39">
        <v>7.8529667794280163E-3</v>
      </c>
      <c r="CN499" s="39">
        <v>5.4560420178803908E-2</v>
      </c>
      <c r="CO499" s="39">
        <v>1.8231540565177757E-3</v>
      </c>
      <c r="CP499" s="39">
        <v>1.5200680212981654E-2</v>
      </c>
      <c r="CQ499" s="58">
        <v>1.4109291397608083E-2</v>
      </c>
    </row>
    <row r="500" spans="1:95" x14ac:dyDescent="0.25">
      <c r="A500" s="97" t="s">
        <v>950</v>
      </c>
      <c r="B500" s="97">
        <v>7</v>
      </c>
      <c r="C500" s="97">
        <v>497</v>
      </c>
      <c r="D500" s="103" t="s">
        <v>83</v>
      </c>
      <c r="E500" s="39">
        <v>8.5078534031413616E-3</v>
      </c>
      <c r="F500" s="39">
        <v>2.7994134958351964E-2</v>
      </c>
      <c r="G500" s="39">
        <v>1.1577424023154847E-2</v>
      </c>
      <c r="H500" s="39"/>
      <c r="I500" s="39">
        <v>4.0790768405045176E-2</v>
      </c>
      <c r="J500" s="39">
        <v>1.3846379387204965E-2</v>
      </c>
      <c r="K500" s="52">
        <v>2.8400418460247642E-2</v>
      </c>
      <c r="L500" s="44">
        <v>1.3846379387204965E-2</v>
      </c>
      <c r="M500" s="44">
        <v>1.4789391575570738E-2</v>
      </c>
      <c r="N500" s="44">
        <v>6.9854948957400369E-3</v>
      </c>
      <c r="O500" s="44">
        <v>0</v>
      </c>
      <c r="P500" s="44">
        <v>3.0466282741965448E-2</v>
      </c>
      <c r="Q500" s="44">
        <v>2.1699819168566E-2</v>
      </c>
      <c r="R500" s="52">
        <v>1.2547935353181695E-2</v>
      </c>
      <c r="S500" s="39">
        <v>7.5816485225800229E-2</v>
      </c>
      <c r="T500" s="39">
        <v>4.9614005619695548E-2</v>
      </c>
      <c r="U500" s="39"/>
      <c r="V500" s="39">
        <v>2.1015761821292413E-2</v>
      </c>
      <c r="W500" s="39">
        <v>0</v>
      </c>
      <c r="X500" s="39">
        <v>3.5562513979771025E-2</v>
      </c>
      <c r="Y500" s="52">
        <v>4.4236872375539027E-2</v>
      </c>
      <c r="Z500" s="3">
        <v>6.6269966558186705E-2</v>
      </c>
      <c r="AA500" s="3"/>
      <c r="AB500" s="3">
        <v>3.1815994434123619E-2</v>
      </c>
      <c r="AC500" s="3">
        <v>5.5242170783894186E-2</v>
      </c>
      <c r="AD500" s="3">
        <v>2.7859733977695582E-2</v>
      </c>
      <c r="AE500" s="44">
        <v>3.3266864451956292E-2</v>
      </c>
      <c r="AF500" s="44">
        <v>4.3663286453307179E-2</v>
      </c>
      <c r="AG500" s="44">
        <v>3.5736768623378178E-2</v>
      </c>
      <c r="AH500" s="44">
        <v>3.2726911662781535E-2</v>
      </c>
      <c r="AI500" s="44">
        <v>3.3428105179926317E-2</v>
      </c>
      <c r="AJ500" s="44">
        <v>4.0568684736347935E-2</v>
      </c>
      <c r="AK500" s="44">
        <v>2.6097453486266846E-2</v>
      </c>
      <c r="AL500" s="44">
        <v>5.0534499514091349E-2</v>
      </c>
      <c r="AM500" s="44">
        <v>1.1081014528168407E-2</v>
      </c>
      <c r="AN500" s="44">
        <v>1.9827336940479535E-2</v>
      </c>
      <c r="AO500" s="44">
        <v>2.9423052321862608E-2</v>
      </c>
      <c r="AP500" s="44">
        <v>1.9918231449456134E-2</v>
      </c>
      <c r="AQ500" s="44">
        <v>8.6675797299941307E-2</v>
      </c>
      <c r="AR500" s="44">
        <v>2.2822986007211936E-2</v>
      </c>
      <c r="AS500" s="44"/>
      <c r="AT500" s="44">
        <v>1.2435923533966992E-2</v>
      </c>
      <c r="AU500" s="44">
        <v>2.0419210621271253E-2</v>
      </c>
      <c r="AV500" s="44">
        <v>0</v>
      </c>
      <c r="AW500" s="52">
        <v>4.3234586843448039E-2</v>
      </c>
      <c r="AX500" s="39">
        <v>2.2652194431335537E-2</v>
      </c>
      <c r="AY500" s="44">
        <v>2.488795838889217E-2</v>
      </c>
      <c r="AZ500" s="3">
        <v>9.2890109247573231E-3</v>
      </c>
      <c r="BA500" s="3">
        <v>1.4011900177702753E-2</v>
      </c>
      <c r="BB500" s="3">
        <v>1.7696026837121043E-2</v>
      </c>
      <c r="BC500" s="3">
        <v>8.9578454333077151E-3</v>
      </c>
      <c r="BD500" s="3">
        <v>3.2646831946783007E-2</v>
      </c>
      <c r="BE500" s="3">
        <v>0</v>
      </c>
      <c r="BF500" s="52">
        <v>2.3097229555117126E-2</v>
      </c>
      <c r="BG500" s="3">
        <v>1.6199797502968606E-2</v>
      </c>
      <c r="BH500" s="44">
        <v>3.9471483525673187E-2</v>
      </c>
      <c r="BI500" s="44">
        <v>3.6467321977392254E-2</v>
      </c>
      <c r="BJ500" s="44">
        <v>1.2566541583254499E-2</v>
      </c>
      <c r="BK500" s="44">
        <v>2.5252882507075424E-2</v>
      </c>
      <c r="BL500" s="52">
        <v>2.6182383778018216E-2</v>
      </c>
      <c r="BM500" s="39">
        <v>1.3880492908303173E-2</v>
      </c>
      <c r="BN500" s="3">
        <v>1.6193132912273818E-2</v>
      </c>
      <c r="BO500" s="44">
        <v>2.6652452025586353E-3</v>
      </c>
      <c r="BP500" s="52">
        <v>1.4689888361552177E-2</v>
      </c>
      <c r="BQ500" s="39">
        <v>1.8679151120422639E-2</v>
      </c>
      <c r="BR500" s="39">
        <v>2.5982514911773551E-2</v>
      </c>
      <c r="BS500" s="39">
        <v>6.0511160061991975E-2</v>
      </c>
      <c r="BT500" s="39">
        <v>3.9702744766760611E-2</v>
      </c>
      <c r="BU500" s="39">
        <v>5.2527646129541868E-2</v>
      </c>
      <c r="BV500" s="52">
        <v>3.6299868478737396E-2</v>
      </c>
      <c r="BW500" s="44">
        <v>1.6471496589885472E-2</v>
      </c>
      <c r="BX500" s="44">
        <v>2.5104602510296125E-2</v>
      </c>
      <c r="BY500" s="44">
        <v>1.1818002757487421E-2</v>
      </c>
      <c r="BZ500" s="52">
        <v>2.1552862621530854E-2</v>
      </c>
      <c r="CA500" s="39"/>
      <c r="CB500" s="39">
        <v>3.7854889590860689E-3</v>
      </c>
      <c r="CC500" s="39">
        <v>4.6642050029669256E-3</v>
      </c>
      <c r="CD500" s="39"/>
      <c r="CE500" s="39">
        <v>1.1378627968243909E-2</v>
      </c>
      <c r="CF500" s="39">
        <v>6.649933174734491E-3</v>
      </c>
      <c r="CG500" s="39"/>
      <c r="CH500" s="52">
        <v>7.3453488731930385E-3</v>
      </c>
      <c r="CI500" s="44">
        <v>5.2760865201926009E-3</v>
      </c>
      <c r="CJ500" s="44">
        <v>6.2468910149173296E-3</v>
      </c>
      <c r="CK500" s="52">
        <v>5.715302565629533E-3</v>
      </c>
      <c r="CL500" s="39">
        <v>0</v>
      </c>
      <c r="CM500" s="39">
        <v>1.3332839524462056E-2</v>
      </c>
      <c r="CN500" s="39">
        <v>1.9613903285159672E-2</v>
      </c>
      <c r="CO500" s="39">
        <v>3.861788617886179E-3</v>
      </c>
      <c r="CP500" s="39">
        <v>9.1558738828263191E-3</v>
      </c>
      <c r="CQ500" s="58">
        <v>1.231314532285406E-2</v>
      </c>
    </row>
    <row r="501" spans="1:95" x14ac:dyDescent="0.25">
      <c r="A501" s="97" t="s">
        <v>951</v>
      </c>
      <c r="B501" s="97">
        <v>8</v>
      </c>
      <c r="C501" s="97">
        <v>498</v>
      </c>
      <c r="D501" s="103" t="s">
        <v>84</v>
      </c>
      <c r="E501" s="39">
        <v>8.5300837776085298E-2</v>
      </c>
      <c r="F501" s="39">
        <v>0.19349343061991722</v>
      </c>
      <c r="G501" s="39">
        <v>0.13750550903360506</v>
      </c>
      <c r="H501" s="39"/>
      <c r="I501" s="39">
        <v>0.35444476001136038</v>
      </c>
      <c r="J501" s="39">
        <v>0.1169196542731792</v>
      </c>
      <c r="K501" s="52">
        <v>0.21697565334021054</v>
      </c>
      <c r="L501" s="44">
        <v>0.1169196542731792</v>
      </c>
      <c r="M501" s="44">
        <v>0.18745874587458747</v>
      </c>
      <c r="N501" s="44">
        <v>8.8025571674452907E-2</v>
      </c>
      <c r="O501" s="44">
        <v>0</v>
      </c>
      <c r="P501" s="44">
        <v>0.3541151385939586</v>
      </c>
      <c r="Q501" s="44">
        <v>0.12100840336215804</v>
      </c>
      <c r="R501" s="52">
        <v>0.11878980991860145</v>
      </c>
      <c r="S501" s="39">
        <v>0.4817001180637544</v>
      </c>
      <c r="T501" s="39">
        <v>0.41892940263770367</v>
      </c>
      <c r="U501" s="39"/>
      <c r="V501" s="39">
        <v>0.13434535104262357</v>
      </c>
      <c r="W501" s="39">
        <v>8.219178081966598E-2</v>
      </c>
      <c r="X501" s="39">
        <v>0.14562211981566819</v>
      </c>
      <c r="Y501" s="52">
        <v>0.31374742213940349</v>
      </c>
      <c r="Z501" s="3">
        <v>0.35216467083391512</v>
      </c>
      <c r="AA501" s="3"/>
      <c r="AB501" s="3">
        <v>1.0187016647248446E-2</v>
      </c>
      <c r="AC501" s="3">
        <v>0.33538156590816803</v>
      </c>
      <c r="AD501" s="3">
        <v>1.1049723756906077E-2</v>
      </c>
      <c r="AE501" s="44">
        <v>0.14998546652165518</v>
      </c>
      <c r="AF501" s="44">
        <v>0.25694312782344347</v>
      </c>
      <c r="AG501" s="44">
        <v>0.1834945342397184</v>
      </c>
      <c r="AH501" s="44">
        <v>1.9543200759058361E-2</v>
      </c>
      <c r="AI501" s="44">
        <v>0.15951549650025648</v>
      </c>
      <c r="AJ501" s="44">
        <v>0.23052662703211427</v>
      </c>
      <c r="AK501" s="44">
        <v>8.5991825469356031E-3</v>
      </c>
      <c r="AL501" s="44">
        <v>0.21033707864790405</v>
      </c>
      <c r="AM501" s="44">
        <v>3.0219088390529146E-3</v>
      </c>
      <c r="AN501" s="44">
        <v>7.4330479139556718E-2</v>
      </c>
      <c r="AO501" s="44">
        <v>0.16797956141860806</v>
      </c>
      <c r="AP501" s="44">
        <v>0.11700205594739893</v>
      </c>
      <c r="AQ501" s="44">
        <v>0.44483844628899882</v>
      </c>
      <c r="AR501" s="44">
        <v>1.5113350125754241E-2</v>
      </c>
      <c r="AS501" s="44"/>
      <c r="AT501" s="44">
        <v>2.815073621219168E-2</v>
      </c>
      <c r="AU501" s="44">
        <v>7.8656729819520516E-2</v>
      </c>
      <c r="AV501" s="44">
        <v>0</v>
      </c>
      <c r="AW501" s="52">
        <v>0.20517901491856533</v>
      </c>
      <c r="AX501" s="39">
        <v>0.39982913284920973</v>
      </c>
      <c r="AY501" s="44">
        <v>0.15667064414159812</v>
      </c>
      <c r="AZ501" s="3">
        <v>3.7708830548926014E-2</v>
      </c>
      <c r="BA501" s="3">
        <v>7.314736872574791E-2</v>
      </c>
      <c r="BB501" s="3">
        <v>0.1061591718655194</v>
      </c>
      <c r="BC501" s="3">
        <v>6.2791062740051085E-2</v>
      </c>
      <c r="BD501" s="3">
        <v>0.17083843633339962</v>
      </c>
      <c r="BE501" s="3">
        <v>0</v>
      </c>
      <c r="BF501" s="52">
        <v>0.14503401685352613</v>
      </c>
      <c r="BG501" s="3">
        <v>3.3035099793757981E-2</v>
      </c>
      <c r="BH501" s="44">
        <v>0.38547886314967988</v>
      </c>
      <c r="BI501" s="44">
        <v>0.43992702632264791</v>
      </c>
      <c r="BJ501" s="44">
        <v>0.20910441712706143</v>
      </c>
      <c r="BK501" s="44">
        <v>0.31339624042925335</v>
      </c>
      <c r="BL501" s="52">
        <v>0.3077076876918462</v>
      </c>
      <c r="BM501" s="39">
        <v>3.9306358381502891E-2</v>
      </c>
      <c r="BN501" s="3">
        <v>0.12953892574451817</v>
      </c>
      <c r="BO501" s="44">
        <v>5.356708059410762E-2</v>
      </c>
      <c r="BP501" s="52">
        <v>0.12359507753267041</v>
      </c>
      <c r="BQ501" s="39">
        <v>3.7056694813742949E-2</v>
      </c>
      <c r="BR501" s="39">
        <v>4.7010730710270822E-2</v>
      </c>
      <c r="BS501" s="39">
        <v>0.36922057118420637</v>
      </c>
      <c r="BT501" s="39">
        <v>0.30915385234683196</v>
      </c>
      <c r="BU501" s="39">
        <v>0.33164905833716124</v>
      </c>
      <c r="BV501" s="52">
        <v>0.24814783633817264</v>
      </c>
      <c r="BW501" s="44">
        <v>8.2901554404145081E-2</v>
      </c>
      <c r="BX501" s="44">
        <v>0.19878229389501398</v>
      </c>
      <c r="BY501" s="44">
        <v>7.3022312373225151E-2</v>
      </c>
      <c r="BZ501" s="52">
        <v>0.16334982169561715</v>
      </c>
      <c r="CA501" s="39"/>
      <c r="CB501" s="39">
        <v>7.6972418217793104E-2</v>
      </c>
      <c r="CC501" s="39">
        <v>1.8299656881433472E-2</v>
      </c>
      <c r="CD501" s="39"/>
      <c r="CE501" s="39">
        <v>0.27142071782836474</v>
      </c>
      <c r="CF501" s="39">
        <v>0.10583177157929298</v>
      </c>
      <c r="CG501" s="39"/>
      <c r="CH501" s="52">
        <v>0.14638162910733288</v>
      </c>
      <c r="CI501" s="44">
        <v>0.23764660642549734</v>
      </c>
      <c r="CJ501" s="44">
        <v>0.33686284166461461</v>
      </c>
      <c r="CK501" s="52">
        <v>0.26929925631370377</v>
      </c>
      <c r="CL501" s="39">
        <v>0</v>
      </c>
      <c r="CM501" s="39">
        <v>0.11573504953149658</v>
      </c>
      <c r="CN501" s="39">
        <v>0.19189611638812071</v>
      </c>
      <c r="CO501" s="39">
        <v>3.1987814165057492E-2</v>
      </c>
      <c r="CP501" s="39">
        <v>0.10443414272630176</v>
      </c>
      <c r="CQ501" s="58">
        <v>0.11916997527761874</v>
      </c>
    </row>
    <row r="502" spans="1:95" x14ac:dyDescent="0.25">
      <c r="A502" s="97" t="s">
        <v>952</v>
      </c>
      <c r="B502" s="97">
        <v>9</v>
      </c>
      <c r="C502" s="97">
        <v>499</v>
      </c>
      <c r="D502" s="103" t="s">
        <v>85</v>
      </c>
      <c r="E502" s="39">
        <v>0.22555414372441057</v>
      </c>
      <c r="F502" s="39">
        <v>0.40902732770981232</v>
      </c>
      <c r="G502" s="39">
        <v>0.17674514556847779</v>
      </c>
      <c r="H502" s="39"/>
      <c r="I502" s="39">
        <v>0.48452150076508904</v>
      </c>
      <c r="J502" s="39">
        <v>0.56870049254933974</v>
      </c>
      <c r="K502" s="52">
        <v>0.36701348780628812</v>
      </c>
      <c r="L502" s="44">
        <v>0.56870049254933974</v>
      </c>
      <c r="M502" s="44">
        <v>0.69623067593643295</v>
      </c>
      <c r="N502" s="44">
        <v>0.40742908183694215</v>
      </c>
      <c r="O502" s="44">
        <v>0</v>
      </c>
      <c r="P502" s="44">
        <v>1.2615122097505547</v>
      </c>
      <c r="Q502" s="44">
        <v>7.4429311337042017E-2</v>
      </c>
      <c r="R502" s="52">
        <v>0.51481823932589443</v>
      </c>
      <c r="S502" s="39">
        <v>0.56842358796405723</v>
      </c>
      <c r="T502" s="39">
        <v>0.43859633476722526</v>
      </c>
      <c r="U502" s="39"/>
      <c r="V502" s="39">
        <v>0.32143286934766158</v>
      </c>
      <c r="W502" s="39">
        <v>0.32473824773392512</v>
      </c>
      <c r="X502" s="39">
        <v>0.1399896876836329</v>
      </c>
      <c r="Y502" s="52">
        <v>0.34716775773095671</v>
      </c>
      <c r="Z502" s="3">
        <v>0.47715795579715908</v>
      </c>
      <c r="AA502" s="3"/>
      <c r="AB502" s="3">
        <v>3.3494892385738792E-3</v>
      </c>
      <c r="AC502" s="3">
        <v>0.47410549360171678</v>
      </c>
      <c r="AD502" s="3">
        <v>4.8064831633365937E-3</v>
      </c>
      <c r="AE502" s="44">
        <v>0.26285416002087986</v>
      </c>
      <c r="AF502" s="44">
        <v>0.3826194899243221</v>
      </c>
      <c r="AG502" s="44">
        <v>0.27916901191450422</v>
      </c>
      <c r="AH502" s="44">
        <v>2.56660572013032E-3</v>
      </c>
      <c r="AI502" s="44">
        <v>0.24217536408220947</v>
      </c>
      <c r="AJ502" s="44">
        <v>0.29580909282507467</v>
      </c>
      <c r="AK502" s="44">
        <v>4.3840866365200222E-3</v>
      </c>
      <c r="AL502" s="44">
        <v>0.30345645544397587</v>
      </c>
      <c r="AM502" s="44">
        <v>5.6061924609741446E-3</v>
      </c>
      <c r="AN502" s="44">
        <v>0.16316523207894892</v>
      </c>
      <c r="AO502" s="44">
        <v>0.23901686215629273</v>
      </c>
      <c r="AP502" s="44">
        <v>0.1578990077551326</v>
      </c>
      <c r="AQ502" s="44">
        <v>0.54524410259590483</v>
      </c>
      <c r="AR502" s="44">
        <v>0</v>
      </c>
      <c r="AS502" s="44"/>
      <c r="AT502" s="44">
        <v>8.7200113360147365E-5</v>
      </c>
      <c r="AU502" s="44">
        <v>0.24866645378678373</v>
      </c>
      <c r="AV502" s="44">
        <v>0</v>
      </c>
      <c r="AW502" s="52">
        <v>0.2748902024864977</v>
      </c>
      <c r="AX502" s="39">
        <v>0.38710074971598191</v>
      </c>
      <c r="AY502" s="44">
        <v>1.1558358568580571</v>
      </c>
      <c r="AZ502" s="3">
        <v>9.5143215012176374E-2</v>
      </c>
      <c r="BA502" s="3">
        <v>0.75094624168979529</v>
      </c>
      <c r="BB502" s="3">
        <v>1.0599555620861776</v>
      </c>
      <c r="BC502" s="3">
        <v>0.76145861233117274</v>
      </c>
      <c r="BD502" s="3">
        <v>1.01111892053326</v>
      </c>
      <c r="BE502" s="3">
        <v>0</v>
      </c>
      <c r="BF502" s="52">
        <v>0.85704300856365812</v>
      </c>
      <c r="BG502" s="3">
        <v>8.9618039244028468E-3</v>
      </c>
      <c r="BH502" s="44">
        <v>0.48065722518545767</v>
      </c>
      <c r="BI502" s="44">
        <v>0.53672817601135558</v>
      </c>
      <c r="BJ502" s="44">
        <v>0.2130834572343876</v>
      </c>
      <c r="BK502" s="44">
        <v>0.44714921456011564</v>
      </c>
      <c r="BL502" s="52">
        <v>0.30784882066597224</v>
      </c>
      <c r="BM502" s="39">
        <v>0.33494554697572404</v>
      </c>
      <c r="BN502" s="3">
        <v>0.28478309726862405</v>
      </c>
      <c r="BO502" s="44">
        <v>0.18776695920999525</v>
      </c>
      <c r="BP502" s="52">
        <v>0.25249222601449528</v>
      </c>
      <c r="BQ502" s="39">
        <v>1.0957091342032526E-2</v>
      </c>
      <c r="BR502" s="39">
        <v>2.0827947856349307E-2</v>
      </c>
      <c r="BS502" s="39">
        <v>0.55826681869619676</v>
      </c>
      <c r="BT502" s="39">
        <v>0.49470592817829329</v>
      </c>
      <c r="BU502" s="39">
        <v>0.48930023015523239</v>
      </c>
      <c r="BV502" s="52">
        <v>0.23469416436782994</v>
      </c>
      <c r="BW502" s="44">
        <v>0.19053669883249777</v>
      </c>
      <c r="BX502" s="44">
        <v>0.32004229168043347</v>
      </c>
      <c r="BY502" s="44">
        <v>6.8008327550312289E-2</v>
      </c>
      <c r="BZ502" s="52">
        <v>0.22547747371832233</v>
      </c>
      <c r="CA502" s="39"/>
      <c r="CB502" s="39">
        <v>9.9376625517916803E-2</v>
      </c>
      <c r="CC502" s="39">
        <v>4.5591198916383096E-3</v>
      </c>
      <c r="CD502" s="39"/>
      <c r="CE502" s="39">
        <v>0.20350689662260776</v>
      </c>
      <c r="CF502" s="39">
        <v>0.16186425372979199</v>
      </c>
      <c r="CG502" s="39"/>
      <c r="CH502" s="52">
        <v>0.12281704484510497</v>
      </c>
      <c r="CI502" s="44">
        <v>0.23920723099721183</v>
      </c>
      <c r="CJ502" s="44">
        <v>0.29275049240739565</v>
      </c>
      <c r="CK502" s="52">
        <v>0.26731870690546639</v>
      </c>
      <c r="CL502" s="39">
        <v>0</v>
      </c>
      <c r="CM502" s="39">
        <v>8.970672800604329E-2</v>
      </c>
      <c r="CN502" s="39">
        <v>0.27402381378519042</v>
      </c>
      <c r="CO502" s="39">
        <v>1.2113123110557751E-3</v>
      </c>
      <c r="CP502" s="39">
        <v>0.22683010210675697</v>
      </c>
      <c r="CQ502" s="58">
        <v>0.19027294727315752</v>
      </c>
    </row>
    <row r="503" spans="1:95" x14ac:dyDescent="0.25">
      <c r="A503" s="97" t="s">
        <v>953</v>
      </c>
      <c r="B503" s="97">
        <v>10</v>
      </c>
      <c r="C503" s="97">
        <v>500</v>
      </c>
      <c r="D503" s="103" t="s">
        <v>86</v>
      </c>
      <c r="E503" s="39">
        <v>0.10441152570219188</v>
      </c>
      <c r="F503" s="39">
        <v>5.5112805131912621E-2</v>
      </c>
      <c r="G503" s="39">
        <v>8.6728204682203533E-2</v>
      </c>
      <c r="H503" s="39"/>
      <c r="I503" s="39">
        <v>3.0725849579464243E-2</v>
      </c>
      <c r="J503" s="39">
        <v>6.0432678163256953E-2</v>
      </c>
      <c r="K503" s="52">
        <v>6.5049233961872246E-2</v>
      </c>
      <c r="L503" s="44">
        <v>6.0432678163256953E-2</v>
      </c>
      <c r="M503" s="44">
        <v>5.5599526422857294E-2</v>
      </c>
      <c r="N503" s="44">
        <v>6.3895709663616893E-2</v>
      </c>
      <c r="O503" s="44">
        <v>0</v>
      </c>
      <c r="P503" s="44">
        <v>3.939402093501275E-2</v>
      </c>
      <c r="Q503" s="44">
        <v>3.2611227579781042E-2</v>
      </c>
      <c r="R503" s="52">
        <v>5.5613674663818752E-2</v>
      </c>
      <c r="S503" s="39">
        <v>4.1583074958205672E-2</v>
      </c>
      <c r="T503" s="39">
        <v>7.4436478540912551E-2</v>
      </c>
      <c r="U503" s="39"/>
      <c r="V503" s="39">
        <v>5.1935655324497773E-2</v>
      </c>
      <c r="W503" s="39">
        <v>7.1558382552572034E-2</v>
      </c>
      <c r="X503" s="39">
        <v>2.9809656952232241E-2</v>
      </c>
      <c r="Y503" s="52">
        <v>5.7755408355511614E-2</v>
      </c>
      <c r="Z503" s="3">
        <v>3.7787127038953455E-2</v>
      </c>
      <c r="AA503" s="3"/>
      <c r="AB503" s="3">
        <v>1.3985523972886242E-2</v>
      </c>
      <c r="AC503" s="3">
        <v>3.8458357455799938E-2</v>
      </c>
      <c r="AD503" s="3">
        <v>1.4228395388535675E-2</v>
      </c>
      <c r="AE503" s="44">
        <v>5.4119215770978897E-2</v>
      </c>
      <c r="AF503" s="44">
        <v>4.2115815697334906E-2</v>
      </c>
      <c r="AG503" s="44">
        <v>4.7666830652368604E-2</v>
      </c>
      <c r="AH503" s="44">
        <v>9.8719122637991371E-3</v>
      </c>
      <c r="AI503" s="44">
        <v>3.319935135784096E-2</v>
      </c>
      <c r="AJ503" s="44">
        <v>2.8743278957440992E-2</v>
      </c>
      <c r="AK503" s="44">
        <v>1.2259861653218638E-2</v>
      </c>
      <c r="AL503" s="44">
        <v>3.4184616921701542E-2</v>
      </c>
      <c r="AM503" s="44">
        <v>1.4955071947657437E-2</v>
      </c>
      <c r="AN503" s="44">
        <v>5.1416264551130013E-2</v>
      </c>
      <c r="AO503" s="44">
        <v>4.0840567883431052E-2</v>
      </c>
      <c r="AP503" s="44">
        <v>4.3791968250538729E-2</v>
      </c>
      <c r="AQ503" s="44">
        <v>4.6521352408408732E-2</v>
      </c>
      <c r="AR503" s="44">
        <v>4.5493934141128817E-3</v>
      </c>
      <c r="AS503" s="44"/>
      <c r="AT503" s="44">
        <v>1.1047100136214244E-2</v>
      </c>
      <c r="AU503" s="44">
        <v>6.3459185015120406E-2</v>
      </c>
      <c r="AV503" s="44">
        <v>0</v>
      </c>
      <c r="AW503" s="52">
        <v>3.9170862249503002E-2</v>
      </c>
      <c r="AX503" s="39">
        <v>5.2011220939582763E-2</v>
      </c>
      <c r="AY503" s="44">
        <v>1.3850790679734633E-2</v>
      </c>
      <c r="AZ503" s="3">
        <v>2.9479484782815586E-3</v>
      </c>
      <c r="BA503" s="3">
        <v>2.2151184002886626E-2</v>
      </c>
      <c r="BB503" s="3">
        <v>2.5170624400876886E-2</v>
      </c>
      <c r="BC503" s="3">
        <v>2.923640150590914E-2</v>
      </c>
      <c r="BD503" s="3">
        <v>9.0920038535645467E-3</v>
      </c>
      <c r="BE503" s="3">
        <v>0</v>
      </c>
      <c r="BF503" s="52">
        <v>1.7187615394393032E-2</v>
      </c>
      <c r="BG503" s="3">
        <v>9.4281385037913012E-3</v>
      </c>
      <c r="BH503" s="44">
        <v>2.7170027170027169E-2</v>
      </c>
      <c r="BI503" s="44">
        <v>3.3894243114394061E-2</v>
      </c>
      <c r="BJ503" s="44">
        <v>7.4179328247984497E-2</v>
      </c>
      <c r="BK503" s="44">
        <v>3.0361634992376485E-2</v>
      </c>
      <c r="BL503" s="52">
        <v>4.3504546582425689E-2</v>
      </c>
      <c r="BM503" s="39">
        <v>6.7489185467139112E-2</v>
      </c>
      <c r="BN503" s="3">
        <v>6.9391040924715111E-2</v>
      </c>
      <c r="BO503" s="44">
        <v>8.8390725456707772E-2</v>
      </c>
      <c r="BP503" s="52">
        <v>7.5265155895169106E-2</v>
      </c>
      <c r="BQ503" s="39">
        <v>5.9627557104852767E-3</v>
      </c>
      <c r="BR503" s="39">
        <v>1.2663816590085024E-2</v>
      </c>
      <c r="BS503" s="39">
        <v>2.6619733802661975E-2</v>
      </c>
      <c r="BT503" s="39">
        <v>2.7313055458826022E-2</v>
      </c>
      <c r="BU503" s="39">
        <v>3.3080192790176106E-2</v>
      </c>
      <c r="BV503" s="52">
        <v>1.7274463489251424E-2</v>
      </c>
      <c r="BW503" s="44">
        <v>5.086422078702655E-2</v>
      </c>
      <c r="BX503" s="44">
        <v>2.5394263007574816E-2</v>
      </c>
      <c r="BY503" s="44">
        <v>3.311197074299612E-2</v>
      </c>
      <c r="BZ503" s="52">
        <v>3.5858119076543828E-2</v>
      </c>
      <c r="CA503" s="39"/>
      <c r="CB503" s="39">
        <v>1.9360202708129545E-2</v>
      </c>
      <c r="CC503" s="39">
        <v>4.5142257508860159E-3</v>
      </c>
      <c r="CD503" s="39"/>
      <c r="CE503" s="39">
        <v>1.6810800234261451E-2</v>
      </c>
      <c r="CF503" s="39">
        <v>2.5379890681261782E-2</v>
      </c>
      <c r="CG503" s="39"/>
      <c r="CH503" s="52">
        <v>1.785551326072591E-2</v>
      </c>
      <c r="CI503" s="44">
        <v>4.1068464552781535E-2</v>
      </c>
      <c r="CJ503" s="44">
        <v>6.4808227152189382E-2</v>
      </c>
      <c r="CK503" s="52">
        <v>5.3274361297939027E-2</v>
      </c>
      <c r="CL503" s="39">
        <v>0</v>
      </c>
      <c r="CM503" s="39">
        <v>6.7177613904844955E-3</v>
      </c>
      <c r="CN503" s="39">
        <v>2.601062100357646E-2</v>
      </c>
      <c r="CO503" s="39">
        <v>1.7445433459548402E-3</v>
      </c>
      <c r="CP503" s="39">
        <v>5.0712639775569654E-2</v>
      </c>
      <c r="CQ503" s="58">
        <v>3.3527988068207067E-2</v>
      </c>
    </row>
    <row r="504" spans="1:95" x14ac:dyDescent="0.25">
      <c r="A504" s="97" t="s">
        <v>954</v>
      </c>
      <c r="B504" s="97">
        <v>11</v>
      </c>
      <c r="C504" s="97">
        <v>501</v>
      </c>
      <c r="D504" s="105" t="s">
        <v>87</v>
      </c>
      <c r="E504" s="41">
        <v>5.136986301281901E-3</v>
      </c>
      <c r="F504" s="41">
        <v>3.176770561908421E-3</v>
      </c>
      <c r="G504" s="41">
        <v>0</v>
      </c>
      <c r="H504" s="41"/>
      <c r="I504" s="41">
        <v>1.2459765340827333E-3</v>
      </c>
      <c r="J504" s="41">
        <v>4.763469119579501E-3</v>
      </c>
      <c r="K504" s="54">
        <v>2.7658946747205863E-3</v>
      </c>
      <c r="L504" s="46">
        <v>4.763469119579501E-3</v>
      </c>
      <c r="M504" s="46">
        <v>1.5590489801140233E-3</v>
      </c>
      <c r="N504" s="46">
        <v>8.6411751998271766E-4</v>
      </c>
      <c r="O504" s="46">
        <v>0</v>
      </c>
      <c r="P504" s="46">
        <v>7.3585773417590601E-3</v>
      </c>
      <c r="Q504" s="46">
        <v>0</v>
      </c>
      <c r="R504" s="54">
        <v>4.0783597346854533E-3</v>
      </c>
      <c r="S504" s="41">
        <v>0</v>
      </c>
      <c r="T504" s="41">
        <v>9.5861958779970367E-3</v>
      </c>
      <c r="U504" s="41"/>
      <c r="V504" s="41">
        <v>0</v>
      </c>
      <c r="W504" s="41">
        <v>0</v>
      </c>
      <c r="X504" s="41">
        <v>0</v>
      </c>
      <c r="Y504" s="54">
        <v>3.760105282966868E-3</v>
      </c>
      <c r="Z504" s="5">
        <v>2.7371144549974418E-3</v>
      </c>
      <c r="AA504" s="5"/>
      <c r="AB504" s="5">
        <v>4.7504371061607206E-3</v>
      </c>
      <c r="AC504" s="5">
        <v>4.5146726862302479E-3</v>
      </c>
      <c r="AD504" s="5">
        <v>0</v>
      </c>
      <c r="AE504" s="46">
        <v>2.2279985146593834E-3</v>
      </c>
      <c r="AF504" s="46">
        <v>2.4085005903301464E-3</v>
      </c>
      <c r="AG504" s="46">
        <v>2.030376017684298E-3</v>
      </c>
      <c r="AH504" s="46">
        <v>2.1013133208255159E-3</v>
      </c>
      <c r="AI504" s="46">
        <v>1.8204435814193393E-3</v>
      </c>
      <c r="AJ504" s="46">
        <v>3.5392761337422829E-3</v>
      </c>
      <c r="AK504" s="46">
        <v>1.7683465959328027E-3</v>
      </c>
      <c r="AL504" s="46">
        <v>0</v>
      </c>
      <c r="AM504" s="46">
        <v>5.8508044855026652E-3</v>
      </c>
      <c r="AN504" s="46">
        <v>0</v>
      </c>
      <c r="AO504" s="46">
        <v>3.3057851239669421E-3</v>
      </c>
      <c r="AP504" s="46">
        <v>3.5467662626912783E-3</v>
      </c>
      <c r="AQ504" s="46">
        <v>3.866691217158289E-3</v>
      </c>
      <c r="AR504" s="46">
        <v>0</v>
      </c>
      <c r="AS504" s="46"/>
      <c r="AT504" s="46">
        <v>4.7592607283178951E-3</v>
      </c>
      <c r="AU504" s="46">
        <v>2.9711725520109832E-3</v>
      </c>
      <c r="AV504" s="46">
        <v>0</v>
      </c>
      <c r="AW504" s="54">
        <v>2.7472992356443746E-3</v>
      </c>
      <c r="AX504" s="41">
        <v>4.335260115606936E-3</v>
      </c>
      <c r="AY504" s="46">
        <v>1.5256588072122053E-3</v>
      </c>
      <c r="AZ504" s="5">
        <v>3.5003281557646031E-3</v>
      </c>
      <c r="BA504" s="5">
        <v>1.9088016966721357E-3</v>
      </c>
      <c r="BB504" s="5">
        <v>1.4270848818025619E-3</v>
      </c>
      <c r="BC504" s="5">
        <v>2.2028453418918665E-3</v>
      </c>
      <c r="BD504" s="5">
        <v>7.0934909665920313E-3</v>
      </c>
      <c r="BE504" s="5">
        <v>0</v>
      </c>
      <c r="BF504" s="54">
        <v>4.8299642367694001E-3</v>
      </c>
      <c r="BG504" s="5">
        <v>0</v>
      </c>
      <c r="BH504" s="46">
        <v>0</v>
      </c>
      <c r="BI504" s="46">
        <v>1.8969332911672656E-3</v>
      </c>
      <c r="BJ504" s="46">
        <v>2.6923939869625993E-3</v>
      </c>
      <c r="BK504" s="46">
        <v>1.4438695704140569E-3</v>
      </c>
      <c r="BL504" s="54">
        <v>1.3544400236843554E-3</v>
      </c>
      <c r="BM504" s="41">
        <v>3.152502298683029E-3</v>
      </c>
      <c r="BN504" s="5">
        <v>4.0708028931777706E-3</v>
      </c>
      <c r="BO504" s="46">
        <v>0</v>
      </c>
      <c r="BP504" s="54">
        <v>3.7328356219170776E-3</v>
      </c>
      <c r="BQ504" s="41">
        <v>1.2227430201802436E-3</v>
      </c>
      <c r="BR504" s="41">
        <v>9.6813231143151497E-3</v>
      </c>
      <c r="BS504" s="41">
        <v>6.5926821228146672E-3</v>
      </c>
      <c r="BT504" s="41">
        <v>3.3617212013303836E-3</v>
      </c>
      <c r="BU504" s="41">
        <v>0</v>
      </c>
      <c r="BV504" s="54">
        <v>3.4310598896234558E-3</v>
      </c>
      <c r="BW504" s="46">
        <v>0</v>
      </c>
      <c r="BX504" s="46">
        <v>1.1799410029498525E-3</v>
      </c>
      <c r="BY504" s="46">
        <v>1.456310679604581E-2</v>
      </c>
      <c r="BZ504" s="54">
        <v>1.6057808109231774E-3</v>
      </c>
      <c r="CA504" s="41"/>
      <c r="CB504" s="41">
        <v>0</v>
      </c>
      <c r="CC504" s="41">
        <v>0</v>
      </c>
      <c r="CD504" s="41"/>
      <c r="CE504" s="41">
        <v>1.8091361374943465E-3</v>
      </c>
      <c r="CF504" s="41">
        <v>0</v>
      </c>
      <c r="CG504" s="41"/>
      <c r="CH504" s="54">
        <v>6.9420340159666782E-4</v>
      </c>
      <c r="CI504" s="46">
        <v>7.2007200720072004E-4</v>
      </c>
      <c r="CJ504" s="46">
        <v>0</v>
      </c>
      <c r="CK504" s="54">
        <v>5.0428643469490675E-4</v>
      </c>
      <c r="CL504" s="41">
        <v>0</v>
      </c>
      <c r="CM504" s="41">
        <v>2.0743685832451363E-3</v>
      </c>
      <c r="CN504" s="41">
        <v>2.8220906989036504E-3</v>
      </c>
      <c r="CO504" s="41">
        <v>0</v>
      </c>
      <c r="CP504" s="41">
        <v>6.2468548820472549E-4</v>
      </c>
      <c r="CQ504" s="60">
        <v>1.7636614247010104E-3</v>
      </c>
    </row>
    <row r="505" spans="1:95" x14ac:dyDescent="0.25">
      <c r="A505" s="97" t="s">
        <v>955</v>
      </c>
      <c r="B505" s="97">
        <v>12</v>
      </c>
      <c r="C505" s="97">
        <v>502</v>
      </c>
      <c r="D505" s="103" t="s">
        <v>88</v>
      </c>
      <c r="E505" s="39">
        <v>1.3950627355121736E-2</v>
      </c>
      <c r="F505" s="39">
        <v>0.11280629926469832</v>
      </c>
      <c r="G505" s="39">
        <v>8.6001385919026549E-2</v>
      </c>
      <c r="H505" s="39"/>
      <c r="I505" s="39">
        <v>0.13615948269361114</v>
      </c>
      <c r="J505" s="39">
        <v>0.11999555404543125</v>
      </c>
      <c r="K505" s="52">
        <v>0.10009152973807327</v>
      </c>
      <c r="L505" s="44">
        <v>0.11999555404543125</v>
      </c>
      <c r="M505" s="44">
        <v>9.8560264725756644E-2</v>
      </c>
      <c r="N505" s="44">
        <v>9.4273478507900063E-2</v>
      </c>
      <c r="O505" s="44">
        <v>0</v>
      </c>
      <c r="P505" s="44">
        <v>0.13861954555896305</v>
      </c>
      <c r="Q505" s="44">
        <v>1.0331158297576184E-2</v>
      </c>
      <c r="R505" s="52">
        <v>0.10451993997068418</v>
      </c>
      <c r="S505" s="39">
        <v>0.15732616675554184</v>
      </c>
      <c r="T505" s="39">
        <v>0.13315965656628237</v>
      </c>
      <c r="U505" s="39"/>
      <c r="V505" s="39">
        <v>0.10249152905551231</v>
      </c>
      <c r="W505" s="39">
        <v>9.9633516490845328E-2</v>
      </c>
      <c r="X505" s="39">
        <v>3.1218995517173537E-3</v>
      </c>
      <c r="Y505" s="52">
        <v>9.7405648330378264E-2</v>
      </c>
      <c r="Z505" s="3">
        <v>0.19899494966799317</v>
      </c>
      <c r="AA505" s="3"/>
      <c r="AB505" s="3">
        <v>3.6540280415565552E-3</v>
      </c>
      <c r="AC505" s="3">
        <v>0.21235745478103346</v>
      </c>
      <c r="AD505" s="3">
        <v>1.6321881563528778E-3</v>
      </c>
      <c r="AE505" s="44">
        <v>0.11672234323117496</v>
      </c>
      <c r="AF505" s="44">
        <v>0.15705992782061645</v>
      </c>
      <c r="AG505" s="44">
        <v>0.12698113715193951</v>
      </c>
      <c r="AH505" s="44">
        <v>2.9209164838772902E-3</v>
      </c>
      <c r="AI505" s="44">
        <v>0.11221079693711936</v>
      </c>
      <c r="AJ505" s="44">
        <v>0.13088662545526289</v>
      </c>
      <c r="AK505" s="44">
        <v>7.7917575905171136E-4</v>
      </c>
      <c r="AL505" s="44">
        <v>0.10479020474612087</v>
      </c>
      <c r="AM505" s="44">
        <v>1.2631377945349709E-3</v>
      </c>
      <c r="AN505" s="44">
        <v>6.283135599557213E-2</v>
      </c>
      <c r="AO505" s="44">
        <v>0.10510951004361463</v>
      </c>
      <c r="AP505" s="44">
        <v>7.6959051205415518E-2</v>
      </c>
      <c r="AQ505" s="44">
        <v>0.24063546127031987</v>
      </c>
      <c r="AR505" s="44">
        <v>1.3561000424542184E-4</v>
      </c>
      <c r="AS505" s="44"/>
      <c r="AT505" s="44">
        <v>3.0035627174864257E-4</v>
      </c>
      <c r="AU505" s="44">
        <v>1.3845727790953933E-2</v>
      </c>
      <c r="AV505" s="44">
        <v>0</v>
      </c>
      <c r="AW505" s="52">
        <v>0.10619537767537567</v>
      </c>
      <c r="AX505" s="39">
        <v>0.1128051274052085</v>
      </c>
      <c r="AY505" s="44">
        <v>0.12866162915809395</v>
      </c>
      <c r="AZ505" s="3">
        <v>2.3923880586728435E-2</v>
      </c>
      <c r="BA505" s="3">
        <v>8.388159967988737E-2</v>
      </c>
      <c r="BB505" s="3">
        <v>0.11869629717744473</v>
      </c>
      <c r="BC505" s="3">
        <v>3.6582281390011587E-2</v>
      </c>
      <c r="BD505" s="3">
        <v>0.1414622513882394</v>
      </c>
      <c r="BE505" s="3">
        <v>0.13847697131295164</v>
      </c>
      <c r="BF505" s="52">
        <v>0.10108353652289435</v>
      </c>
      <c r="BG505" s="3">
        <v>7.5594366414727509E-3</v>
      </c>
      <c r="BH505" s="44">
        <v>0.10449327387425755</v>
      </c>
      <c r="BI505" s="44">
        <v>0.14757577587652559</v>
      </c>
      <c r="BJ505" s="44">
        <v>9.4265200928611181E-2</v>
      </c>
      <c r="BK505" s="44">
        <v>0.11598878823594819</v>
      </c>
      <c r="BL505" s="52">
        <v>9.4844286131287675E-2</v>
      </c>
      <c r="BM505" s="39">
        <v>7.3770614713079108E-2</v>
      </c>
      <c r="BN505" s="3">
        <v>0.13740900400529038</v>
      </c>
      <c r="BO505" s="44">
        <v>0.10697377210780598</v>
      </c>
      <c r="BP505" s="52">
        <v>0.12715967088430172</v>
      </c>
      <c r="BQ505" s="39">
        <v>7.3548707578833215E-3</v>
      </c>
      <c r="BR505" s="39">
        <v>1.2738072597481245E-3</v>
      </c>
      <c r="BS505" s="39">
        <v>0.20622351135110512</v>
      </c>
      <c r="BT505" s="39">
        <v>0.12957896681278497</v>
      </c>
      <c r="BU505" s="39">
        <v>0.13502905333863677</v>
      </c>
      <c r="BV505" s="52">
        <v>6.7664684440048764E-2</v>
      </c>
      <c r="BW505" s="44">
        <v>8.1545491023381045E-2</v>
      </c>
      <c r="BX505" s="44">
        <v>0.11472549079625555</v>
      </c>
      <c r="BY505" s="44">
        <v>2.5138140287282118E-2</v>
      </c>
      <c r="BZ505" s="52">
        <v>8.566928936131292E-2</v>
      </c>
      <c r="CA505" s="39"/>
      <c r="CB505" s="39">
        <v>9.583415924413731E-3</v>
      </c>
      <c r="CC505" s="39">
        <v>5.4267410816897588E-4</v>
      </c>
      <c r="CD505" s="39"/>
      <c r="CE505" s="39">
        <v>7.8425768191507053E-2</v>
      </c>
      <c r="CF505" s="39">
        <v>6.3860575043748785E-2</v>
      </c>
      <c r="CG505" s="39"/>
      <c r="CH505" s="52">
        <v>4.3064828400488815E-2</v>
      </c>
      <c r="CI505" s="44">
        <v>9.2236645717502785E-2</v>
      </c>
      <c r="CJ505" s="44">
        <v>0.13433355505102273</v>
      </c>
      <c r="CK505" s="52">
        <v>0.11444973743745307</v>
      </c>
      <c r="CL505" s="39">
        <v>0</v>
      </c>
      <c r="CM505" s="39">
        <v>0.10968480903962255</v>
      </c>
      <c r="CN505" s="39">
        <v>0.10700876969366856</v>
      </c>
      <c r="CO505" s="39">
        <v>1.0274042451820644E-2</v>
      </c>
      <c r="CP505" s="39">
        <v>9.4659920478502843E-2</v>
      </c>
      <c r="CQ505" s="58">
        <v>8.9986903967483683E-2</v>
      </c>
    </row>
    <row r="506" spans="1:95" x14ac:dyDescent="0.25">
      <c r="A506" s="97" t="s">
        <v>956</v>
      </c>
      <c r="B506" s="97">
        <v>13</v>
      </c>
      <c r="C506" s="97">
        <v>503</v>
      </c>
      <c r="D506" s="103" t="s">
        <v>89</v>
      </c>
      <c r="E506" s="39">
        <v>2.7698158044066998E-3</v>
      </c>
      <c r="F506" s="39">
        <v>5.3611687083910481E-2</v>
      </c>
      <c r="G506" s="39">
        <v>2.8006168778539557E-2</v>
      </c>
      <c r="H506" s="39"/>
      <c r="I506" s="39">
        <v>7.0893409886736855E-2</v>
      </c>
      <c r="J506" s="39">
        <v>4.6874184488924296E-2</v>
      </c>
      <c r="K506" s="52">
        <v>4.5481008888592113E-2</v>
      </c>
      <c r="L506" s="44">
        <v>4.6874184488924296E-2</v>
      </c>
      <c r="M506" s="44">
        <v>4.0189614804688877E-2</v>
      </c>
      <c r="N506" s="44">
        <v>2.9498537883178636E-2</v>
      </c>
      <c r="O506" s="44">
        <v>0</v>
      </c>
      <c r="P506" s="44">
        <v>7.4419630965792891E-2</v>
      </c>
      <c r="Q506" s="44">
        <v>5.3022489691486345E-3</v>
      </c>
      <c r="R506" s="52">
        <v>3.9725303368882726E-2</v>
      </c>
      <c r="S506" s="39">
        <v>8.3021075258328123E-2</v>
      </c>
      <c r="T506" s="39">
        <v>6.4913776388083322E-2</v>
      </c>
      <c r="U506" s="39"/>
      <c r="V506" s="39">
        <v>5.2511674298322375E-2</v>
      </c>
      <c r="W506" s="39">
        <v>3.6366208270603481E-2</v>
      </c>
      <c r="X506" s="39">
        <v>2.3940419932897052E-3</v>
      </c>
      <c r="Y506" s="52">
        <v>4.7445255210600126E-2</v>
      </c>
      <c r="Z506" s="3">
        <v>0.12264149770594077</v>
      </c>
      <c r="AA506" s="3"/>
      <c r="AB506" s="3">
        <v>2.0743700338819227E-3</v>
      </c>
      <c r="AC506" s="3">
        <v>0.11242641910399936</v>
      </c>
      <c r="AD506" s="3">
        <v>8.6933394580628086E-4</v>
      </c>
      <c r="AE506" s="44">
        <v>6.1341998457841135E-2</v>
      </c>
      <c r="AF506" s="44">
        <v>9.4070959952620659E-2</v>
      </c>
      <c r="AG506" s="44">
        <v>7.2220017870765443E-2</v>
      </c>
      <c r="AH506" s="44">
        <v>2.1599979681652158E-3</v>
      </c>
      <c r="AI506" s="44">
        <v>5.7499467732681053E-2</v>
      </c>
      <c r="AJ506" s="44">
        <v>7.4664544632760621E-2</v>
      </c>
      <c r="AK506" s="44">
        <v>3.9783385230512648E-4</v>
      </c>
      <c r="AL506" s="44">
        <v>6.831334200635869E-2</v>
      </c>
      <c r="AM506" s="44">
        <v>8.7098638168656324E-4</v>
      </c>
      <c r="AN506" s="44">
        <v>2.7574209553939917E-2</v>
      </c>
      <c r="AO506" s="44">
        <v>5.4609866080596377E-2</v>
      </c>
      <c r="AP506" s="44">
        <v>3.4795479105142697E-2</v>
      </c>
      <c r="AQ506" s="44">
        <v>0.15225958923968608</v>
      </c>
      <c r="AR506" s="44">
        <v>0</v>
      </c>
      <c r="AS506" s="44"/>
      <c r="AT506" s="44">
        <v>1.6677986389008003E-4</v>
      </c>
      <c r="AU506" s="44">
        <v>2.1965111680317E-3</v>
      </c>
      <c r="AV506" s="44">
        <v>0</v>
      </c>
      <c r="AW506" s="52">
        <v>6.0458371595671113E-2</v>
      </c>
      <c r="AX506" s="39">
        <v>5.0232852887534249E-2</v>
      </c>
      <c r="AY506" s="44">
        <v>6.8577349846580024E-2</v>
      </c>
      <c r="AZ506" s="3">
        <v>1.2926576224320181E-2</v>
      </c>
      <c r="BA506" s="3">
        <v>4.1093385138119408E-2</v>
      </c>
      <c r="BB506" s="3">
        <v>6.3143689699456981E-2</v>
      </c>
      <c r="BC506" s="3">
        <v>1.3802439648774381E-2</v>
      </c>
      <c r="BD506" s="3">
        <v>7.8146476176337895E-2</v>
      </c>
      <c r="BE506" s="3">
        <v>0.11123642391019928</v>
      </c>
      <c r="BF506" s="52">
        <v>5.4916922448724106E-2</v>
      </c>
      <c r="BG506" s="3">
        <v>3.0774883643230515E-3</v>
      </c>
      <c r="BH506" s="44">
        <v>4.2469907395388841E-2</v>
      </c>
      <c r="BI506" s="44">
        <v>8.1671220502450376E-2</v>
      </c>
      <c r="BJ506" s="44">
        <v>3.4376134523438857E-2</v>
      </c>
      <c r="BK506" s="44">
        <v>6.2894183675571216E-2</v>
      </c>
      <c r="BL506" s="52">
        <v>4.3762666451956291E-2</v>
      </c>
      <c r="BM506" s="39">
        <v>3.866249839675738E-2</v>
      </c>
      <c r="BN506" s="3">
        <v>6.4809265993249529E-2</v>
      </c>
      <c r="BO506" s="44">
        <v>4.0757804810030329E-2</v>
      </c>
      <c r="BP506" s="52">
        <v>5.6709724036622715E-2</v>
      </c>
      <c r="BQ506" s="39">
        <v>4.2626882213295022E-3</v>
      </c>
      <c r="BR506" s="39">
        <v>1.0581163085848198E-3</v>
      </c>
      <c r="BS506" s="39">
        <v>0.12083923329887762</v>
      </c>
      <c r="BT506" s="39">
        <v>7.8607707141161498E-2</v>
      </c>
      <c r="BU506" s="39">
        <v>8.1594453927596566E-2</v>
      </c>
      <c r="BV506" s="52">
        <v>4.0662715830564376E-2</v>
      </c>
      <c r="BW506" s="44">
        <v>4.0794010248295147E-2</v>
      </c>
      <c r="BX506" s="44">
        <v>6.5160273752280701E-2</v>
      </c>
      <c r="BY506" s="44">
        <v>1.279173941274489E-2</v>
      </c>
      <c r="BZ506" s="52">
        <v>4.6345195089809318E-2</v>
      </c>
      <c r="CA506" s="39"/>
      <c r="CB506" s="39">
        <v>4.874821339587272E-3</v>
      </c>
      <c r="CC506" s="39">
        <v>3.5824634363825029E-4</v>
      </c>
      <c r="CD506" s="39"/>
      <c r="CE506" s="39">
        <v>4.1669683205661237E-2</v>
      </c>
      <c r="CF506" s="39">
        <v>3.3101779652856322E-2</v>
      </c>
      <c r="CG506" s="39"/>
      <c r="CH506" s="52">
        <v>2.2516797812413804E-2</v>
      </c>
      <c r="CI506" s="44">
        <v>2.1212401192676211E-2</v>
      </c>
      <c r="CJ506" s="44">
        <v>3.6780024244028785E-2</v>
      </c>
      <c r="CK506" s="52">
        <v>2.9426900645869024E-2</v>
      </c>
      <c r="CL506" s="39">
        <v>0</v>
      </c>
      <c r="CM506" s="39">
        <v>4.4158162856170496E-2</v>
      </c>
      <c r="CN506" s="39">
        <v>4.974884010524612E-2</v>
      </c>
      <c r="CO506" s="39">
        <v>7.5258550139554684E-3</v>
      </c>
      <c r="CP506" s="39">
        <v>2.887665599224807E-2</v>
      </c>
      <c r="CQ506" s="58">
        <v>3.2553567076031749E-2</v>
      </c>
    </row>
    <row r="507" spans="1:95" x14ac:dyDescent="0.25">
      <c r="A507" s="97" t="s">
        <v>957</v>
      </c>
      <c r="B507" s="97">
        <v>14</v>
      </c>
      <c r="C507" s="97">
        <v>504</v>
      </c>
      <c r="D507" s="103" t="s">
        <v>90</v>
      </c>
      <c r="E507" s="39">
        <v>1.5615885620039912E-4</v>
      </c>
      <c r="F507" s="39">
        <v>5.3069486603669516E-2</v>
      </c>
      <c r="G507" s="39">
        <v>3.710090922144077E-2</v>
      </c>
      <c r="H507" s="39"/>
      <c r="I507" s="39">
        <v>8.1907225136332446E-2</v>
      </c>
      <c r="J507" s="39">
        <v>6.1556483867081617E-2</v>
      </c>
      <c r="K507" s="52">
        <v>4.5741396335529455E-2</v>
      </c>
      <c r="L507" s="44">
        <v>6.1556483867081617E-2</v>
      </c>
      <c r="M507" s="44">
        <v>5.4507531880628617E-2</v>
      </c>
      <c r="N507" s="44">
        <v>3.9281021179768894E-2</v>
      </c>
      <c r="O507" s="44">
        <v>0</v>
      </c>
      <c r="P507" s="44">
        <v>9.7881412361592285E-2</v>
      </c>
      <c r="Q507" s="44">
        <v>9.6727135838434019E-3</v>
      </c>
      <c r="R507" s="52">
        <v>5.2440877968931848E-2</v>
      </c>
      <c r="S507" s="39">
        <v>0.11817149750091768</v>
      </c>
      <c r="T507" s="39">
        <v>7.8634750145567797E-2</v>
      </c>
      <c r="U507" s="39"/>
      <c r="V507" s="39">
        <v>5.2025840238121984E-2</v>
      </c>
      <c r="W507" s="39">
        <v>4.084661660166828E-2</v>
      </c>
      <c r="X507" s="39">
        <v>3.098881370154261E-4</v>
      </c>
      <c r="Y507" s="52">
        <v>5.5215668957445438E-2</v>
      </c>
      <c r="Z507" s="3">
        <v>0.19078802832683606</v>
      </c>
      <c r="AA507" s="3"/>
      <c r="AB507" s="3">
        <v>2.0007658879113671E-3</v>
      </c>
      <c r="AC507" s="3">
        <v>0.20912292526820081</v>
      </c>
      <c r="AD507" s="3">
        <v>1.0588328743438714E-3</v>
      </c>
      <c r="AE507" s="44">
        <v>0.10330759705274874</v>
      </c>
      <c r="AF507" s="44">
        <v>0.14408851177711188</v>
      </c>
      <c r="AG507" s="44">
        <v>0.12012552932305012</v>
      </c>
      <c r="AH507" s="44">
        <v>1.7365793490409503E-3</v>
      </c>
      <c r="AI507" s="44">
        <v>9.647816760290609E-2</v>
      </c>
      <c r="AJ507" s="44">
        <v>0.11794504885896254</v>
      </c>
      <c r="AK507" s="44">
        <v>7.242314820383426E-4</v>
      </c>
      <c r="AL507" s="44">
        <v>9.5924886413685184E-2</v>
      </c>
      <c r="AM507" s="44">
        <v>8.5202768290962988E-4</v>
      </c>
      <c r="AN507" s="44">
        <v>5.6800076014547819E-2</v>
      </c>
      <c r="AO507" s="44">
        <v>9.2937027145101714E-2</v>
      </c>
      <c r="AP507" s="44">
        <v>7.0501157243598775E-2</v>
      </c>
      <c r="AQ507" s="44">
        <v>0.22647876888358945</v>
      </c>
      <c r="AR507" s="44">
        <v>0</v>
      </c>
      <c r="AS507" s="44"/>
      <c r="AT507" s="44">
        <v>1.1513057156167482E-4</v>
      </c>
      <c r="AU507" s="44">
        <v>2.8179141984524684E-3</v>
      </c>
      <c r="AV507" s="44">
        <v>0</v>
      </c>
      <c r="AW507" s="52">
        <v>9.7016292730492462E-2</v>
      </c>
      <c r="AX507" s="39">
        <v>3.8861216156680818E-2</v>
      </c>
      <c r="AY507" s="44">
        <v>8.6608925813744672E-2</v>
      </c>
      <c r="AZ507" s="3">
        <v>1.685046666955058E-2</v>
      </c>
      <c r="BA507" s="3">
        <v>4.0160009716258487E-2</v>
      </c>
      <c r="BB507" s="3">
        <v>7.3199517499784025E-2</v>
      </c>
      <c r="BC507" s="3">
        <v>1.8585307237439164E-2</v>
      </c>
      <c r="BD507" s="3">
        <v>0.10556405928303111</v>
      </c>
      <c r="BE507" s="3">
        <v>7.3243350658143029E-5</v>
      </c>
      <c r="BF507" s="52">
        <v>6.086383587606399E-2</v>
      </c>
      <c r="BG507" s="3">
        <v>6.0275127352544056E-3</v>
      </c>
      <c r="BH507" s="44">
        <v>6.1962682640863487E-3</v>
      </c>
      <c r="BI507" s="44">
        <v>8.4399913672956045E-2</v>
      </c>
      <c r="BJ507" s="44">
        <v>4.6314749848982067E-2</v>
      </c>
      <c r="BK507" s="44">
        <v>6.5775704568826143E-2</v>
      </c>
      <c r="BL507" s="52">
        <v>4.689281364926632E-2</v>
      </c>
      <c r="BM507" s="39">
        <v>4.2158086659827725E-2</v>
      </c>
      <c r="BN507" s="3">
        <v>7.0637348254711241E-2</v>
      </c>
      <c r="BO507" s="44">
        <v>4.6363229908128877E-2</v>
      </c>
      <c r="BP507" s="52">
        <v>6.2462824531992749E-2</v>
      </c>
      <c r="BQ507" s="39">
        <v>1.3234937022803433E-3</v>
      </c>
      <c r="BR507" s="39">
        <v>9.3112700753889889E-4</v>
      </c>
      <c r="BS507" s="39">
        <v>0.14285089988108446</v>
      </c>
      <c r="BT507" s="39">
        <v>8.8039572153153778E-2</v>
      </c>
      <c r="BU507" s="39">
        <v>0.10047865990109518</v>
      </c>
      <c r="BV507" s="52">
        <v>4.5431460409655074E-2</v>
      </c>
      <c r="BW507" s="44">
        <v>4.0351827973271991E-2</v>
      </c>
      <c r="BX507" s="44">
        <v>6.6356468201169833E-2</v>
      </c>
      <c r="BY507" s="44">
        <v>7.5513956164226792E-3</v>
      </c>
      <c r="BZ507" s="52">
        <v>4.572828440119469E-2</v>
      </c>
      <c r="CA507" s="39"/>
      <c r="CB507" s="39">
        <v>1.0540477746704094E-2</v>
      </c>
      <c r="CC507" s="39">
        <v>4.1359275469176205E-4</v>
      </c>
      <c r="CD507" s="39"/>
      <c r="CE507" s="39">
        <v>7.7168487203165867E-2</v>
      </c>
      <c r="CF507" s="39">
        <v>6.0106074447326699E-2</v>
      </c>
      <c r="CG507" s="39"/>
      <c r="CH507" s="52">
        <v>4.1379705531048395E-2</v>
      </c>
      <c r="CI507" s="44">
        <v>3.3312580927063552E-2</v>
      </c>
      <c r="CJ507" s="44">
        <v>5.0608949480960473E-2</v>
      </c>
      <c r="CK507" s="52">
        <v>4.2439279945887948E-2</v>
      </c>
      <c r="CL507" s="39">
        <v>0</v>
      </c>
      <c r="CM507" s="39">
        <v>8.1119213353039843E-2</v>
      </c>
      <c r="CN507" s="39">
        <v>6.8755026197059477E-2</v>
      </c>
      <c r="CO507" s="39">
        <v>6.7314549739364102E-4</v>
      </c>
      <c r="CP507" s="39">
        <v>4.2188218762500465E-2</v>
      </c>
      <c r="CQ507" s="58">
        <v>4.8208112192815601E-2</v>
      </c>
    </row>
    <row r="508" spans="1:95" ht="15.75" thickBot="1" x14ac:dyDescent="0.3">
      <c r="A508" s="97" t="s">
        <v>958</v>
      </c>
      <c r="B508" s="97">
        <v>15</v>
      </c>
      <c r="C508" s="97">
        <v>505</v>
      </c>
      <c r="D508" s="106" t="s">
        <v>91</v>
      </c>
      <c r="E508" s="42">
        <v>8.4606725118968799E-5</v>
      </c>
      <c r="F508" s="42">
        <v>3.7321099866553659E-2</v>
      </c>
      <c r="G508" s="42">
        <v>2.3893935202005681E-2</v>
      </c>
      <c r="H508" s="42"/>
      <c r="I508" s="42">
        <v>5.8281502845865349E-2</v>
      </c>
      <c r="J508" s="42">
        <v>4.121949812020937E-2</v>
      </c>
      <c r="K508" s="55">
        <v>3.1884758980831332E-2</v>
      </c>
      <c r="L508" s="47">
        <v>4.121949812020937E-2</v>
      </c>
      <c r="M508" s="47">
        <v>2.9458517723695815E-2</v>
      </c>
      <c r="N508" s="47">
        <v>2.4235430087490233E-2</v>
      </c>
      <c r="O508" s="47">
        <v>0</v>
      </c>
      <c r="P508" s="47">
        <v>7.0690832344927651E-2</v>
      </c>
      <c r="Q508" s="47">
        <v>5.0675140081380427E-3</v>
      </c>
      <c r="R508" s="55">
        <v>3.4132277656005294E-2</v>
      </c>
      <c r="S508" s="42">
        <v>7.8388816284072765E-2</v>
      </c>
      <c r="T508" s="42">
        <v>4.800821185834056E-2</v>
      </c>
      <c r="U508" s="42"/>
      <c r="V508" s="42">
        <v>3.7949714985475905E-2</v>
      </c>
      <c r="W508" s="42">
        <v>2.9752819683850032E-2</v>
      </c>
      <c r="X508" s="42">
        <v>9.8991196880172933E-5</v>
      </c>
      <c r="Y508" s="55">
        <v>3.5627724052149541E-2</v>
      </c>
      <c r="Z508" s="6">
        <v>0.13797980934052476</v>
      </c>
      <c r="AA508" s="6"/>
      <c r="AB508" s="6">
        <v>1.2976226357164355E-3</v>
      </c>
      <c r="AC508" s="6">
        <v>0.12266013356084407</v>
      </c>
      <c r="AD508" s="6">
        <v>6.086281789576671E-4</v>
      </c>
      <c r="AE508" s="47">
        <v>6.0089918691468694E-2</v>
      </c>
      <c r="AF508" s="47">
        <v>9.6049047236098167E-2</v>
      </c>
      <c r="AG508" s="47">
        <v>7.6401477196826217E-2</v>
      </c>
      <c r="AH508" s="47">
        <v>1.2466087305934544E-3</v>
      </c>
      <c r="AI508" s="47">
        <v>6.1124492568453377E-2</v>
      </c>
      <c r="AJ508" s="47">
        <v>7.9891001988985993E-2</v>
      </c>
      <c r="AK508" s="47">
        <v>2.4328200488344545E-4</v>
      </c>
      <c r="AL508" s="47">
        <v>7.1485289759151596E-2</v>
      </c>
      <c r="AM508" s="47">
        <v>7.1220098897972165E-4</v>
      </c>
      <c r="AN508" s="47">
        <v>2.9137233095806715E-2</v>
      </c>
      <c r="AO508" s="47">
        <v>6.0784668819627859E-2</v>
      </c>
      <c r="AP508" s="47">
        <v>3.6586562183863552E-2</v>
      </c>
      <c r="AQ508" s="47">
        <v>0.15453395478967791</v>
      </c>
      <c r="AR508" s="47">
        <v>0</v>
      </c>
      <c r="AS508" s="47"/>
      <c r="AT508" s="47">
        <v>7.9349248086449362E-5</v>
      </c>
      <c r="AU508" s="47">
        <v>7.0530399484916746E-4</v>
      </c>
      <c r="AV508" s="47">
        <v>0</v>
      </c>
      <c r="AW508" s="55">
        <v>6.4772707743967289E-2</v>
      </c>
      <c r="AX508" s="42">
        <v>3.3167795010838469E-2</v>
      </c>
      <c r="AY508" s="47">
        <v>5.6235240409609158E-2</v>
      </c>
      <c r="AZ508" s="6">
        <v>1.0016045397177382E-2</v>
      </c>
      <c r="BA508" s="6">
        <v>2.6210118385046277E-2</v>
      </c>
      <c r="BB508" s="6">
        <v>4.9987044433588687E-2</v>
      </c>
      <c r="BC508" s="6">
        <v>5.4431984339576535E-3</v>
      </c>
      <c r="BD508" s="6">
        <v>6.9443904433371187E-2</v>
      </c>
      <c r="BE508" s="6">
        <v>0</v>
      </c>
      <c r="BF508" s="55">
        <v>3.9285290453171327E-2</v>
      </c>
      <c r="BG508" s="6">
        <v>2.7714741852241632E-3</v>
      </c>
      <c r="BH508" s="47">
        <v>3.9443482655128004E-3</v>
      </c>
      <c r="BI508" s="47">
        <v>5.3879114034554969E-2</v>
      </c>
      <c r="BJ508" s="47">
        <v>2.6602660458355774E-2</v>
      </c>
      <c r="BK508" s="47">
        <v>4.2922666896070431E-2</v>
      </c>
      <c r="BL508" s="55">
        <v>2.887797347499356E-2</v>
      </c>
      <c r="BM508" s="42">
        <v>3.0946796883799418E-2</v>
      </c>
      <c r="BN508" s="6">
        <v>5.2580428202638502E-2</v>
      </c>
      <c r="BO508" s="47">
        <v>3.1564320620493982E-2</v>
      </c>
      <c r="BP508" s="55">
        <v>4.5503068376977422E-2</v>
      </c>
      <c r="BQ508" s="42">
        <v>4.3172752947847042E-4</v>
      </c>
      <c r="BR508" s="42">
        <v>7.9239899356552536E-4</v>
      </c>
      <c r="BS508" s="42">
        <v>0.10643466260446263</v>
      </c>
      <c r="BT508" s="42">
        <v>6.4153484866128985E-2</v>
      </c>
      <c r="BU508" s="42">
        <v>7.0991852011342879E-2</v>
      </c>
      <c r="BV508" s="55">
        <v>3.2899743380776364E-2</v>
      </c>
      <c r="BW508" s="47">
        <v>2.9077469959184105E-2</v>
      </c>
      <c r="BX508" s="47">
        <v>4.563512146626076E-2</v>
      </c>
      <c r="BY508" s="47">
        <v>5.9020426556758102E-3</v>
      </c>
      <c r="BZ508" s="55">
        <v>3.2070168662711104E-2</v>
      </c>
      <c r="CA508" s="42"/>
      <c r="CB508" s="42">
        <v>1.08981728891828E-2</v>
      </c>
      <c r="CC508" s="42">
        <v>3.356020530419009E-4</v>
      </c>
      <c r="CD508" s="42"/>
      <c r="CE508" s="42">
        <v>4.0485052741662246E-2</v>
      </c>
      <c r="CF508" s="42">
        <v>3.6770398628309657E-2</v>
      </c>
      <c r="CG508" s="42"/>
      <c r="CH508" s="55">
        <v>2.4777892946388592E-2</v>
      </c>
      <c r="CI508" s="47">
        <v>1.6477954381137094E-2</v>
      </c>
      <c r="CJ508" s="47">
        <v>2.9964844911835216E-2</v>
      </c>
      <c r="CK508" s="55">
        <v>2.3594522820919901E-2</v>
      </c>
      <c r="CL508" s="42">
        <v>0</v>
      </c>
      <c r="CM508" s="42">
        <v>3.8652389801680669E-2</v>
      </c>
      <c r="CN508" s="42">
        <v>3.9179118990404049E-2</v>
      </c>
      <c r="CO508" s="42">
        <v>7.0683081495202921E-5</v>
      </c>
      <c r="CP508" s="42">
        <v>2.2262659704588558E-2</v>
      </c>
      <c r="CQ508" s="61">
        <v>2.53104724883076E-2</v>
      </c>
    </row>
    <row r="509" spans="1:95" ht="15.75" thickTop="1" x14ac:dyDescent="0.25">
      <c r="A509" s="97" t="s">
        <v>959</v>
      </c>
      <c r="C509" s="97">
        <v>506</v>
      </c>
    </row>
    <row r="510" spans="1:95" ht="15.75" thickBot="1" x14ac:dyDescent="0.3">
      <c r="A510" s="97" t="s">
        <v>959</v>
      </c>
      <c r="C510" s="97">
        <v>507</v>
      </c>
    </row>
    <row r="511" spans="1:95" ht="17.25" thickTop="1" thickBot="1" x14ac:dyDescent="0.3">
      <c r="A511" s="97" t="s">
        <v>959</v>
      </c>
      <c r="C511" s="97">
        <v>508</v>
      </c>
      <c r="D511" s="100" t="s">
        <v>92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56"/>
    </row>
    <row r="512" spans="1:95" ht="29.25" customHeight="1" thickTop="1" x14ac:dyDescent="0.25">
      <c r="A512" s="97" t="s">
        <v>959</v>
      </c>
      <c r="C512" s="97">
        <v>509</v>
      </c>
      <c r="D512" s="101" t="s">
        <v>1</v>
      </c>
      <c r="E512" s="38" t="s">
        <v>8</v>
      </c>
      <c r="F512" s="38" t="s">
        <v>9</v>
      </c>
      <c r="G512" s="38" t="s">
        <v>10</v>
      </c>
      <c r="H512" s="38" t="s">
        <v>385</v>
      </c>
      <c r="I512" s="38" t="s">
        <v>11</v>
      </c>
      <c r="J512" s="38" t="s">
        <v>12</v>
      </c>
      <c r="K512" s="51" t="s">
        <v>13</v>
      </c>
      <c r="L512" s="43" t="s">
        <v>14</v>
      </c>
      <c r="M512" s="43" t="s">
        <v>15</v>
      </c>
      <c r="N512" s="43" t="s">
        <v>16</v>
      </c>
      <c r="O512" s="43" t="s">
        <v>17</v>
      </c>
      <c r="P512" s="43" t="s">
        <v>18</v>
      </c>
      <c r="Q512" s="43" t="s">
        <v>19</v>
      </c>
      <c r="R512" s="51" t="s">
        <v>20</v>
      </c>
      <c r="S512" s="38" t="s">
        <v>69</v>
      </c>
      <c r="T512" s="38" t="s">
        <v>70</v>
      </c>
      <c r="U512" s="38" t="s">
        <v>386</v>
      </c>
      <c r="V512" s="38" t="s">
        <v>71</v>
      </c>
      <c r="W512" s="38" t="s">
        <v>72</v>
      </c>
      <c r="X512" s="38" t="s">
        <v>73</v>
      </c>
      <c r="Y512" s="51" t="s">
        <v>74</v>
      </c>
      <c r="Z512" s="2" t="s">
        <v>21</v>
      </c>
      <c r="AA512" s="2" t="s">
        <v>390</v>
      </c>
      <c r="AB512" s="2" t="s">
        <v>22</v>
      </c>
      <c r="AC512" s="2" t="s">
        <v>23</v>
      </c>
      <c r="AD512" s="2" t="s">
        <v>24</v>
      </c>
      <c r="AE512" s="43" t="s">
        <v>25</v>
      </c>
      <c r="AF512" s="43" t="s">
        <v>26</v>
      </c>
      <c r="AG512" s="43" t="s">
        <v>27</v>
      </c>
      <c r="AH512" s="43" t="s">
        <v>28</v>
      </c>
      <c r="AI512" s="43" t="s">
        <v>29</v>
      </c>
      <c r="AJ512" s="43" t="s">
        <v>30</v>
      </c>
      <c r="AK512" s="43" t="s">
        <v>31</v>
      </c>
      <c r="AL512" s="43" t="s">
        <v>32</v>
      </c>
      <c r="AM512" s="43" t="s">
        <v>33</v>
      </c>
      <c r="AN512" s="43" t="s">
        <v>34</v>
      </c>
      <c r="AO512" s="43" t="s">
        <v>35</v>
      </c>
      <c r="AP512" s="43" t="s">
        <v>36</v>
      </c>
      <c r="AQ512" s="43" t="s">
        <v>37</v>
      </c>
      <c r="AR512" s="43" t="s">
        <v>368</v>
      </c>
      <c r="AS512" s="43" t="s">
        <v>391</v>
      </c>
      <c r="AT512" s="43" t="s">
        <v>38</v>
      </c>
      <c r="AU512" s="43" t="s">
        <v>39</v>
      </c>
      <c r="AV512" s="43" t="s">
        <v>369</v>
      </c>
      <c r="AW512" s="51" t="s">
        <v>40</v>
      </c>
      <c r="AX512" s="38" t="s">
        <v>75</v>
      </c>
      <c r="AY512" s="43" t="s">
        <v>41</v>
      </c>
      <c r="AZ512" s="2" t="s">
        <v>42</v>
      </c>
      <c r="BA512" s="2" t="s">
        <v>43</v>
      </c>
      <c r="BB512" s="2" t="s">
        <v>44</v>
      </c>
      <c r="BC512" s="2" t="s">
        <v>45</v>
      </c>
      <c r="BD512" s="2" t="s">
        <v>47</v>
      </c>
      <c r="BE512" s="2" t="s">
        <v>46</v>
      </c>
      <c r="BF512" s="51" t="s">
        <v>48</v>
      </c>
      <c r="BG512" s="2" t="s">
        <v>2</v>
      </c>
      <c r="BH512" s="43" t="s">
        <v>3</v>
      </c>
      <c r="BI512" s="43" t="s">
        <v>4</v>
      </c>
      <c r="BJ512" s="43" t="s">
        <v>5</v>
      </c>
      <c r="BK512" s="43" t="s">
        <v>6</v>
      </c>
      <c r="BL512" s="51" t="s">
        <v>7</v>
      </c>
      <c r="BM512" s="38" t="s">
        <v>370</v>
      </c>
      <c r="BN512" s="2" t="s">
        <v>49</v>
      </c>
      <c r="BO512" s="43" t="s">
        <v>50</v>
      </c>
      <c r="BP512" s="51" t="s">
        <v>51</v>
      </c>
      <c r="BQ512" s="38" t="s">
        <v>371</v>
      </c>
      <c r="BR512" s="38" t="s">
        <v>372</v>
      </c>
      <c r="BS512" s="38" t="s">
        <v>373</v>
      </c>
      <c r="BT512" s="38" t="s">
        <v>374</v>
      </c>
      <c r="BU512" s="38" t="s">
        <v>375</v>
      </c>
      <c r="BV512" s="51" t="s">
        <v>384</v>
      </c>
      <c r="BW512" s="43" t="s">
        <v>52</v>
      </c>
      <c r="BX512" s="43" t="s">
        <v>53</v>
      </c>
      <c r="BY512" s="43" t="s">
        <v>54</v>
      </c>
      <c r="BZ512" s="51" t="s">
        <v>55</v>
      </c>
      <c r="CA512" s="38" t="s">
        <v>387</v>
      </c>
      <c r="CB512" s="38" t="s">
        <v>56</v>
      </c>
      <c r="CC512" s="38" t="s">
        <v>57</v>
      </c>
      <c r="CD512" s="38" t="s">
        <v>388</v>
      </c>
      <c r="CE512" s="38" t="s">
        <v>58</v>
      </c>
      <c r="CF512" s="38" t="s">
        <v>59</v>
      </c>
      <c r="CG512" s="38" t="s">
        <v>389</v>
      </c>
      <c r="CH512" s="51" t="s">
        <v>60</v>
      </c>
      <c r="CI512" s="43" t="s">
        <v>61</v>
      </c>
      <c r="CJ512" s="43" t="s">
        <v>62</v>
      </c>
      <c r="CK512" s="51" t="s">
        <v>63</v>
      </c>
      <c r="CL512" s="38" t="s">
        <v>376</v>
      </c>
      <c r="CM512" s="38" t="s">
        <v>64</v>
      </c>
      <c r="CN512" s="38" t="s">
        <v>65</v>
      </c>
      <c r="CO512" s="38" t="s">
        <v>66</v>
      </c>
      <c r="CP512" s="38" t="s">
        <v>67</v>
      </c>
      <c r="CQ512" s="57" t="s">
        <v>68</v>
      </c>
    </row>
    <row r="513" spans="1:95" x14ac:dyDescent="0.25">
      <c r="A513" s="97" t="s">
        <v>960</v>
      </c>
      <c r="B513" s="97">
        <v>16</v>
      </c>
      <c r="C513" s="97">
        <v>510</v>
      </c>
      <c r="D513" s="102" t="s">
        <v>93</v>
      </c>
      <c r="E513" s="86">
        <v>98.169050611890839</v>
      </c>
      <c r="F513" s="86">
        <v>122.37775236645008</v>
      </c>
      <c r="G513" s="86">
        <v>99.425529360820235</v>
      </c>
      <c r="H513" s="86"/>
      <c r="I513" s="86">
        <v>121.8663074284115</v>
      </c>
      <c r="J513" s="86">
        <v>118.56115422889469</v>
      </c>
      <c r="K513" s="72">
        <v>117.86979647465805</v>
      </c>
      <c r="L513" s="7">
        <v>118.56115422889469</v>
      </c>
      <c r="M513" s="7">
        <v>112.19647549223852</v>
      </c>
      <c r="N513" s="7">
        <v>103.24146388359074</v>
      </c>
      <c r="O513" s="7">
        <v>0</v>
      </c>
      <c r="P513" s="7">
        <v>155.75992739486628</v>
      </c>
      <c r="Q513" s="7">
        <v>137.78178717279425</v>
      </c>
      <c r="R513" s="72">
        <v>107.20461159632697</v>
      </c>
      <c r="S513" s="86">
        <v>123.65407530296112</v>
      </c>
      <c r="T513" s="86">
        <v>136.21027381493639</v>
      </c>
      <c r="U513" s="86"/>
      <c r="V513" s="86">
        <v>88.680910666344374</v>
      </c>
      <c r="W513" s="86">
        <v>89.924059877044215</v>
      </c>
      <c r="X513" s="86">
        <v>83.792478404744813</v>
      </c>
      <c r="Y513" s="72">
        <v>110.97339872851754</v>
      </c>
      <c r="Z513" s="7">
        <v>211.86289051413576</v>
      </c>
      <c r="AA513" s="7"/>
      <c r="AB513" s="7">
        <v>155.17548742736395</v>
      </c>
      <c r="AC513" s="7">
        <v>191.78775694086286</v>
      </c>
      <c r="AD513" s="7">
        <v>123.08241048860195</v>
      </c>
      <c r="AE513" s="7">
        <v>154.80876408295362</v>
      </c>
      <c r="AF513" s="7">
        <v>187.34898850146985</v>
      </c>
      <c r="AG513" s="7">
        <v>179.3560769004433</v>
      </c>
      <c r="AH513" s="7">
        <v>149.75802794255202</v>
      </c>
      <c r="AI513" s="7">
        <v>164.34558539139044</v>
      </c>
      <c r="AJ513" s="7">
        <v>178.72467339769463</v>
      </c>
      <c r="AK513" s="7">
        <v>150.5094107221625</v>
      </c>
      <c r="AL513" s="7">
        <v>160.78715402632056</v>
      </c>
      <c r="AM513" s="7">
        <v>101.80222944404981</v>
      </c>
      <c r="AN513" s="7">
        <v>123.92195100020264</v>
      </c>
      <c r="AO513" s="7">
        <v>162.42674146202597</v>
      </c>
      <c r="AP513" s="7">
        <v>141.15967944007346</v>
      </c>
      <c r="AQ513" s="7">
        <v>237.94249370981137</v>
      </c>
      <c r="AR513" s="7">
        <v>115.72151486385965</v>
      </c>
      <c r="AS513" s="7"/>
      <c r="AT513" s="7">
        <v>103.70737066186632</v>
      </c>
      <c r="AU513" s="7">
        <v>149.54036297606899</v>
      </c>
      <c r="AV513" s="7">
        <v>0</v>
      </c>
      <c r="AW513" s="72">
        <v>172.77575304734083</v>
      </c>
      <c r="AX513" s="86">
        <v>118.71143305546775</v>
      </c>
      <c r="AY513" s="7">
        <v>106.47955506449675</v>
      </c>
      <c r="AZ513" s="7">
        <v>113.55876250611445</v>
      </c>
      <c r="BA513" s="7">
        <v>114.05022461875151</v>
      </c>
      <c r="BB513" s="7">
        <v>123.90404268038534</v>
      </c>
      <c r="BC513" s="7">
        <v>123.26334052599407</v>
      </c>
      <c r="BD513" s="7">
        <v>136.55648881737034</v>
      </c>
      <c r="BE513" s="7">
        <v>153.97774030458251</v>
      </c>
      <c r="BF513" s="72">
        <v>121.71901762336789</v>
      </c>
      <c r="BG513" s="7">
        <v>95.278378250649197</v>
      </c>
      <c r="BH513" s="7">
        <v>137.77963393512627</v>
      </c>
      <c r="BI513" s="7">
        <v>132.98017585262622</v>
      </c>
      <c r="BJ513" s="7">
        <v>117.74418581579789</v>
      </c>
      <c r="BK513" s="7">
        <v>120.92967145307925</v>
      </c>
      <c r="BL513" s="72">
        <v>118.85397120376798</v>
      </c>
      <c r="BM513" s="86">
        <v>362.33193362647262</v>
      </c>
      <c r="BN513" s="7">
        <v>117.46411330442201</v>
      </c>
      <c r="BO513" s="7">
        <v>60.609977202429846</v>
      </c>
      <c r="BP513" s="72">
        <v>98.317980882033297</v>
      </c>
      <c r="BQ513" s="86">
        <v>141.75742643392653</v>
      </c>
      <c r="BR513" s="86">
        <v>149.14374704852645</v>
      </c>
      <c r="BS513" s="86">
        <v>211.11205443764408</v>
      </c>
      <c r="BT513" s="86">
        <v>187.83038373571026</v>
      </c>
      <c r="BU513" s="86">
        <v>195.99183998639006</v>
      </c>
      <c r="BV513" s="72">
        <v>166.00027651039017</v>
      </c>
      <c r="BW513" s="7">
        <v>167.12899549057965</v>
      </c>
      <c r="BX513" s="7">
        <v>166.09741999001128</v>
      </c>
      <c r="BY513" s="7">
        <v>136.01743031243777</v>
      </c>
      <c r="BZ513" s="72">
        <v>160.82311539484098</v>
      </c>
      <c r="CA513" s="86"/>
      <c r="CB513" s="86">
        <v>37.084607658429313</v>
      </c>
      <c r="CC513" s="86">
        <v>73.13131582123458</v>
      </c>
      <c r="CD513" s="86"/>
      <c r="CE513" s="86">
        <v>64.228610078847026</v>
      </c>
      <c r="CF513" s="86">
        <v>59.447992241723</v>
      </c>
      <c r="CG513" s="86"/>
      <c r="CH513" s="72">
        <v>60.029018152100299</v>
      </c>
      <c r="CI513" s="7">
        <v>28.24257608503477</v>
      </c>
      <c r="CJ513" s="7">
        <v>41.57630153397924</v>
      </c>
      <c r="CK513" s="72">
        <v>35.278324577150336</v>
      </c>
      <c r="CL513" s="86">
        <v>0</v>
      </c>
      <c r="CM513" s="86">
        <v>40.439086010672973</v>
      </c>
      <c r="CN513" s="86">
        <v>126.46248286350762</v>
      </c>
      <c r="CO513" s="86">
        <v>17.221738688390467</v>
      </c>
      <c r="CP513" s="86">
        <v>33.339628542786393</v>
      </c>
      <c r="CQ513" s="62">
        <v>49.241195790424847</v>
      </c>
    </row>
    <row r="514" spans="1:95" ht="24.75" x14ac:dyDescent="0.25">
      <c r="A514" s="97" t="s">
        <v>961</v>
      </c>
      <c r="B514" s="97">
        <v>17</v>
      </c>
      <c r="C514" s="97">
        <v>511</v>
      </c>
      <c r="D514" s="107" t="s">
        <v>94</v>
      </c>
      <c r="E514" s="87">
        <v>17.654949405273232</v>
      </c>
      <c r="F514" s="87">
        <v>22.105062747630555</v>
      </c>
      <c r="G514" s="87">
        <v>16.253875179321334</v>
      </c>
      <c r="H514" s="87"/>
      <c r="I514" s="87">
        <v>24.667472513346343</v>
      </c>
      <c r="J514" s="87">
        <v>22.98298341808438</v>
      </c>
      <c r="K514" s="74">
        <v>21.168600217760577</v>
      </c>
      <c r="L514" s="8">
        <v>22.98298341808438</v>
      </c>
      <c r="M514" s="8">
        <v>20.186818001881992</v>
      </c>
      <c r="N514" s="8">
        <v>18.71926864390014</v>
      </c>
      <c r="O514" s="8">
        <v>0</v>
      </c>
      <c r="P514" s="8">
        <v>35.676386079680412</v>
      </c>
      <c r="Q514" s="8">
        <v>19.954127926195561</v>
      </c>
      <c r="R514" s="74">
        <v>20.430975156100804</v>
      </c>
      <c r="S514" s="87">
        <v>22.991417789783437</v>
      </c>
      <c r="T514" s="87">
        <v>26.980333359352969</v>
      </c>
      <c r="U514" s="87"/>
      <c r="V514" s="87">
        <v>12.585339985344893</v>
      </c>
      <c r="W514" s="87">
        <v>12.847830914373244</v>
      </c>
      <c r="X514" s="87">
        <v>16.047293568397627</v>
      </c>
      <c r="Y514" s="74">
        <v>20.383337768131245</v>
      </c>
      <c r="Z514" s="8">
        <v>59.898393724365221</v>
      </c>
      <c r="AA514" s="8"/>
      <c r="AB514" s="8">
        <v>38.589233852535585</v>
      </c>
      <c r="AC514" s="8">
        <v>54.749983308591553</v>
      </c>
      <c r="AD514" s="8">
        <v>25.092233952679926</v>
      </c>
      <c r="AE514" s="8">
        <v>40.282400297162887</v>
      </c>
      <c r="AF514" s="8">
        <v>47.780697752768084</v>
      </c>
      <c r="AG514" s="8">
        <v>45.602991223778446</v>
      </c>
      <c r="AH514" s="8">
        <v>36.2675526224102</v>
      </c>
      <c r="AI514" s="8">
        <v>41.492526745445886</v>
      </c>
      <c r="AJ514" s="8">
        <v>49.367133444365322</v>
      </c>
      <c r="AK514" s="8">
        <v>35.230474437642187</v>
      </c>
      <c r="AL514" s="8">
        <v>44.495968327718735</v>
      </c>
      <c r="AM514" s="8">
        <v>21.60024815915812</v>
      </c>
      <c r="AN514" s="8">
        <v>28.898688492106665</v>
      </c>
      <c r="AO514" s="8">
        <v>40.040461525859008</v>
      </c>
      <c r="AP514" s="8">
        <v>34.738326975867835</v>
      </c>
      <c r="AQ514" s="8">
        <v>80.037052242167732</v>
      </c>
      <c r="AR514" s="8">
        <v>33.491443237178167</v>
      </c>
      <c r="AS514" s="8"/>
      <c r="AT514" s="8">
        <v>25.675637398760944</v>
      </c>
      <c r="AU514" s="8">
        <v>40.606824547888152</v>
      </c>
      <c r="AV514" s="8">
        <v>0</v>
      </c>
      <c r="AW514" s="74">
        <v>45.475800688452367</v>
      </c>
      <c r="AX514" s="87">
        <v>22.371813651646647</v>
      </c>
      <c r="AY514" s="8">
        <v>17.967095531269052</v>
      </c>
      <c r="AZ514" s="8">
        <v>18.348787539801883</v>
      </c>
      <c r="BA514" s="8">
        <v>20.293328040120947</v>
      </c>
      <c r="BB514" s="8">
        <v>21.746398783269548</v>
      </c>
      <c r="BC514" s="8">
        <v>23.299972184926329</v>
      </c>
      <c r="BD514" s="8">
        <v>30.724839173991963</v>
      </c>
      <c r="BE514" s="8">
        <v>33.771569868838419</v>
      </c>
      <c r="BF514" s="74">
        <v>22.693943555296745</v>
      </c>
      <c r="BG514" s="8">
        <v>18.867962621360668</v>
      </c>
      <c r="BH514" s="8">
        <v>32.604118680596542</v>
      </c>
      <c r="BI514" s="8">
        <v>19.233988508937468</v>
      </c>
      <c r="BJ514" s="8">
        <v>22.666162867793965</v>
      </c>
      <c r="BK514" s="8">
        <v>23.132601183036449</v>
      </c>
      <c r="BL514" s="74">
        <v>22.688491452183648</v>
      </c>
      <c r="BM514" s="87">
        <v>106.77091481152786</v>
      </c>
      <c r="BN514" s="8">
        <v>23.486496273375458</v>
      </c>
      <c r="BO514" s="8">
        <v>7.8204996691075763</v>
      </c>
      <c r="BP514" s="74">
        <v>18.210833567395216</v>
      </c>
      <c r="BQ514" s="87">
        <v>27.118348575268723</v>
      </c>
      <c r="BR514" s="87">
        <v>28.314899017229653</v>
      </c>
      <c r="BS514" s="87">
        <v>56.501284847090886</v>
      </c>
      <c r="BT514" s="87">
        <v>37.556532077195264</v>
      </c>
      <c r="BU514" s="87">
        <v>51.10397934177621</v>
      </c>
      <c r="BV514" s="74">
        <v>34.536041432774795</v>
      </c>
      <c r="BW514" s="8">
        <v>38.923628783108882</v>
      </c>
      <c r="BX514" s="8">
        <v>38.85208526038199</v>
      </c>
      <c r="BY514" s="8">
        <v>29.976209097936749</v>
      </c>
      <c r="BZ514" s="74">
        <v>37.210033138776929</v>
      </c>
      <c r="CA514" s="87"/>
      <c r="CB514" s="87">
        <v>5.8364820728193774</v>
      </c>
      <c r="CC514" s="87">
        <v>12.641451296225378</v>
      </c>
      <c r="CD514" s="87"/>
      <c r="CE514" s="87">
        <v>12.051534288515922</v>
      </c>
      <c r="CF514" s="87">
        <v>10.476289333739382</v>
      </c>
      <c r="CG514" s="87"/>
      <c r="CH514" s="74">
        <v>10.547359003520512</v>
      </c>
      <c r="CI514" s="8">
        <v>2.6749290500330067</v>
      </c>
      <c r="CJ514" s="8">
        <v>4.3806238580534202</v>
      </c>
      <c r="CK514" s="74">
        <v>3.5749655566710667</v>
      </c>
      <c r="CL514" s="87">
        <v>0</v>
      </c>
      <c r="CM514" s="87">
        <v>5.5324765225706845</v>
      </c>
      <c r="CN514" s="87">
        <v>24.692585519626295</v>
      </c>
      <c r="CO514" s="87">
        <v>1.3570076381169456</v>
      </c>
      <c r="CP514" s="87">
        <v>3.9505419096510974</v>
      </c>
      <c r="CQ514" s="63">
        <v>7.6007243399944553</v>
      </c>
    </row>
    <row r="515" spans="1:95" x14ac:dyDescent="0.25">
      <c r="A515" s="97" t="s">
        <v>962</v>
      </c>
      <c r="B515" s="97">
        <v>18</v>
      </c>
      <c r="C515" s="97">
        <v>512</v>
      </c>
      <c r="D515" s="102" t="s">
        <v>95</v>
      </c>
      <c r="E515" s="88">
        <v>6.4060916088595585E-2</v>
      </c>
      <c r="F515" s="88">
        <v>2.1451239498584913</v>
      </c>
      <c r="G515" s="88">
        <v>0.89098555223604825</v>
      </c>
      <c r="H515" s="88"/>
      <c r="I515" s="88">
        <v>1.4120455914345105</v>
      </c>
      <c r="J515" s="88">
        <v>1.1995193796829295</v>
      </c>
      <c r="K515" s="75">
        <v>1.5155062330230775</v>
      </c>
      <c r="L515" s="9">
        <v>1.1995193796829295</v>
      </c>
      <c r="M515" s="9">
        <v>1.2799731450950005</v>
      </c>
      <c r="N515" s="9">
        <v>0.70479006972075198</v>
      </c>
      <c r="O515" s="9">
        <v>0</v>
      </c>
      <c r="P515" s="9">
        <v>2.4274153097176416</v>
      </c>
      <c r="Q515" s="9">
        <v>0.20678879098813138</v>
      </c>
      <c r="R515" s="75">
        <v>1.0351913780428224</v>
      </c>
      <c r="S515" s="88">
        <v>1.5723790554345118</v>
      </c>
      <c r="T515" s="88">
        <v>2.0440853197527318</v>
      </c>
      <c r="U515" s="88"/>
      <c r="V515" s="88">
        <v>1.6715872465779531</v>
      </c>
      <c r="W515" s="88">
        <v>0.25702283795617997</v>
      </c>
      <c r="X515" s="88">
        <v>0.68475166617407501</v>
      </c>
      <c r="Y515" s="75">
        <v>1.5023349507272512</v>
      </c>
      <c r="Z515" s="9">
        <v>3.9259324897729031</v>
      </c>
      <c r="AA515" s="9"/>
      <c r="AB515" s="9">
        <v>1.4844454482714211</v>
      </c>
      <c r="AC515" s="9">
        <v>3.3935459366153022</v>
      </c>
      <c r="AD515" s="9">
        <v>0.40990530673666337</v>
      </c>
      <c r="AE515" s="9">
        <v>1.2430672079827394</v>
      </c>
      <c r="AF515" s="9">
        <v>3.0252907847633534</v>
      </c>
      <c r="AG515" s="9">
        <v>2.0997441898682268</v>
      </c>
      <c r="AH515" s="9">
        <v>1.2273473635111805</v>
      </c>
      <c r="AI515" s="9">
        <v>1.264680247909503</v>
      </c>
      <c r="AJ515" s="9">
        <v>2.3149129758215339</v>
      </c>
      <c r="AK515" s="9">
        <v>2.0309871057337121</v>
      </c>
      <c r="AL515" s="9">
        <v>2.5090509512488857</v>
      </c>
      <c r="AM515" s="9">
        <v>0.63000877653030674</v>
      </c>
      <c r="AN515" s="9">
        <v>0.62157387292220689</v>
      </c>
      <c r="AO515" s="9">
        <v>1.0163165434751837</v>
      </c>
      <c r="AP515" s="9">
        <v>1.4406107762139031</v>
      </c>
      <c r="AQ515" s="9">
        <v>3.9994440545073644</v>
      </c>
      <c r="AR515" s="9">
        <v>0</v>
      </c>
      <c r="AS515" s="9"/>
      <c r="AT515" s="9">
        <v>0.15076123419783738</v>
      </c>
      <c r="AU515" s="9">
        <v>0.38926974012669635</v>
      </c>
      <c r="AV515" s="9">
        <v>0</v>
      </c>
      <c r="AW515" s="75">
        <v>2.0154333126421786</v>
      </c>
      <c r="AX515" s="88">
        <v>0.82210058909606032</v>
      </c>
      <c r="AY515" s="9">
        <v>2.1278956564537994</v>
      </c>
      <c r="AZ515" s="9">
        <v>2.2452778281788186</v>
      </c>
      <c r="BA515" s="9">
        <v>2.9011424146090592</v>
      </c>
      <c r="BB515" s="9">
        <v>4.0162779892011793</v>
      </c>
      <c r="BC515" s="9">
        <v>1.651378083095387</v>
      </c>
      <c r="BD515" s="9">
        <v>1.7472530072321473</v>
      </c>
      <c r="BE515" s="9">
        <v>0</v>
      </c>
      <c r="BF515" s="75">
        <v>2.4814653037825982</v>
      </c>
      <c r="BG515" s="9">
        <v>0.42135433901232722</v>
      </c>
      <c r="BH515" s="9">
        <v>3.1874234737937566</v>
      </c>
      <c r="BI515" s="9">
        <v>4.2919044881663675</v>
      </c>
      <c r="BJ515" s="9">
        <v>0.84790118701345452</v>
      </c>
      <c r="BK515" s="9">
        <v>3.4007823913163753</v>
      </c>
      <c r="BL515" s="75">
        <v>2.0685412031244872</v>
      </c>
      <c r="BM515" s="88">
        <v>1.8454151995190886</v>
      </c>
      <c r="BN515" s="9">
        <v>1.3698942027587995</v>
      </c>
      <c r="BO515" s="9">
        <v>0.49499323103085907</v>
      </c>
      <c r="BP515" s="75">
        <v>1.0752635741070915</v>
      </c>
      <c r="BQ515" s="88">
        <v>1.8130953876140745</v>
      </c>
      <c r="BR515" s="88">
        <v>0.92367525058818212</v>
      </c>
      <c r="BS515" s="88">
        <v>2.9738254188678268</v>
      </c>
      <c r="BT515" s="88">
        <v>2.4614136325091316</v>
      </c>
      <c r="BU515" s="88">
        <v>1.2884691978172729</v>
      </c>
      <c r="BV515" s="75">
        <v>1.9153203212059933</v>
      </c>
      <c r="BW515" s="9">
        <v>0.85962819520677625</v>
      </c>
      <c r="BX515" s="9">
        <v>3.5382357453623627</v>
      </c>
      <c r="BY515" s="9">
        <v>0</v>
      </c>
      <c r="BZ515" s="75">
        <v>1.8869212845500289</v>
      </c>
      <c r="CA515" s="88"/>
      <c r="CB515" s="88">
        <v>0</v>
      </c>
      <c r="CC515" s="88">
        <v>0.45327985052811415</v>
      </c>
      <c r="CD515" s="88"/>
      <c r="CE515" s="88">
        <v>0.87115091148526136</v>
      </c>
      <c r="CF515" s="88">
        <v>1.1716156181497785</v>
      </c>
      <c r="CG515" s="88"/>
      <c r="CH515" s="75">
        <v>0.76032575040584116</v>
      </c>
      <c r="CI515" s="9">
        <v>0</v>
      </c>
      <c r="CJ515" s="9">
        <v>6.0381984992285073E-2</v>
      </c>
      <c r="CK515" s="75">
        <v>3.1861497485239219E-2</v>
      </c>
      <c r="CL515" s="88">
        <v>0</v>
      </c>
      <c r="CM515" s="88">
        <v>0.24549797478694135</v>
      </c>
      <c r="CN515" s="88">
        <v>3.3554612953809158</v>
      </c>
      <c r="CO515" s="88">
        <v>0.47074291750991493</v>
      </c>
      <c r="CP515" s="88">
        <v>0.16055959306921977</v>
      </c>
      <c r="CQ515" s="62">
        <v>0.77569816369659295</v>
      </c>
    </row>
    <row r="516" spans="1:95" x14ac:dyDescent="0.25">
      <c r="A516" s="97" t="s">
        <v>963</v>
      </c>
      <c r="B516" s="97">
        <v>19</v>
      </c>
      <c r="C516" s="97">
        <v>513</v>
      </c>
      <c r="D516" s="103" t="s">
        <v>96</v>
      </c>
      <c r="E516" s="86">
        <v>4.2574105712523469</v>
      </c>
      <c r="F516" s="86">
        <v>6.4505078039343813</v>
      </c>
      <c r="G516" s="86">
        <v>11.554367203760124</v>
      </c>
      <c r="H516" s="86"/>
      <c r="I516" s="86">
        <v>6.9962046881144895</v>
      </c>
      <c r="J516" s="86">
        <v>8.3936668499539131</v>
      </c>
      <c r="K516" s="72">
        <v>6.5816092631741263</v>
      </c>
      <c r="L516" s="7">
        <v>8.3936668499539131</v>
      </c>
      <c r="M516" s="7">
        <v>5.8741357565172203</v>
      </c>
      <c r="N516" s="7">
        <v>10.819082992018121</v>
      </c>
      <c r="O516" s="7">
        <v>0</v>
      </c>
      <c r="P516" s="7">
        <v>7.5074179216658061</v>
      </c>
      <c r="Q516" s="7">
        <v>9.0291826801625668</v>
      </c>
      <c r="R516" s="72">
        <v>8.3876373655579481</v>
      </c>
      <c r="S516" s="86">
        <v>8.0298608129534248</v>
      </c>
      <c r="T516" s="86">
        <v>5.4832111290747694</v>
      </c>
      <c r="U516" s="86"/>
      <c r="V516" s="86">
        <v>7.0651953000948113</v>
      </c>
      <c r="W516" s="86">
        <v>2.8358401292754558</v>
      </c>
      <c r="X516" s="86">
        <v>5.9475172653647901</v>
      </c>
      <c r="Y516" s="72">
        <v>6.0670407232260386</v>
      </c>
      <c r="Z516" s="7">
        <v>7.3559894280312879</v>
      </c>
      <c r="AA516" s="7"/>
      <c r="AB516" s="7">
        <v>7.199262919455216</v>
      </c>
      <c r="AC516" s="7">
        <v>5.7933442207296828</v>
      </c>
      <c r="AD516" s="7">
        <v>6.6710410851714066</v>
      </c>
      <c r="AE516" s="7">
        <v>7.2794197637218128</v>
      </c>
      <c r="AF516" s="7">
        <v>7.010409381577924</v>
      </c>
      <c r="AG516" s="7">
        <v>7.2236134343628882</v>
      </c>
      <c r="AH516" s="7">
        <v>6.6631295687368635</v>
      </c>
      <c r="AI516" s="7">
        <v>6.7979072523308153</v>
      </c>
      <c r="AJ516" s="7">
        <v>7.5862269877774624</v>
      </c>
      <c r="AK516" s="7">
        <v>8.3889893806402966</v>
      </c>
      <c r="AL516" s="7">
        <v>6.7686099689822345</v>
      </c>
      <c r="AM516" s="7">
        <v>5.1188451702334934</v>
      </c>
      <c r="AN516" s="7">
        <v>7.3965754767476772</v>
      </c>
      <c r="AO516" s="7">
        <v>7.9184518747051813</v>
      </c>
      <c r="AP516" s="7">
        <v>7.3533958379499991</v>
      </c>
      <c r="AQ516" s="7">
        <v>9.3933641744023308</v>
      </c>
      <c r="AR516" s="7">
        <v>0</v>
      </c>
      <c r="AS516" s="7"/>
      <c r="AT516" s="7">
        <v>5.8760589100957556</v>
      </c>
      <c r="AU516" s="7">
        <v>8.0512766841590917</v>
      </c>
      <c r="AV516" s="7">
        <v>0</v>
      </c>
      <c r="AW516" s="72">
        <v>7.3107450517093904</v>
      </c>
      <c r="AX516" s="86">
        <v>7.4076324464622791</v>
      </c>
      <c r="AY516" s="7">
        <v>6.1670637553939676</v>
      </c>
      <c r="AZ516" s="7">
        <v>9.9767107736231857</v>
      </c>
      <c r="BA516" s="7">
        <v>7.2425734227315282</v>
      </c>
      <c r="BB516" s="7">
        <v>6.2357371650000406</v>
      </c>
      <c r="BC516" s="7">
        <v>6.0879638833262835</v>
      </c>
      <c r="BD516" s="7">
        <v>7.0545758440730522</v>
      </c>
      <c r="BE516" s="7">
        <v>0</v>
      </c>
      <c r="BF516" s="72">
        <v>6.6815460792841677</v>
      </c>
      <c r="BG516" s="7">
        <v>5.0476764631754065</v>
      </c>
      <c r="BH516" s="7">
        <v>5.0896983745252253</v>
      </c>
      <c r="BI516" s="7">
        <v>6.4751203101966528</v>
      </c>
      <c r="BJ516" s="7">
        <v>10.43361905759666</v>
      </c>
      <c r="BK516" s="7">
        <v>6.4850577144036752</v>
      </c>
      <c r="BL516" s="72">
        <v>6.5761984045682924</v>
      </c>
      <c r="BM516" s="86">
        <v>23.109602476168604</v>
      </c>
      <c r="BN516" s="7">
        <v>6.6146240793713043</v>
      </c>
      <c r="BO516" s="7">
        <v>9.8943108601198873</v>
      </c>
      <c r="BP516" s="72">
        <v>6.9100462474082001</v>
      </c>
      <c r="BQ516" s="86">
        <v>9.198582734572657</v>
      </c>
      <c r="BR516" s="86">
        <v>6.5376320344499455</v>
      </c>
      <c r="BS516" s="86">
        <v>11.010728028189824</v>
      </c>
      <c r="BT516" s="86">
        <v>8.0354973986749503</v>
      </c>
      <c r="BU516" s="86">
        <v>21.723424517822647</v>
      </c>
      <c r="BV516" s="72">
        <v>10.283507531952003</v>
      </c>
      <c r="BW516" s="7">
        <v>7.9810364018156292</v>
      </c>
      <c r="BX516" s="7">
        <v>7.0376084959367224</v>
      </c>
      <c r="BY516" s="7">
        <v>0</v>
      </c>
      <c r="BZ516" s="72">
        <v>7.3240062530785339</v>
      </c>
      <c r="CA516" s="86"/>
      <c r="CB516" s="86">
        <v>0</v>
      </c>
      <c r="CC516" s="86">
        <v>8.0941481380250124</v>
      </c>
      <c r="CD516" s="86"/>
      <c r="CE516" s="86">
        <v>5.2777018488194987</v>
      </c>
      <c r="CF516" s="86">
        <v>7.4489896026465443</v>
      </c>
      <c r="CG516" s="86"/>
      <c r="CH516" s="72">
        <v>6.5449891559067712</v>
      </c>
      <c r="CI516" s="7">
        <v>0</v>
      </c>
      <c r="CJ516" s="7">
        <v>10.54894557720284</v>
      </c>
      <c r="CK516" s="72">
        <v>10.54894557720284</v>
      </c>
      <c r="CL516" s="86">
        <v>0</v>
      </c>
      <c r="CM516" s="86">
        <v>6.6408485987380201</v>
      </c>
      <c r="CN516" s="86">
        <v>7.8524133845258355</v>
      </c>
      <c r="CO516" s="86">
        <v>13.706022621151803</v>
      </c>
      <c r="CP516" s="86">
        <v>4.79702851416471</v>
      </c>
      <c r="CQ516" s="64">
        <v>7.3473556664169424</v>
      </c>
    </row>
    <row r="517" spans="1:95" x14ac:dyDescent="0.25">
      <c r="A517" s="97" t="s">
        <v>964</v>
      </c>
      <c r="B517" s="97">
        <v>20</v>
      </c>
      <c r="C517" s="97">
        <v>514</v>
      </c>
      <c r="D517" s="103" t="s">
        <v>97</v>
      </c>
      <c r="E517" s="39">
        <v>0</v>
      </c>
      <c r="F517" s="39">
        <v>4.4657485292759619E-2</v>
      </c>
      <c r="G517" s="39">
        <v>0</v>
      </c>
      <c r="H517" s="39"/>
      <c r="I517" s="39">
        <v>3.9639190657996988E-2</v>
      </c>
      <c r="J517" s="39">
        <v>5.8319815033975798E-2</v>
      </c>
      <c r="K517" s="52">
        <v>4.770746679137524E-2</v>
      </c>
      <c r="L517" s="3">
        <v>5.8319815033975798E-2</v>
      </c>
      <c r="M517" s="3">
        <v>0.12159668534222477</v>
      </c>
      <c r="N517" s="3">
        <v>3.940115890719343E-2</v>
      </c>
      <c r="O517" s="3">
        <v>0</v>
      </c>
      <c r="P517" s="3">
        <v>5.2873572381323654E-2</v>
      </c>
      <c r="Q517" s="3">
        <v>0</v>
      </c>
      <c r="R517" s="52">
        <v>6.0358924913175856E-2</v>
      </c>
      <c r="S517" s="39">
        <v>0.10412557130016092</v>
      </c>
      <c r="T517" s="39">
        <v>2.6834435750550729E-2</v>
      </c>
      <c r="U517" s="39"/>
      <c r="V517" s="39">
        <v>0</v>
      </c>
      <c r="W517" s="39">
        <v>0</v>
      </c>
      <c r="X517" s="39">
        <v>0</v>
      </c>
      <c r="Y517" s="52">
        <v>2.7653384352666194E-2</v>
      </c>
      <c r="Z517" s="3">
        <v>8.6042704452622604E-2</v>
      </c>
      <c r="AA517" s="3"/>
      <c r="AB517" s="3">
        <v>7.3825473756847282E-2</v>
      </c>
      <c r="AC517" s="3">
        <v>4.3309547560692212E-2</v>
      </c>
      <c r="AD517" s="3">
        <v>0</v>
      </c>
      <c r="AE517" s="3">
        <v>0.13752053495158423</v>
      </c>
      <c r="AF517" s="3">
        <v>5.3764611447943471E-2</v>
      </c>
      <c r="AG517" s="3">
        <v>6.7564894653189378E-2</v>
      </c>
      <c r="AH517" s="3">
        <v>7.4793362334712246E-2</v>
      </c>
      <c r="AI517" s="3">
        <v>4.8134976864308329E-2</v>
      </c>
      <c r="AJ517" s="3">
        <v>4.5181381563219936E-2</v>
      </c>
      <c r="AK517" s="3">
        <v>0.10690659753582148</v>
      </c>
      <c r="AL517" s="3">
        <v>0</v>
      </c>
      <c r="AM517" s="3">
        <v>0</v>
      </c>
      <c r="AN517" s="3">
        <v>7.885276560363759E-2</v>
      </c>
      <c r="AO517" s="3">
        <v>0</v>
      </c>
      <c r="AP517" s="3">
        <v>4.3929336475202287E-2</v>
      </c>
      <c r="AQ517" s="3">
        <v>7.5691131025229744E-2</v>
      </c>
      <c r="AR517" s="3">
        <v>0</v>
      </c>
      <c r="AS517" s="3"/>
      <c r="AT517" s="3">
        <v>0</v>
      </c>
      <c r="AU517" s="3">
        <v>0.16417209844095673</v>
      </c>
      <c r="AV517" s="3">
        <v>0</v>
      </c>
      <c r="AW517" s="52">
        <v>7.3145439502679238E-2</v>
      </c>
      <c r="AX517" s="39">
        <v>5.5162106080833592E-2</v>
      </c>
      <c r="AY517" s="3">
        <v>2.1200519308064419E-2</v>
      </c>
      <c r="AZ517" s="3">
        <v>0.1123187669837017</v>
      </c>
      <c r="BA517" s="3">
        <v>0.11463761685628719</v>
      </c>
      <c r="BB517" s="3">
        <v>5.251769840674065E-2</v>
      </c>
      <c r="BC517" s="3">
        <v>6.3449550832979235E-2</v>
      </c>
      <c r="BD517" s="3">
        <v>4.9490269253739186E-2</v>
      </c>
      <c r="BE517" s="3">
        <v>0</v>
      </c>
      <c r="BF517" s="52">
        <v>5.023636036238624E-2</v>
      </c>
      <c r="BG517" s="3">
        <v>0</v>
      </c>
      <c r="BH517" s="3">
        <v>3.4443119912200587E-2</v>
      </c>
      <c r="BI517" s="3">
        <v>7.2595397121381716E-2</v>
      </c>
      <c r="BJ517" s="3">
        <v>0.15661416995967406</v>
      </c>
      <c r="BK517" s="3">
        <v>5.9943141007849032E-2</v>
      </c>
      <c r="BL517" s="52">
        <v>6.6062995863232318E-2</v>
      </c>
      <c r="BM517" s="39">
        <v>2.7134660630973525E-2</v>
      </c>
      <c r="BN517" s="3">
        <v>4.8892654150663503E-2</v>
      </c>
      <c r="BO517" s="3">
        <v>0</v>
      </c>
      <c r="BP517" s="52">
        <v>4.4488583013428167E-2</v>
      </c>
      <c r="BQ517" s="39">
        <v>4.6466417960938415E-2</v>
      </c>
      <c r="BR517" s="39">
        <v>0</v>
      </c>
      <c r="BS517" s="39">
        <v>0.1737752271678695</v>
      </c>
      <c r="BT517" s="39">
        <v>5.297244549219516E-2</v>
      </c>
      <c r="BU517" s="39">
        <v>4.8625955542366428E-2</v>
      </c>
      <c r="BV517" s="52">
        <v>6.2928341291348791E-2</v>
      </c>
      <c r="BW517" s="3">
        <v>0</v>
      </c>
      <c r="BX517" s="3">
        <v>1.8500058158838824E-2</v>
      </c>
      <c r="BY517" s="3">
        <v>0</v>
      </c>
      <c r="BZ517" s="52">
        <v>1.288396907490561E-2</v>
      </c>
      <c r="CA517" s="39"/>
      <c r="CB517" s="39">
        <v>0</v>
      </c>
      <c r="CC517" s="39">
        <v>0</v>
      </c>
      <c r="CD517" s="39"/>
      <c r="CE517" s="39">
        <v>0</v>
      </c>
      <c r="CF517" s="39">
        <v>0.12753211870307141</v>
      </c>
      <c r="CG517" s="39"/>
      <c r="CH517" s="52">
        <v>4.2510706234357133E-2</v>
      </c>
      <c r="CI517" s="3">
        <v>0</v>
      </c>
      <c r="CJ517" s="3">
        <v>0</v>
      </c>
      <c r="CK517" s="52">
        <v>0</v>
      </c>
      <c r="CL517" s="39">
        <v>0</v>
      </c>
      <c r="CM517" s="39">
        <v>0</v>
      </c>
      <c r="CN517" s="39">
        <v>8.0325067119779894E-2</v>
      </c>
      <c r="CO517" s="39">
        <v>0</v>
      </c>
      <c r="CP517" s="39">
        <v>0</v>
      </c>
      <c r="CQ517" s="58">
        <v>5.8502650040995759E-2</v>
      </c>
    </row>
    <row r="518" spans="1:95" x14ac:dyDescent="0.25">
      <c r="A518" s="97" t="s">
        <v>965</v>
      </c>
      <c r="B518" s="97">
        <v>21</v>
      </c>
      <c r="C518" s="97">
        <v>515</v>
      </c>
      <c r="D518" s="103" t="s">
        <v>98</v>
      </c>
      <c r="E518" s="39">
        <v>0</v>
      </c>
      <c r="F518" s="39">
        <v>9.7500986332784964E-2</v>
      </c>
      <c r="G518" s="39">
        <v>0.12843698524782668</v>
      </c>
      <c r="H518" s="39"/>
      <c r="I518" s="39">
        <v>6.6290993409782367E-2</v>
      </c>
      <c r="J518" s="39">
        <v>9.1585647741349516E-2</v>
      </c>
      <c r="K518" s="52">
        <v>0.10195472281126175</v>
      </c>
      <c r="L518" s="3">
        <v>9.1585647741349516E-2</v>
      </c>
      <c r="M518" s="3">
        <v>7.4876675300324727E-2</v>
      </c>
      <c r="N518" s="3">
        <v>3.856240968830621E-2</v>
      </c>
      <c r="O518" s="3">
        <v>0</v>
      </c>
      <c r="P518" s="3">
        <v>0.1258538702525456</v>
      </c>
      <c r="Q518" s="3">
        <v>0</v>
      </c>
      <c r="R518" s="52">
        <v>8.7858761192504381E-2</v>
      </c>
      <c r="S518" s="39">
        <v>0</v>
      </c>
      <c r="T518" s="39">
        <v>9.3320023529688267E-2</v>
      </c>
      <c r="U518" s="39"/>
      <c r="V518" s="39">
        <v>0</v>
      </c>
      <c r="W518" s="39">
        <v>0</v>
      </c>
      <c r="X518" s="39">
        <v>0.12409950947454937</v>
      </c>
      <c r="Y518" s="52">
        <v>7.2015775214830782E-2</v>
      </c>
      <c r="Z518" s="3">
        <v>0.11615259839188279</v>
      </c>
      <c r="AA518" s="3"/>
      <c r="AB518" s="3">
        <v>6.4525458234471353E-2</v>
      </c>
      <c r="AC518" s="3">
        <v>0.19296485316071024</v>
      </c>
      <c r="AD518" s="3">
        <v>0</v>
      </c>
      <c r="AE518" s="3">
        <v>0.16200407027567193</v>
      </c>
      <c r="AF518" s="3">
        <v>7.5037850582318613E-2</v>
      </c>
      <c r="AG518" s="3">
        <v>9.6412778679058009E-2</v>
      </c>
      <c r="AH518" s="3">
        <v>3.2709498263657558E-2</v>
      </c>
      <c r="AI518" s="3">
        <v>7.8370492300093714E-2</v>
      </c>
      <c r="AJ518" s="3">
        <v>0.10050548213338478</v>
      </c>
      <c r="AK518" s="3">
        <v>0.1688113626631515</v>
      </c>
      <c r="AL518" s="3">
        <v>0.30824876459478406</v>
      </c>
      <c r="AM518" s="3">
        <v>0</v>
      </c>
      <c r="AN518" s="3">
        <v>0.10804157140190307</v>
      </c>
      <c r="AO518" s="3">
        <v>4.7915122514170176E-2</v>
      </c>
      <c r="AP518" s="3">
        <v>0.13704103784992705</v>
      </c>
      <c r="AQ518" s="3">
        <v>0.17337113410041238</v>
      </c>
      <c r="AR518" s="3">
        <v>0</v>
      </c>
      <c r="AS518" s="3"/>
      <c r="AT518" s="3">
        <v>0</v>
      </c>
      <c r="AU518" s="3">
        <v>0.15798052901164203</v>
      </c>
      <c r="AV518" s="3">
        <v>0</v>
      </c>
      <c r="AW518" s="52">
        <v>0.10398866459219612</v>
      </c>
      <c r="AX518" s="39">
        <v>6.3698736890118832E-2</v>
      </c>
      <c r="AY518" s="3">
        <v>2.2014442789347482E-2</v>
      </c>
      <c r="AZ518" s="3">
        <v>8.7581613145862533E-2</v>
      </c>
      <c r="BA518" s="3">
        <v>9.001281517114558E-2</v>
      </c>
      <c r="BB518" s="3">
        <v>0.10635847355849257</v>
      </c>
      <c r="BC518" s="3">
        <v>9.7440034496037414E-2</v>
      </c>
      <c r="BD518" s="3">
        <v>8.8026300645361405E-2</v>
      </c>
      <c r="BE518" s="3">
        <v>0</v>
      </c>
      <c r="BF518" s="52">
        <v>7.3110531547748742E-2</v>
      </c>
      <c r="BG518" s="3">
        <v>0</v>
      </c>
      <c r="BH518" s="3">
        <v>7.1778468394564532E-2</v>
      </c>
      <c r="BI518" s="3">
        <v>6.7415732640532536E-2</v>
      </c>
      <c r="BJ518" s="3">
        <v>0.25122938136212919</v>
      </c>
      <c r="BK518" s="3">
        <v>6.1524669423165389E-2</v>
      </c>
      <c r="BL518" s="52">
        <v>8.5341511194403613E-2</v>
      </c>
      <c r="BM518" s="39">
        <v>2.4622565947370455E-2</v>
      </c>
      <c r="BN518" s="3">
        <v>9.2380560748518831E-2</v>
      </c>
      <c r="BO518" s="3">
        <v>0</v>
      </c>
      <c r="BP518" s="52">
        <v>8.4059258329949968E-2</v>
      </c>
      <c r="BQ518" s="39">
        <v>6.0849004045004249E-2</v>
      </c>
      <c r="BR518" s="39">
        <v>0</v>
      </c>
      <c r="BS518" s="39">
        <v>0.16439996219456232</v>
      </c>
      <c r="BT518" s="39">
        <v>3.3174885808151908E-2</v>
      </c>
      <c r="BU518" s="39">
        <v>0.28376450320596142</v>
      </c>
      <c r="BV518" s="52">
        <v>8.5949521811613402E-2</v>
      </c>
      <c r="BW518" s="3">
        <v>4.6788477879546757E-2</v>
      </c>
      <c r="BX518" s="3">
        <v>5.4457821209455165E-2</v>
      </c>
      <c r="BY518" s="3">
        <v>0</v>
      </c>
      <c r="BZ518" s="52">
        <v>5.2129627698590121E-2</v>
      </c>
      <c r="CA518" s="39"/>
      <c r="CB518" s="39">
        <v>0</v>
      </c>
      <c r="CC518" s="39">
        <v>8.6303393194722314E-2</v>
      </c>
      <c r="CD518" s="39"/>
      <c r="CE518" s="39">
        <v>6.364793700110688E-2</v>
      </c>
      <c r="CF518" s="39">
        <v>5.8002516727679691E-2</v>
      </c>
      <c r="CG518" s="39"/>
      <c r="CH518" s="52">
        <v>6.6138235824521857E-2</v>
      </c>
      <c r="CI518" s="3">
        <v>0</v>
      </c>
      <c r="CJ518" s="3">
        <v>0</v>
      </c>
      <c r="CK518" s="52">
        <v>0</v>
      </c>
      <c r="CL518" s="39">
        <v>0</v>
      </c>
      <c r="CM518" s="39">
        <v>0</v>
      </c>
      <c r="CN518" s="39">
        <v>0.10164945761195689</v>
      </c>
      <c r="CO518" s="39">
        <v>0</v>
      </c>
      <c r="CP518" s="39">
        <v>4.3102895606984618E-2</v>
      </c>
      <c r="CQ518" s="58">
        <v>8.1009900208682872E-2</v>
      </c>
    </row>
    <row r="519" spans="1:95" x14ac:dyDescent="0.25">
      <c r="A519" s="97" t="s">
        <v>966</v>
      </c>
      <c r="B519" s="97">
        <v>22</v>
      </c>
      <c r="C519" s="97">
        <v>516</v>
      </c>
      <c r="D519" s="104" t="s">
        <v>99</v>
      </c>
      <c r="E519" s="87">
        <v>0.58047223123620839</v>
      </c>
      <c r="F519" s="87">
        <v>3.0858833913204036</v>
      </c>
      <c r="G519" s="87">
        <v>1.2579684746943747</v>
      </c>
      <c r="H519" s="87"/>
      <c r="I519" s="87">
        <v>4.8312292957025393</v>
      </c>
      <c r="J519" s="87">
        <v>2.6025648023586672</v>
      </c>
      <c r="K519" s="74">
        <v>2.487896954433658</v>
      </c>
      <c r="L519" s="8">
        <v>2.6025648023586672</v>
      </c>
      <c r="M519" s="8">
        <v>2.9680472671499647</v>
      </c>
      <c r="N519" s="8">
        <v>1.7450745111215882</v>
      </c>
      <c r="O519" s="8">
        <v>0</v>
      </c>
      <c r="P519" s="8">
        <v>5.9454274653186916</v>
      </c>
      <c r="Q519" s="8">
        <v>0.54621517935274078</v>
      </c>
      <c r="R519" s="74">
        <v>2.3163721853292105</v>
      </c>
      <c r="S519" s="87">
        <v>2.9256229700241168</v>
      </c>
      <c r="T519" s="87">
        <v>2.6660830573640624</v>
      </c>
      <c r="U519" s="87"/>
      <c r="V519" s="87">
        <v>1.9497736688800535</v>
      </c>
      <c r="W519" s="87">
        <v>0.53774992733337612</v>
      </c>
      <c r="X519" s="87">
        <v>1.7397055339742991</v>
      </c>
      <c r="Y519" s="74">
        <v>2.1564458904497132</v>
      </c>
      <c r="Z519" s="8">
        <v>5.6771149617281402</v>
      </c>
      <c r="AA519" s="8"/>
      <c r="AB519" s="8">
        <v>2.5012928165171688</v>
      </c>
      <c r="AC519" s="8">
        <v>4.7652669314259342</v>
      </c>
      <c r="AD519" s="8">
        <v>0.51433163105495872</v>
      </c>
      <c r="AE519" s="8">
        <v>1.9903924613110899</v>
      </c>
      <c r="AF519" s="8">
        <v>4.4031272330574227</v>
      </c>
      <c r="AG519" s="8">
        <v>3.7412118436724504</v>
      </c>
      <c r="AH519" s="8">
        <v>2.5446024418006576</v>
      </c>
      <c r="AI519" s="8">
        <v>2.8102426941351109</v>
      </c>
      <c r="AJ519" s="8">
        <v>3.6149324675349526</v>
      </c>
      <c r="AK519" s="8">
        <v>3.6744481123141606</v>
      </c>
      <c r="AL519" s="8">
        <v>2.4831808474759391</v>
      </c>
      <c r="AM519" s="8">
        <v>2.2143592632425584</v>
      </c>
      <c r="AN519" s="8">
        <v>1.5801026800650206</v>
      </c>
      <c r="AO519" s="8">
        <v>2.4322299933337765</v>
      </c>
      <c r="AP519" s="8">
        <v>2.0981346442119504</v>
      </c>
      <c r="AQ519" s="8">
        <v>6.1123697452203833</v>
      </c>
      <c r="AR519" s="8">
        <v>0</v>
      </c>
      <c r="AS519" s="8"/>
      <c r="AT519" s="8">
        <v>0.17117431782768078</v>
      </c>
      <c r="AU519" s="8">
        <v>0.88066326606387546</v>
      </c>
      <c r="AV519" s="8">
        <v>0</v>
      </c>
      <c r="AW519" s="74">
        <v>3.3205875512107554</v>
      </c>
      <c r="AX519" s="87">
        <v>3.1827897847899251</v>
      </c>
      <c r="AY519" s="8">
        <v>3.7640881212619997</v>
      </c>
      <c r="AZ519" s="8">
        <v>3.1096633097996116</v>
      </c>
      <c r="BA519" s="8">
        <v>4.9255533635618551</v>
      </c>
      <c r="BB519" s="8">
        <v>5.6544697241764945</v>
      </c>
      <c r="BC519" s="8">
        <v>3.5758254174027342</v>
      </c>
      <c r="BD519" s="8">
        <v>3.5893796886537839</v>
      </c>
      <c r="BE519" s="8">
        <v>0</v>
      </c>
      <c r="BF519" s="74">
        <v>4.079762662728899</v>
      </c>
      <c r="BG519" s="8">
        <v>5.4686002559904718</v>
      </c>
      <c r="BH519" s="8">
        <v>4.2810690842259911</v>
      </c>
      <c r="BI519" s="8">
        <v>4.9000185399841341</v>
      </c>
      <c r="BJ519" s="8">
        <v>1.399606622527251</v>
      </c>
      <c r="BK519" s="8">
        <v>4.0762084022370333</v>
      </c>
      <c r="BL519" s="74">
        <v>3.3423094482706537</v>
      </c>
      <c r="BM519" s="87">
        <v>3.3451636023196127</v>
      </c>
      <c r="BN519" s="8">
        <v>2.7987871204990737</v>
      </c>
      <c r="BO519" s="8">
        <v>0.79931369761149929</v>
      </c>
      <c r="BP519" s="74">
        <v>2.1254467875991612</v>
      </c>
      <c r="BQ519" s="87">
        <v>3.439038435244957</v>
      </c>
      <c r="BR519" s="87">
        <v>1.9686427285156323</v>
      </c>
      <c r="BS519" s="87">
        <v>4.3457426178428884</v>
      </c>
      <c r="BT519" s="87">
        <v>4.3487339574848507</v>
      </c>
      <c r="BU519" s="87">
        <v>8.9997793821530454</v>
      </c>
      <c r="BV519" s="74">
        <v>4.0159447247308622</v>
      </c>
      <c r="BW519" s="8">
        <v>1.7369060175346716</v>
      </c>
      <c r="BX519" s="8">
        <v>2.8589352507208186</v>
      </c>
      <c r="BY519" s="8">
        <v>0.42993003474511182</v>
      </c>
      <c r="BZ519" s="74">
        <v>1.989237476370745</v>
      </c>
      <c r="CA519" s="87"/>
      <c r="CB519" s="87">
        <v>4.6199201803148855E-2</v>
      </c>
      <c r="CC519" s="87">
        <v>2.1992855376198266</v>
      </c>
      <c r="CD519" s="87"/>
      <c r="CE519" s="87">
        <v>3.7930834539635647</v>
      </c>
      <c r="CF519" s="87">
        <v>1.5541501543583562</v>
      </c>
      <c r="CG519" s="87"/>
      <c r="CH519" s="74">
        <v>1.887279621843075</v>
      </c>
      <c r="CI519" s="8">
        <v>1.6205293787842412E-2</v>
      </c>
      <c r="CJ519" s="8">
        <v>0.12959017704621784</v>
      </c>
      <c r="CK519" s="74">
        <v>7.6034598393553032E-2</v>
      </c>
      <c r="CL519" s="87">
        <v>0</v>
      </c>
      <c r="CM519" s="87">
        <v>0.36932177685993567</v>
      </c>
      <c r="CN519" s="87">
        <v>4.0689830533028006</v>
      </c>
      <c r="CO519" s="87">
        <v>0.54857405531052605</v>
      </c>
      <c r="CP519" s="87">
        <v>0.29759304822295557</v>
      </c>
      <c r="CQ519" s="63">
        <v>1.0070977530361025</v>
      </c>
    </row>
    <row r="520" spans="1:95" ht="15" customHeight="1" x14ac:dyDescent="0.25">
      <c r="A520" s="97" t="s">
        <v>967</v>
      </c>
      <c r="B520" s="97">
        <v>23</v>
      </c>
      <c r="C520" s="97">
        <v>517</v>
      </c>
      <c r="D520" s="102" t="s">
        <v>100</v>
      </c>
      <c r="E520" s="88">
        <v>0</v>
      </c>
      <c r="F520" s="88">
        <v>8.451893475671847E-2</v>
      </c>
      <c r="G520" s="88">
        <v>0.12704999574525683</v>
      </c>
      <c r="H520" s="88"/>
      <c r="I520" s="88">
        <v>0.14160441236671001</v>
      </c>
      <c r="J520" s="88">
        <v>9.9627713323279504E-3</v>
      </c>
      <c r="K520" s="75">
        <v>8.4048757480710098E-2</v>
      </c>
      <c r="L520" s="9">
        <v>9.9627713323279504E-3</v>
      </c>
      <c r="M520" s="9">
        <v>9.0386936720028094E-2</v>
      </c>
      <c r="N520" s="9">
        <v>1.9909391970265498E-2</v>
      </c>
      <c r="O520" s="9">
        <v>0</v>
      </c>
      <c r="P520" s="9">
        <v>0</v>
      </c>
      <c r="Q520" s="9">
        <v>0</v>
      </c>
      <c r="R520" s="75">
        <v>1.8083052162942342E-2</v>
      </c>
      <c r="S520" s="88">
        <v>0.85369462185676159</v>
      </c>
      <c r="T520" s="88">
        <v>0.22040423381963042</v>
      </c>
      <c r="U520" s="88"/>
      <c r="V520" s="88">
        <v>0</v>
      </c>
      <c r="W520" s="88">
        <v>0</v>
      </c>
      <c r="X520" s="88">
        <v>0</v>
      </c>
      <c r="Y520" s="75">
        <v>0.13581099093477303</v>
      </c>
      <c r="Z520" s="9">
        <v>0.42106994809456977</v>
      </c>
      <c r="AA520" s="9"/>
      <c r="AB520" s="9">
        <v>0.47046600148367046</v>
      </c>
      <c r="AC520" s="9">
        <v>0</v>
      </c>
      <c r="AD520" s="9">
        <v>0</v>
      </c>
      <c r="AE520" s="9">
        <v>0.88800580029396059</v>
      </c>
      <c r="AF520" s="9">
        <v>0.4840294185973894</v>
      </c>
      <c r="AG520" s="9">
        <v>0.22415017622703026</v>
      </c>
      <c r="AH520" s="9">
        <v>0.11126435303709063</v>
      </c>
      <c r="AI520" s="9">
        <v>5.3680334843857695E-2</v>
      </c>
      <c r="AJ520" s="9">
        <v>0.14136208241294115</v>
      </c>
      <c r="AK520" s="9">
        <v>0.2390000171108406</v>
      </c>
      <c r="AL520" s="9">
        <v>0</v>
      </c>
      <c r="AM520" s="9">
        <v>0</v>
      </c>
      <c r="AN520" s="9">
        <v>0</v>
      </c>
      <c r="AO520" s="9">
        <v>0</v>
      </c>
      <c r="AP520" s="9">
        <v>0.17302918155575497</v>
      </c>
      <c r="AQ520" s="9">
        <v>0.37141743287279261</v>
      </c>
      <c r="AR520" s="9">
        <v>0</v>
      </c>
      <c r="AS520" s="9"/>
      <c r="AT520" s="9">
        <v>0</v>
      </c>
      <c r="AU520" s="9">
        <v>0.31986979538819288</v>
      </c>
      <c r="AV520" s="9">
        <v>0</v>
      </c>
      <c r="AW520" s="75">
        <v>0.28326482003603604</v>
      </c>
      <c r="AX520" s="88">
        <v>0</v>
      </c>
      <c r="AY520" s="9">
        <v>0</v>
      </c>
      <c r="AZ520" s="9">
        <v>0</v>
      </c>
      <c r="BA520" s="9">
        <v>0.18268832302786167</v>
      </c>
      <c r="BB520" s="9">
        <v>8.0654524900824656E-2</v>
      </c>
      <c r="BC520" s="9">
        <v>0</v>
      </c>
      <c r="BD520" s="9">
        <v>3.9634032462322992E-3</v>
      </c>
      <c r="BE520" s="9">
        <v>0</v>
      </c>
      <c r="BF520" s="75">
        <v>3.5457313034852583E-2</v>
      </c>
      <c r="BG520" s="9">
        <v>0</v>
      </c>
      <c r="BH520" s="9">
        <v>0.27347742166740435</v>
      </c>
      <c r="BI520" s="9">
        <v>0</v>
      </c>
      <c r="BJ520" s="9">
        <v>0</v>
      </c>
      <c r="BK520" s="9">
        <v>0</v>
      </c>
      <c r="BL520" s="75">
        <v>2.3226914433459957E-2</v>
      </c>
      <c r="BM520" s="88">
        <v>0.10299161989901361</v>
      </c>
      <c r="BN520" s="9">
        <v>2.2778636141527343E-2</v>
      </c>
      <c r="BO520" s="9">
        <v>0</v>
      </c>
      <c r="BP520" s="75">
        <v>1.6300693397666512E-2</v>
      </c>
      <c r="BQ520" s="88">
        <v>0.35977645439249051</v>
      </c>
      <c r="BR520" s="88">
        <v>0</v>
      </c>
      <c r="BS520" s="88">
        <v>0.2826977301694607</v>
      </c>
      <c r="BT520" s="88">
        <v>0.61732108542044795</v>
      </c>
      <c r="BU520" s="88">
        <v>0.22510407415634562</v>
      </c>
      <c r="BV520" s="75">
        <v>0.36987177931375725</v>
      </c>
      <c r="BW520" s="9">
        <v>0.10682678691276321</v>
      </c>
      <c r="BX520" s="9">
        <v>0.12502297307627294</v>
      </c>
      <c r="BY520" s="9">
        <v>0</v>
      </c>
      <c r="BZ520" s="75">
        <v>9.7998315365679559E-2</v>
      </c>
      <c r="CA520" s="88"/>
      <c r="CB520" s="88">
        <v>0</v>
      </c>
      <c r="CC520" s="88">
        <v>9.5731951366418391E-2</v>
      </c>
      <c r="CD520" s="88"/>
      <c r="CE520" s="88">
        <v>0</v>
      </c>
      <c r="CF520" s="88">
        <v>8.6141287781242831E-2</v>
      </c>
      <c r="CG520" s="88"/>
      <c r="CH520" s="75">
        <v>5.7781520719948722E-2</v>
      </c>
      <c r="CI520" s="9">
        <v>0</v>
      </c>
      <c r="CJ520" s="9">
        <v>0</v>
      </c>
      <c r="CK520" s="75">
        <v>0</v>
      </c>
      <c r="CL520" s="88">
        <v>0</v>
      </c>
      <c r="CM520" s="88">
        <v>0</v>
      </c>
      <c r="CN520" s="88">
        <v>0.24456348747035825</v>
      </c>
      <c r="CO520" s="88">
        <v>0</v>
      </c>
      <c r="CP520" s="88">
        <v>0</v>
      </c>
      <c r="CQ520" s="62">
        <v>4.3820637924807351E-2</v>
      </c>
    </row>
    <row r="521" spans="1:95" x14ac:dyDescent="0.25">
      <c r="A521" s="97" t="s">
        <v>968</v>
      </c>
      <c r="B521" s="97">
        <v>24</v>
      </c>
      <c r="C521" s="97">
        <v>518</v>
      </c>
      <c r="D521" s="103" t="s">
        <v>101</v>
      </c>
      <c r="E521" s="86">
        <v>0</v>
      </c>
      <c r="F521" s="86">
        <v>1.5948351814542596</v>
      </c>
      <c r="G521" s="86">
        <v>1.5161938439478071</v>
      </c>
      <c r="H521" s="86"/>
      <c r="I521" s="86">
        <v>2.0510192453324838</v>
      </c>
      <c r="J521" s="86">
        <v>1.5507642022192125</v>
      </c>
      <c r="K521" s="72">
        <v>1.75069947196778</v>
      </c>
      <c r="L521" s="7">
        <v>1.5507642022192125</v>
      </c>
      <c r="M521" s="7">
        <v>2.8374885426626233</v>
      </c>
      <c r="N521" s="7">
        <v>2.0510192453324838</v>
      </c>
      <c r="O521" s="7">
        <v>0</v>
      </c>
      <c r="P521" s="7">
        <v>0</v>
      </c>
      <c r="Q521" s="7">
        <v>0</v>
      </c>
      <c r="R521" s="72">
        <v>2.1655049470192309</v>
      </c>
      <c r="S521" s="86">
        <v>2.0729569461093118</v>
      </c>
      <c r="T521" s="86">
        <v>1.6064799801722487</v>
      </c>
      <c r="U521" s="86"/>
      <c r="V521" s="86">
        <v>0</v>
      </c>
      <c r="W521" s="86">
        <v>0</v>
      </c>
      <c r="X521" s="86">
        <v>0</v>
      </c>
      <c r="Y521" s="72">
        <v>1.7230992216565144</v>
      </c>
      <c r="Z521" s="7">
        <v>1.9078588308130009</v>
      </c>
      <c r="AA521" s="7"/>
      <c r="AB521" s="7">
        <v>1.825931004520303</v>
      </c>
      <c r="AC521" s="7">
        <v>0</v>
      </c>
      <c r="AD521" s="7">
        <v>0</v>
      </c>
      <c r="AE521" s="7">
        <v>8.2141943208569401</v>
      </c>
      <c r="AF521" s="7">
        <v>2.3504264803473194</v>
      </c>
      <c r="AG521" s="7">
        <v>2.3226787563911055</v>
      </c>
      <c r="AH521" s="7">
        <v>2.9522673349509096</v>
      </c>
      <c r="AI521" s="7">
        <v>2.8765297781345915</v>
      </c>
      <c r="AJ521" s="7">
        <v>2.7722503493042474</v>
      </c>
      <c r="AK521" s="7">
        <v>3.0350794945042017</v>
      </c>
      <c r="AL521" s="7">
        <v>0</v>
      </c>
      <c r="AM521" s="7">
        <v>0</v>
      </c>
      <c r="AN521" s="7">
        <v>0</v>
      </c>
      <c r="AO521" s="7">
        <v>0</v>
      </c>
      <c r="AP521" s="7">
        <v>2.3017608762187942</v>
      </c>
      <c r="AQ521" s="7">
        <v>2.0199275527498091</v>
      </c>
      <c r="AR521" s="7">
        <v>0</v>
      </c>
      <c r="AS521" s="7"/>
      <c r="AT521" s="7">
        <v>0</v>
      </c>
      <c r="AU521" s="7">
        <v>3.3852348382341866</v>
      </c>
      <c r="AV521" s="7">
        <v>0</v>
      </c>
      <c r="AW521" s="72">
        <v>2.385702622612925</v>
      </c>
      <c r="AX521" s="86">
        <v>0</v>
      </c>
      <c r="AY521" s="7">
        <v>0</v>
      </c>
      <c r="AZ521" s="7">
        <v>0</v>
      </c>
      <c r="BA521" s="7">
        <v>1.4844538565073357</v>
      </c>
      <c r="BB521" s="7">
        <v>1.4762901902615952</v>
      </c>
      <c r="BC521" s="7">
        <v>0</v>
      </c>
      <c r="BD521" s="7">
        <v>2.410357345782526</v>
      </c>
      <c r="BE521" s="7">
        <v>0</v>
      </c>
      <c r="BF521" s="72">
        <v>1.6346892715969972</v>
      </c>
      <c r="BG521" s="7">
        <v>0</v>
      </c>
      <c r="BH521" s="7">
        <v>1.519531984470829</v>
      </c>
      <c r="BI521" s="7">
        <v>0</v>
      </c>
      <c r="BJ521" s="7">
        <v>0</v>
      </c>
      <c r="BK521" s="7">
        <v>0</v>
      </c>
      <c r="BL521" s="72">
        <v>1.519531984470829</v>
      </c>
      <c r="BM521" s="86">
        <v>21.605236583524242</v>
      </c>
      <c r="BN521" s="7">
        <v>0.86668386197379577</v>
      </c>
      <c r="BO521" s="7">
        <v>0</v>
      </c>
      <c r="BP521" s="72">
        <v>0.86668386197379577</v>
      </c>
      <c r="BQ521" s="86">
        <v>2.0709008940594655</v>
      </c>
      <c r="BR521" s="86">
        <v>0</v>
      </c>
      <c r="BS521" s="86">
        <v>2.5601795216936831</v>
      </c>
      <c r="BT521" s="86">
        <v>2.1978251140131455</v>
      </c>
      <c r="BU521" s="86">
        <v>0.94437925583697513</v>
      </c>
      <c r="BV521" s="72">
        <v>2.1036038483195258</v>
      </c>
      <c r="BW521" s="7">
        <v>1.0364784731052101</v>
      </c>
      <c r="BX521" s="7">
        <v>1.5940118459416084</v>
      </c>
      <c r="BY521" s="7">
        <v>0</v>
      </c>
      <c r="BZ521" s="72">
        <v>1.4081673883294759</v>
      </c>
      <c r="CA521" s="86"/>
      <c r="CB521" s="86">
        <v>0</v>
      </c>
      <c r="CC521" s="86">
        <v>0.94437925583697513</v>
      </c>
      <c r="CD521" s="86"/>
      <c r="CE521" s="86">
        <v>0</v>
      </c>
      <c r="CF521" s="86">
        <v>0.61052298294894636</v>
      </c>
      <c r="CG521" s="86"/>
      <c r="CH521" s="72">
        <v>0.77745111939296074</v>
      </c>
      <c r="CI521" s="7">
        <v>0</v>
      </c>
      <c r="CJ521" s="7">
        <v>0</v>
      </c>
      <c r="CK521" s="72">
        <v>0</v>
      </c>
      <c r="CL521" s="86">
        <v>0</v>
      </c>
      <c r="CM521" s="86">
        <v>0</v>
      </c>
      <c r="CN521" s="86">
        <v>1.2067552762963185</v>
      </c>
      <c r="CO521" s="86">
        <v>0</v>
      </c>
      <c r="CP521" s="86">
        <v>0</v>
      </c>
      <c r="CQ521" s="64">
        <v>1.2067552762963185</v>
      </c>
    </row>
    <row r="522" spans="1:95" x14ac:dyDescent="0.25">
      <c r="A522" s="97" t="s">
        <v>969</v>
      </c>
      <c r="B522" s="97">
        <v>25</v>
      </c>
      <c r="C522" s="97">
        <v>519</v>
      </c>
      <c r="D522" s="103" t="s">
        <v>102</v>
      </c>
      <c r="E522" s="39">
        <v>0</v>
      </c>
      <c r="F522" s="39">
        <v>0.10601560536169782</v>
      </c>
      <c r="G522" s="39">
        <v>0</v>
      </c>
      <c r="H522" s="39"/>
      <c r="I522" s="39">
        <v>0</v>
      </c>
      <c r="J522" s="39">
        <v>0</v>
      </c>
      <c r="K522" s="52">
        <v>6.5240372530275578E-2</v>
      </c>
      <c r="L522" s="3">
        <v>0</v>
      </c>
      <c r="M522" s="3">
        <v>1.0151506262926897</v>
      </c>
      <c r="N522" s="3">
        <v>0</v>
      </c>
      <c r="O522" s="3">
        <v>0</v>
      </c>
      <c r="P522" s="3">
        <v>0</v>
      </c>
      <c r="Q522" s="3">
        <v>0</v>
      </c>
      <c r="R522" s="52">
        <v>0.40606025051707589</v>
      </c>
      <c r="S522" s="39">
        <v>0</v>
      </c>
      <c r="T522" s="39">
        <v>3.5693491126570019E-2</v>
      </c>
      <c r="U522" s="39"/>
      <c r="V522" s="39">
        <v>0</v>
      </c>
      <c r="W522" s="39">
        <v>0</v>
      </c>
      <c r="X522" s="39">
        <v>0</v>
      </c>
      <c r="Y522" s="52">
        <v>2.6770118344927513E-2</v>
      </c>
      <c r="Z522" s="3">
        <v>3.2371501936305599E-2</v>
      </c>
      <c r="AA522" s="3"/>
      <c r="AB522" s="3">
        <v>0</v>
      </c>
      <c r="AC522" s="3">
        <v>0</v>
      </c>
      <c r="AD522" s="3">
        <v>0</v>
      </c>
      <c r="AE522" s="3">
        <v>0.26222342043810015</v>
      </c>
      <c r="AF522" s="3">
        <v>3.3732562322676234E-2</v>
      </c>
      <c r="AG522" s="3">
        <v>3.6231270642874472E-2</v>
      </c>
      <c r="AH522" s="3">
        <v>9.7824430735761067E-2</v>
      </c>
      <c r="AI522" s="3">
        <v>0.53148583877422539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0.44052835669586154</v>
      </c>
      <c r="AR522" s="3">
        <v>0</v>
      </c>
      <c r="AS522" s="3"/>
      <c r="AT522" s="3">
        <v>0</v>
      </c>
      <c r="AU522" s="3">
        <v>0</v>
      </c>
      <c r="AV522" s="3">
        <v>0</v>
      </c>
      <c r="AW522" s="52">
        <v>7.1015236418578653E-2</v>
      </c>
      <c r="AX522" s="39">
        <v>0</v>
      </c>
      <c r="AY522" s="3">
        <v>0</v>
      </c>
      <c r="AZ522" s="3">
        <v>0</v>
      </c>
      <c r="BA522" s="3">
        <v>0</v>
      </c>
      <c r="BB522" s="3">
        <v>0</v>
      </c>
      <c r="BC522" s="3">
        <v>0</v>
      </c>
      <c r="BD522" s="3">
        <v>0</v>
      </c>
      <c r="BE522" s="3">
        <v>0</v>
      </c>
      <c r="BF522" s="52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0</v>
      </c>
      <c r="BL522" s="52">
        <v>0</v>
      </c>
      <c r="BM522" s="39">
        <v>0</v>
      </c>
      <c r="BN522" s="3">
        <v>0</v>
      </c>
      <c r="BO522" s="3">
        <v>0</v>
      </c>
      <c r="BP522" s="52">
        <v>0</v>
      </c>
      <c r="BQ522" s="39">
        <v>2.6770118344927513E-2</v>
      </c>
      <c r="BR522" s="39">
        <v>0</v>
      </c>
      <c r="BS522" s="39">
        <v>0</v>
      </c>
      <c r="BT522" s="39">
        <v>0</v>
      </c>
      <c r="BU522" s="39">
        <v>0</v>
      </c>
      <c r="BV522" s="52">
        <v>9.7345884890645499E-3</v>
      </c>
      <c r="BW522" s="3">
        <v>0</v>
      </c>
      <c r="BX522" s="3">
        <v>0</v>
      </c>
      <c r="BY522" s="3">
        <v>0</v>
      </c>
      <c r="BZ522" s="52">
        <v>0</v>
      </c>
      <c r="CA522" s="39"/>
      <c r="CB522" s="39">
        <v>0</v>
      </c>
      <c r="CC522" s="39">
        <v>0</v>
      </c>
      <c r="CD522" s="39"/>
      <c r="CE522" s="39">
        <v>0</v>
      </c>
      <c r="CF522" s="39">
        <v>0</v>
      </c>
      <c r="CG522" s="39"/>
      <c r="CH522" s="52">
        <v>0</v>
      </c>
      <c r="CI522" s="3">
        <v>0</v>
      </c>
      <c r="CJ522" s="3">
        <v>0</v>
      </c>
      <c r="CK522" s="52">
        <v>0</v>
      </c>
      <c r="CL522" s="39">
        <v>0</v>
      </c>
      <c r="CM522" s="39">
        <v>0</v>
      </c>
      <c r="CN522" s="39">
        <v>0</v>
      </c>
      <c r="CO522" s="39">
        <v>0</v>
      </c>
      <c r="CP522" s="39">
        <v>0</v>
      </c>
      <c r="CQ522" s="58">
        <v>0</v>
      </c>
    </row>
    <row r="523" spans="1:95" x14ac:dyDescent="0.25">
      <c r="A523" s="97" t="s">
        <v>970</v>
      </c>
      <c r="B523" s="97">
        <v>26</v>
      </c>
      <c r="C523" s="97">
        <v>520</v>
      </c>
      <c r="D523" s="103" t="s">
        <v>103</v>
      </c>
      <c r="E523" s="39">
        <v>0</v>
      </c>
      <c r="F523" s="39">
        <v>0</v>
      </c>
      <c r="G523" s="39">
        <v>2.2259346436950453</v>
      </c>
      <c r="H523" s="39"/>
      <c r="I523" s="39">
        <v>0</v>
      </c>
      <c r="J523" s="39">
        <v>0</v>
      </c>
      <c r="K523" s="52">
        <v>0.17122574182269579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52">
        <v>0</v>
      </c>
      <c r="S523" s="39">
        <v>0</v>
      </c>
      <c r="T523" s="39">
        <v>0</v>
      </c>
      <c r="U523" s="39"/>
      <c r="V523" s="39">
        <v>0</v>
      </c>
      <c r="W523" s="39">
        <v>0</v>
      </c>
      <c r="X523" s="39">
        <v>0</v>
      </c>
      <c r="Y523" s="52">
        <v>0</v>
      </c>
      <c r="Z523" s="3">
        <v>2.5467799165003111E-2</v>
      </c>
      <c r="AA523" s="3"/>
      <c r="AB523" s="3">
        <v>0</v>
      </c>
      <c r="AC523" s="3">
        <v>0</v>
      </c>
      <c r="AD523" s="3">
        <v>0</v>
      </c>
      <c r="AE523" s="3">
        <v>0</v>
      </c>
      <c r="AF523" s="3">
        <v>2.0991736452651365E-2</v>
      </c>
      <c r="AG523" s="3">
        <v>1.5399857423191681E-2</v>
      </c>
      <c r="AH523" s="3">
        <v>0.24574069239016097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/>
      <c r="AT523" s="3">
        <v>0</v>
      </c>
      <c r="AU523" s="3">
        <v>0</v>
      </c>
      <c r="AV523" s="3">
        <v>0</v>
      </c>
      <c r="AW523" s="52">
        <v>2.5777077483504263E-2</v>
      </c>
      <c r="AX523" s="39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3">
        <v>0</v>
      </c>
      <c r="BE523" s="3">
        <v>0</v>
      </c>
      <c r="BF523" s="52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0</v>
      </c>
      <c r="BL523" s="52">
        <v>0</v>
      </c>
      <c r="BM523" s="39">
        <v>0</v>
      </c>
      <c r="BN523" s="3">
        <v>0</v>
      </c>
      <c r="BO523" s="3">
        <v>0</v>
      </c>
      <c r="BP523" s="52">
        <v>0</v>
      </c>
      <c r="BQ523" s="39">
        <v>0</v>
      </c>
      <c r="BR523" s="39">
        <v>0</v>
      </c>
      <c r="BS523" s="39">
        <v>0</v>
      </c>
      <c r="BT523" s="39">
        <v>0</v>
      </c>
      <c r="BU523" s="39">
        <v>0</v>
      </c>
      <c r="BV523" s="52">
        <v>0</v>
      </c>
      <c r="BW523" s="3">
        <v>0</v>
      </c>
      <c r="BX523" s="3">
        <v>0</v>
      </c>
      <c r="BY523" s="3">
        <v>0</v>
      </c>
      <c r="BZ523" s="52">
        <v>0</v>
      </c>
      <c r="CA523" s="39"/>
      <c r="CB523" s="39">
        <v>0</v>
      </c>
      <c r="CC523" s="39">
        <v>0</v>
      </c>
      <c r="CD523" s="39"/>
      <c r="CE523" s="39">
        <v>0</v>
      </c>
      <c r="CF523" s="39">
        <v>0</v>
      </c>
      <c r="CG523" s="39"/>
      <c r="CH523" s="52">
        <v>0</v>
      </c>
      <c r="CI523" s="3">
        <v>0</v>
      </c>
      <c r="CJ523" s="3">
        <v>0</v>
      </c>
      <c r="CK523" s="52">
        <v>0</v>
      </c>
      <c r="CL523" s="39">
        <v>0</v>
      </c>
      <c r="CM523" s="39">
        <v>0</v>
      </c>
      <c r="CN523" s="39">
        <v>0</v>
      </c>
      <c r="CO523" s="39">
        <v>0</v>
      </c>
      <c r="CP523" s="39">
        <v>0</v>
      </c>
      <c r="CQ523" s="58">
        <v>0</v>
      </c>
    </row>
    <row r="524" spans="1:95" x14ac:dyDescent="0.25">
      <c r="A524" s="97" t="s">
        <v>971</v>
      </c>
      <c r="B524" s="97">
        <v>27</v>
      </c>
      <c r="C524" s="97">
        <v>521</v>
      </c>
      <c r="D524" s="104" t="s">
        <v>104</v>
      </c>
      <c r="E524" s="40">
        <v>0</v>
      </c>
      <c r="F524" s="40">
        <v>2.2615180749181705E-2</v>
      </c>
      <c r="G524" s="40">
        <v>0.17588655857205807</v>
      </c>
      <c r="H524" s="40"/>
      <c r="I524" s="40">
        <v>5.5626754447022128E-2</v>
      </c>
      <c r="J524" s="40">
        <v>1.607730170291098E-3</v>
      </c>
      <c r="K524" s="53">
        <v>2.6884927293253685E-2</v>
      </c>
      <c r="L524" s="4">
        <v>1.607730170291098E-3</v>
      </c>
      <c r="M524" s="4">
        <v>1.1741279044309896E-2</v>
      </c>
      <c r="N524" s="4">
        <v>4.053497859605135E-3</v>
      </c>
      <c r="O524" s="4">
        <v>0</v>
      </c>
      <c r="P524" s="4">
        <v>0</v>
      </c>
      <c r="Q524" s="4">
        <v>0</v>
      </c>
      <c r="R524" s="53">
        <v>3.1524831945142838E-3</v>
      </c>
      <c r="S524" s="40">
        <v>1</v>
      </c>
      <c r="T524" s="40">
        <v>2.3064450973545411E-2</v>
      </c>
      <c r="U524" s="40"/>
      <c r="V524" s="40">
        <v>0</v>
      </c>
      <c r="W524" s="40">
        <v>0</v>
      </c>
      <c r="X524" s="40">
        <v>0</v>
      </c>
      <c r="Y524" s="53">
        <v>2.5731149826846472E-2</v>
      </c>
      <c r="Z524" s="4">
        <v>5.6952950083867748E-2</v>
      </c>
      <c r="AA524" s="4"/>
      <c r="AB524" s="4">
        <v>7.595325161594757E-2</v>
      </c>
      <c r="AC524" s="4">
        <v>0</v>
      </c>
      <c r="AD524" s="4">
        <v>0</v>
      </c>
      <c r="AE524" s="4">
        <v>9.4491293896526898E-2</v>
      </c>
      <c r="AF524" s="4">
        <v>6.9272947866772863E-2</v>
      </c>
      <c r="AG524" s="4">
        <v>3.8357498963862875E-2</v>
      </c>
      <c r="AH524" s="4">
        <v>3.2203291399061237E-2</v>
      </c>
      <c r="AI524" s="4">
        <v>1.4433453606377305E-2</v>
      </c>
      <c r="AJ524" s="4">
        <v>2.0564879259329184E-2</v>
      </c>
      <c r="AK524" s="4">
        <v>5.2568639915458466E-2</v>
      </c>
      <c r="AL524" s="4">
        <v>0</v>
      </c>
      <c r="AM524" s="4">
        <v>0</v>
      </c>
      <c r="AN524" s="4">
        <v>0</v>
      </c>
      <c r="AO524" s="4">
        <v>0</v>
      </c>
      <c r="AP524" s="4">
        <v>3.8014608813490433E-2</v>
      </c>
      <c r="AQ524" s="4">
        <v>7.5262498930691535E-2</v>
      </c>
      <c r="AR524" s="4">
        <v>0</v>
      </c>
      <c r="AS524" s="4"/>
      <c r="AT524" s="4">
        <v>0</v>
      </c>
      <c r="AU524" s="4">
        <v>5.1953514484587557E-2</v>
      </c>
      <c r="AV524" s="4">
        <v>0</v>
      </c>
      <c r="AW524" s="53">
        <v>4.8795424532312191E-2</v>
      </c>
      <c r="AX524" s="40">
        <v>0</v>
      </c>
      <c r="AY524" s="4">
        <v>0</v>
      </c>
      <c r="AZ524" s="4">
        <v>0</v>
      </c>
      <c r="BA524" s="4">
        <v>3.0011307123104718E-2</v>
      </c>
      <c r="BB524" s="4">
        <v>1.37624284022041E-2</v>
      </c>
      <c r="BC524" s="4">
        <v>0</v>
      </c>
      <c r="BD524" s="4">
        <v>1.6840883845771052E-3</v>
      </c>
      <c r="BE524" s="4">
        <v>0</v>
      </c>
      <c r="BF524" s="53">
        <v>7.651201507857597E-3</v>
      </c>
      <c r="BG524" s="4">
        <v>0</v>
      </c>
      <c r="BH524" s="4">
        <v>7.1577720628503885E-2</v>
      </c>
      <c r="BI524" s="4">
        <v>0</v>
      </c>
      <c r="BJ524" s="4">
        <v>0</v>
      </c>
      <c r="BK524" s="4">
        <v>0</v>
      </c>
      <c r="BL524" s="53">
        <v>8.4371676630328463E-3</v>
      </c>
      <c r="BM524" s="40">
        <v>7.2464828845721831E-3</v>
      </c>
      <c r="BN524" s="4">
        <v>4.4479528264485917E-3</v>
      </c>
      <c r="BO524" s="4">
        <v>0</v>
      </c>
      <c r="BP524" s="53">
        <v>3.9610805111173755E-3</v>
      </c>
      <c r="BQ524" s="40">
        <v>9.7345246204531777E-2</v>
      </c>
      <c r="BR524" s="40">
        <v>0</v>
      </c>
      <c r="BS524" s="40">
        <v>8.1439293914376445E-2</v>
      </c>
      <c r="BT524" s="40">
        <v>0.14004602454112813</v>
      </c>
      <c r="BU524" s="40">
        <v>5.9205532212898065E-2</v>
      </c>
      <c r="BV524" s="53">
        <v>9.1591943939159634E-2</v>
      </c>
      <c r="BW524" s="4">
        <v>2.435355935151573E-2</v>
      </c>
      <c r="BX524" s="4">
        <v>2.3438503690595448E-2</v>
      </c>
      <c r="BY524" s="4">
        <v>0</v>
      </c>
      <c r="BZ524" s="53">
        <v>2.220601213376916E-2</v>
      </c>
      <c r="CA524" s="40"/>
      <c r="CB524" s="40">
        <v>0</v>
      </c>
      <c r="CC524" s="40">
        <v>1.5311607618148398E-2</v>
      </c>
      <c r="CD524" s="40"/>
      <c r="CE524" s="40">
        <v>0</v>
      </c>
      <c r="CF524" s="40">
        <v>4.0229656155824273E-2</v>
      </c>
      <c r="CG524" s="40"/>
      <c r="CH524" s="53">
        <v>1.7156093787180152E-2</v>
      </c>
      <c r="CI524" s="4">
        <v>0</v>
      </c>
      <c r="CJ524" s="4">
        <v>0</v>
      </c>
      <c r="CK524" s="53">
        <v>0</v>
      </c>
      <c r="CL524" s="40">
        <v>0</v>
      </c>
      <c r="CM524" s="40">
        <v>0</v>
      </c>
      <c r="CN524" s="40">
        <v>6.0910731608551448E-2</v>
      </c>
      <c r="CO524" s="40">
        <v>0</v>
      </c>
      <c r="CP524" s="40">
        <v>0</v>
      </c>
      <c r="CQ524" s="59">
        <v>3.744230309104251E-2</v>
      </c>
    </row>
    <row r="525" spans="1:95" ht="15" customHeight="1" x14ac:dyDescent="0.25">
      <c r="A525" s="97" t="s">
        <v>972</v>
      </c>
      <c r="B525" s="97">
        <v>28</v>
      </c>
      <c r="C525" s="97">
        <v>522</v>
      </c>
      <c r="D525" s="102" t="s">
        <v>105</v>
      </c>
      <c r="E525" s="88">
        <v>2.1477449914812072</v>
      </c>
      <c r="F525" s="88">
        <v>3.6527465637636354</v>
      </c>
      <c r="G525" s="88">
        <v>0.5952905672671599</v>
      </c>
      <c r="H525" s="88"/>
      <c r="I525" s="88">
        <v>2.4040125982674692</v>
      </c>
      <c r="J525" s="88">
        <v>6.1868303948518193</v>
      </c>
      <c r="K525" s="75">
        <v>3.0421920749354778</v>
      </c>
      <c r="L525" s="9">
        <v>6.1868303948518193</v>
      </c>
      <c r="M525" s="9">
        <v>7.6078320033903983</v>
      </c>
      <c r="N525" s="9">
        <v>4.8917478136918442</v>
      </c>
      <c r="O525" s="9">
        <v>0</v>
      </c>
      <c r="P525" s="9">
        <v>4.4423426733773148</v>
      </c>
      <c r="Q525" s="9">
        <v>1.9203639163343673</v>
      </c>
      <c r="R525" s="75">
        <v>5.7180465470079973</v>
      </c>
      <c r="S525" s="88">
        <v>0</v>
      </c>
      <c r="T525" s="88">
        <v>9.3356105212001559</v>
      </c>
      <c r="U525" s="88"/>
      <c r="V525" s="88">
        <v>1.6246677414084838</v>
      </c>
      <c r="W525" s="88">
        <v>3.9470097520584986</v>
      </c>
      <c r="X525" s="88">
        <v>2.212272851091813</v>
      </c>
      <c r="Y525" s="75">
        <v>5.1422660421045858</v>
      </c>
      <c r="Z525" s="9">
        <v>6.9722248237216533</v>
      </c>
      <c r="AA525" s="9"/>
      <c r="AB525" s="9">
        <v>5.7236862102287356</v>
      </c>
      <c r="AC525" s="9">
        <v>6.342923196451709</v>
      </c>
      <c r="AD525" s="9">
        <v>2.738901104808519</v>
      </c>
      <c r="AE525" s="9">
        <v>8.5097467721956832</v>
      </c>
      <c r="AF525" s="9">
        <v>6.5032496492471692</v>
      </c>
      <c r="AG525" s="9">
        <v>5.619561804009356</v>
      </c>
      <c r="AH525" s="9">
        <v>3.3437971702808058</v>
      </c>
      <c r="AI525" s="9">
        <v>3.6654804639367944</v>
      </c>
      <c r="AJ525" s="9">
        <v>6.7325942695949488</v>
      </c>
      <c r="AK525" s="9">
        <v>4.3074371266920686</v>
      </c>
      <c r="AL525" s="9">
        <v>3.175462780472039</v>
      </c>
      <c r="AM525" s="9">
        <v>3.5002851028391886</v>
      </c>
      <c r="AN525" s="9">
        <v>3.9202666311570384</v>
      </c>
      <c r="AO525" s="9">
        <v>4.7844904093632454</v>
      </c>
      <c r="AP525" s="9">
        <v>4.3786204856729984</v>
      </c>
      <c r="AQ525" s="9">
        <v>4.5635427152725292</v>
      </c>
      <c r="AR525" s="9">
        <v>1.3439868261120045</v>
      </c>
      <c r="AS525" s="9"/>
      <c r="AT525" s="9">
        <v>4.0411955090234262</v>
      </c>
      <c r="AU525" s="9">
        <v>5.8369763498920246</v>
      </c>
      <c r="AV525" s="9">
        <v>0</v>
      </c>
      <c r="AW525" s="75">
        <v>5.5218864364810347</v>
      </c>
      <c r="AX525" s="88">
        <v>2.5460575508087038</v>
      </c>
      <c r="AY525" s="9">
        <v>4.0480166314276902</v>
      </c>
      <c r="AZ525" s="9">
        <v>6.9599239166594407</v>
      </c>
      <c r="BA525" s="9">
        <v>5.9046281100246638</v>
      </c>
      <c r="BB525" s="9">
        <v>5.7798319055250404</v>
      </c>
      <c r="BC525" s="9">
        <v>6.1912190361354638</v>
      </c>
      <c r="BD525" s="9">
        <v>2.3494779496715705</v>
      </c>
      <c r="BE525" s="9">
        <v>0</v>
      </c>
      <c r="BF525" s="75">
        <v>4.5987577182172705</v>
      </c>
      <c r="BG525" s="9">
        <v>2.3192104957903998</v>
      </c>
      <c r="BH525" s="9">
        <v>3.5472285084191624</v>
      </c>
      <c r="BI525" s="9">
        <v>4.3222282363973017</v>
      </c>
      <c r="BJ525" s="9">
        <v>1.3410411230050372</v>
      </c>
      <c r="BK525" s="9">
        <v>3.9336552271807972</v>
      </c>
      <c r="BL525" s="75">
        <v>2.729701006535548</v>
      </c>
      <c r="BM525" s="88">
        <v>14.109643880597861</v>
      </c>
      <c r="BN525" s="9">
        <v>5.098371931391501</v>
      </c>
      <c r="BO525" s="9">
        <v>1.5839370915382456</v>
      </c>
      <c r="BP525" s="75">
        <v>4.0989131609827565</v>
      </c>
      <c r="BQ525" s="88">
        <v>3.3361046329753035</v>
      </c>
      <c r="BR525" s="88">
        <v>4.6035997789041314</v>
      </c>
      <c r="BS525" s="88">
        <v>3.188571685141079</v>
      </c>
      <c r="BT525" s="88">
        <v>3.7906661276628886</v>
      </c>
      <c r="BU525" s="88">
        <v>3.5769743084328098</v>
      </c>
      <c r="BV525" s="75">
        <v>3.6683848992369921</v>
      </c>
      <c r="BW525" s="9">
        <v>4.2796690583491515</v>
      </c>
      <c r="BX525" s="9">
        <v>5.2090621172803102</v>
      </c>
      <c r="BY525" s="9">
        <v>1.8688655305019284</v>
      </c>
      <c r="BZ525" s="75">
        <v>4.3151450610918793</v>
      </c>
      <c r="CA525" s="88"/>
      <c r="CB525" s="88">
        <v>3.063259477219912</v>
      </c>
      <c r="CC525" s="88">
        <v>6.1565149552843321</v>
      </c>
      <c r="CD525" s="88"/>
      <c r="CE525" s="88">
        <v>2.9114606390694684</v>
      </c>
      <c r="CF525" s="88">
        <v>2.0550971918017269</v>
      </c>
      <c r="CG525" s="88"/>
      <c r="CH525" s="75">
        <v>3.3102066376990629</v>
      </c>
      <c r="CI525" s="9">
        <v>0.23646251466276455</v>
      </c>
      <c r="CJ525" s="9">
        <v>0.45312551931060491</v>
      </c>
      <c r="CK525" s="75">
        <v>0.352483182218223</v>
      </c>
      <c r="CL525" s="88">
        <v>0</v>
      </c>
      <c r="CM525" s="88">
        <v>0.20254245777322893</v>
      </c>
      <c r="CN525" s="88">
        <v>3.7705497940785895</v>
      </c>
      <c r="CO525" s="88">
        <v>0.39521145949077963</v>
      </c>
      <c r="CP525" s="88">
        <v>0.76220053712930302</v>
      </c>
      <c r="CQ525" s="62">
        <v>1.1265303903828172</v>
      </c>
    </row>
    <row r="526" spans="1:95" x14ac:dyDescent="0.25">
      <c r="A526" s="97" t="s">
        <v>973</v>
      </c>
      <c r="B526" s="97">
        <v>29</v>
      </c>
      <c r="C526" s="97">
        <v>523</v>
      </c>
      <c r="D526" s="103" t="s">
        <v>101</v>
      </c>
      <c r="E526" s="86">
        <v>3.9588477646596054</v>
      </c>
      <c r="F526" s="86">
        <v>3.5689753581683816</v>
      </c>
      <c r="G526" s="86">
        <v>3.0564268670440451</v>
      </c>
      <c r="H526" s="86"/>
      <c r="I526" s="86">
        <v>3.5237962627953348</v>
      </c>
      <c r="J526" s="86">
        <v>3.6899869960849498</v>
      </c>
      <c r="K526" s="72">
        <v>3.541136624586549</v>
      </c>
      <c r="L526" s="7">
        <v>3.6899869960849498</v>
      </c>
      <c r="M526" s="7">
        <v>3.7402164148024575</v>
      </c>
      <c r="N526" s="7">
        <v>3.4987097398210127</v>
      </c>
      <c r="O526" s="7">
        <v>0</v>
      </c>
      <c r="P526" s="7">
        <v>2.9413023209551237</v>
      </c>
      <c r="Q526" s="7">
        <v>3.217013646286091</v>
      </c>
      <c r="R526" s="72">
        <v>3.650295724215777</v>
      </c>
      <c r="S526" s="86">
        <v>0</v>
      </c>
      <c r="T526" s="86">
        <v>2.9789571907215993</v>
      </c>
      <c r="U526" s="86"/>
      <c r="V526" s="86">
        <v>2.9127427305482607</v>
      </c>
      <c r="W526" s="86">
        <v>4.7385698693211351</v>
      </c>
      <c r="X526" s="86">
        <v>3.1270498173825239</v>
      </c>
      <c r="Y526" s="72">
        <v>3.2375183901124172</v>
      </c>
      <c r="Z526" s="7">
        <v>4.0079553030867938</v>
      </c>
      <c r="AA526" s="7"/>
      <c r="AB526" s="7">
        <v>3.8045727441843029</v>
      </c>
      <c r="AC526" s="7">
        <v>3.8315551131161585</v>
      </c>
      <c r="AD526" s="7">
        <v>5.5525393577504625</v>
      </c>
      <c r="AE526" s="7">
        <v>4.499390604617088</v>
      </c>
      <c r="AF526" s="7">
        <v>3.9321679911749912</v>
      </c>
      <c r="AG526" s="7">
        <v>4.1010330926258822</v>
      </c>
      <c r="AH526" s="7">
        <v>4.116576054495459</v>
      </c>
      <c r="AI526" s="7">
        <v>4.1386354109116308</v>
      </c>
      <c r="AJ526" s="7">
        <v>3.9865478695079242</v>
      </c>
      <c r="AK526" s="7">
        <v>4.1176008029617028</v>
      </c>
      <c r="AL526" s="7">
        <v>3.944969278762652</v>
      </c>
      <c r="AM526" s="7">
        <v>4.2602799744925575</v>
      </c>
      <c r="AN526" s="7">
        <v>4.5342681397815721</v>
      </c>
      <c r="AO526" s="7">
        <v>4.134597296003097</v>
      </c>
      <c r="AP526" s="7">
        <v>4.2105190558687431</v>
      </c>
      <c r="AQ526" s="7">
        <v>4.1245691334016916</v>
      </c>
      <c r="AR526" s="7">
        <v>3.2018617764909276</v>
      </c>
      <c r="AS526" s="7"/>
      <c r="AT526" s="7">
        <v>4.2112002571090779</v>
      </c>
      <c r="AU526" s="7">
        <v>4.4365227309035955</v>
      </c>
      <c r="AV526" s="7">
        <v>0</v>
      </c>
      <c r="AW526" s="72">
        <v>4.1090132362517355</v>
      </c>
      <c r="AX526" s="86">
        <v>3.8883103475627498</v>
      </c>
      <c r="AY526" s="7">
        <v>3.0073513163455234</v>
      </c>
      <c r="AZ526" s="7">
        <v>3.022965164774353</v>
      </c>
      <c r="BA526" s="7">
        <v>3.1903086188284044</v>
      </c>
      <c r="BB526" s="7">
        <v>3.071697815958486</v>
      </c>
      <c r="BC526" s="7">
        <v>3.3109589587523938</v>
      </c>
      <c r="BD526" s="7">
        <v>4.3093566617682573</v>
      </c>
      <c r="BE526" s="7">
        <v>0</v>
      </c>
      <c r="BF526" s="72">
        <v>3.2409421256326674</v>
      </c>
      <c r="BG526" s="7">
        <v>4.651193734850029</v>
      </c>
      <c r="BH526" s="7">
        <v>3.3491031747735733</v>
      </c>
      <c r="BI526" s="7">
        <v>3.3161679376327386</v>
      </c>
      <c r="BJ526" s="7">
        <v>4.052512580490383</v>
      </c>
      <c r="BK526" s="7">
        <v>3.6162672601531622</v>
      </c>
      <c r="BL526" s="72">
        <v>3.7657895479798937</v>
      </c>
      <c r="BM526" s="86">
        <v>10.455283185216258</v>
      </c>
      <c r="BN526" s="7">
        <v>3.4207204161607225</v>
      </c>
      <c r="BO526" s="7">
        <v>3.4909736227791179</v>
      </c>
      <c r="BP526" s="72">
        <v>3.4277981645886952</v>
      </c>
      <c r="BQ526" s="86">
        <v>4.0498850395047112</v>
      </c>
      <c r="BR526" s="86">
        <v>10.233126575805588</v>
      </c>
      <c r="BS526" s="86">
        <v>5.8721138330544349</v>
      </c>
      <c r="BT526" s="86">
        <v>3.981873774514074</v>
      </c>
      <c r="BU526" s="86">
        <v>3.4729760051497101</v>
      </c>
      <c r="BV526" s="72">
        <v>5.169834949832496</v>
      </c>
      <c r="BW526" s="7">
        <v>4.134975256566384</v>
      </c>
      <c r="BX526" s="7">
        <v>3.1013386524218287</v>
      </c>
      <c r="BY526" s="7">
        <v>3.0629284768650544</v>
      </c>
      <c r="BZ526" s="72">
        <v>3.459599813973254</v>
      </c>
      <c r="CA526" s="86"/>
      <c r="CB526" s="86">
        <v>3.1554186745828696</v>
      </c>
      <c r="CC526" s="86">
        <v>2.7167274397856405</v>
      </c>
      <c r="CD526" s="86"/>
      <c r="CE526" s="86">
        <v>2.9077128324925989</v>
      </c>
      <c r="CF526" s="86">
        <v>2.9829447875742812</v>
      </c>
      <c r="CG526" s="86"/>
      <c r="CH526" s="72">
        <v>2.8968068725936602</v>
      </c>
      <c r="CI526" s="7">
        <v>2.9051122298798679</v>
      </c>
      <c r="CJ526" s="7">
        <v>4.722636937764757</v>
      </c>
      <c r="CK526" s="72">
        <v>3.9956270546108015</v>
      </c>
      <c r="CL526" s="86">
        <v>0</v>
      </c>
      <c r="CM526" s="86">
        <v>4.3608634670838251</v>
      </c>
      <c r="CN526" s="86">
        <v>3.4911523416441206</v>
      </c>
      <c r="CO526" s="86">
        <v>3.4408242716552082</v>
      </c>
      <c r="CP526" s="86">
        <v>4.7305022247844475</v>
      </c>
      <c r="CQ526" s="64">
        <v>3.823860601726766</v>
      </c>
    </row>
    <row r="527" spans="1:95" x14ac:dyDescent="0.25">
      <c r="A527" s="97" t="s">
        <v>974</v>
      </c>
      <c r="B527" s="97">
        <v>30</v>
      </c>
      <c r="C527" s="97">
        <v>524</v>
      </c>
      <c r="D527" s="103" t="s">
        <v>102</v>
      </c>
      <c r="E527" s="39">
        <v>7.6051407049613537E-2</v>
      </c>
      <c r="F527" s="39">
        <v>5.5827697753258687E-2</v>
      </c>
      <c r="G527" s="39">
        <v>9.7688119917114083E-2</v>
      </c>
      <c r="H527" s="39"/>
      <c r="I527" s="39">
        <v>8.4206435480799688E-2</v>
      </c>
      <c r="J527" s="39">
        <v>5.8755577479409619E-2</v>
      </c>
      <c r="K527" s="52">
        <v>4.8637749088863903E-2</v>
      </c>
      <c r="L527" s="3">
        <v>5.8755577479409619E-2</v>
      </c>
      <c r="M527" s="3">
        <v>4.9245634479403951E-2</v>
      </c>
      <c r="N527" s="3">
        <v>5.6168463432108198E-2</v>
      </c>
      <c r="O527" s="3">
        <v>0</v>
      </c>
      <c r="P527" s="3">
        <v>0</v>
      </c>
      <c r="Q527" s="3">
        <v>0</v>
      </c>
      <c r="R527" s="52">
        <v>5.6882889602354977E-2</v>
      </c>
      <c r="S527" s="39">
        <v>0</v>
      </c>
      <c r="T527" s="39">
        <v>7.8767419511938191E-2</v>
      </c>
      <c r="U527" s="39"/>
      <c r="V527" s="39">
        <v>0.15918077292414709</v>
      </c>
      <c r="W527" s="39">
        <v>0</v>
      </c>
      <c r="X527" s="39">
        <v>0</v>
      </c>
      <c r="Y527" s="52">
        <v>6.5093199153005862E-2</v>
      </c>
      <c r="Z527" s="3">
        <v>6.592590663673481E-2</v>
      </c>
      <c r="AA527" s="3"/>
      <c r="AB527" s="3">
        <v>4.0581300424749132E-2</v>
      </c>
      <c r="AC527" s="3">
        <v>0</v>
      </c>
      <c r="AD527" s="3">
        <v>0</v>
      </c>
      <c r="AE527" s="3">
        <v>0.12689135749363556</v>
      </c>
      <c r="AF527" s="3">
        <v>5.3198325079123303E-2</v>
      </c>
      <c r="AG527" s="3">
        <v>9.3112473663971768E-2</v>
      </c>
      <c r="AH527" s="3">
        <v>6.5571441271279701E-2</v>
      </c>
      <c r="AI527" s="3">
        <v>8.1197852765243356E-2</v>
      </c>
      <c r="AJ527" s="3">
        <v>4.6947245660707779E-2</v>
      </c>
      <c r="AK527" s="3">
        <v>5.4591875014013719E-2</v>
      </c>
      <c r="AL527" s="3">
        <v>0</v>
      </c>
      <c r="AM527" s="3">
        <v>0</v>
      </c>
      <c r="AN527" s="3">
        <v>2.6522521017485402E-2</v>
      </c>
      <c r="AO527" s="3">
        <v>6.7643117921810339E-2</v>
      </c>
      <c r="AP527" s="3">
        <v>3.9829644175623923E-2</v>
      </c>
      <c r="AQ527" s="3">
        <v>0.10759230933733552</v>
      </c>
      <c r="AR527" s="3">
        <v>0</v>
      </c>
      <c r="AS527" s="3"/>
      <c r="AT527" s="3">
        <v>8.7733914232540788E-2</v>
      </c>
      <c r="AU527" s="3">
        <v>8.7345603312503364E-2</v>
      </c>
      <c r="AV527" s="3">
        <v>0</v>
      </c>
      <c r="AW527" s="52">
        <v>7.1228392689212425E-2</v>
      </c>
      <c r="AX527" s="39">
        <v>0</v>
      </c>
      <c r="AY527" s="3">
        <v>2.0390197608334507E-2</v>
      </c>
      <c r="AZ527" s="3">
        <v>0</v>
      </c>
      <c r="BA527" s="3">
        <v>3.3582043809517452E-2</v>
      </c>
      <c r="BB527" s="3">
        <v>3.0579168203218224E-2</v>
      </c>
      <c r="BC527" s="3">
        <v>6.8558614990928926E-2</v>
      </c>
      <c r="BD527" s="3">
        <v>5.7276962816721531E-2</v>
      </c>
      <c r="BE527" s="3">
        <v>0</v>
      </c>
      <c r="BF527" s="52">
        <v>3.6703226147869923E-2</v>
      </c>
      <c r="BG527" s="3">
        <v>0</v>
      </c>
      <c r="BH527" s="3">
        <v>9.2016745308131989E-2</v>
      </c>
      <c r="BI527" s="3">
        <v>0.10163249826824651</v>
      </c>
      <c r="BJ527" s="3">
        <v>0</v>
      </c>
      <c r="BK527" s="3">
        <v>8.1752220655294625E-2</v>
      </c>
      <c r="BL527" s="52">
        <v>5.7283853737487532E-2</v>
      </c>
      <c r="BM527" s="39">
        <v>5.1644588478170286E-3</v>
      </c>
      <c r="BN527" s="3">
        <v>4.7773443632547721E-2</v>
      </c>
      <c r="BO527" s="3">
        <v>1.1359485118433365E-2</v>
      </c>
      <c r="BP527" s="52">
        <v>4.4104873185230237E-2</v>
      </c>
      <c r="BQ527" s="39">
        <v>2.4997221458545781E-2</v>
      </c>
      <c r="BR527" s="39">
        <v>0</v>
      </c>
      <c r="BS527" s="39">
        <v>0</v>
      </c>
      <c r="BT527" s="39">
        <v>2.2854602476384715E-2</v>
      </c>
      <c r="BU527" s="39">
        <v>0</v>
      </c>
      <c r="BV527" s="52">
        <v>1.6159819932797272E-2</v>
      </c>
      <c r="BW527" s="3">
        <v>0</v>
      </c>
      <c r="BX527" s="3">
        <v>3.6301591287343456E-2</v>
      </c>
      <c r="BY527" s="3">
        <v>0</v>
      </c>
      <c r="BZ527" s="52">
        <v>2.1233006224672588E-2</v>
      </c>
      <c r="CA527" s="39"/>
      <c r="CB527" s="39">
        <v>0</v>
      </c>
      <c r="CC527" s="39">
        <v>3.7998002623709094E-2</v>
      </c>
      <c r="CD527" s="39"/>
      <c r="CE527" s="39">
        <v>8.9029319395254602E-2</v>
      </c>
      <c r="CF527" s="39">
        <v>6.0190017335766482E-2</v>
      </c>
      <c r="CG527" s="39"/>
      <c r="CH527" s="52">
        <v>5.3291196450264318E-2</v>
      </c>
      <c r="CI527" s="3">
        <v>0</v>
      </c>
      <c r="CJ527" s="3">
        <v>0</v>
      </c>
      <c r="CK527" s="52">
        <v>0</v>
      </c>
      <c r="CL527" s="39">
        <v>0</v>
      </c>
      <c r="CM527" s="39">
        <v>0</v>
      </c>
      <c r="CN527" s="39">
        <v>3.9226578278972336E-2</v>
      </c>
      <c r="CO527" s="39">
        <v>0</v>
      </c>
      <c r="CP527" s="39">
        <v>6.7996878744342126E-2</v>
      </c>
      <c r="CQ527" s="58">
        <v>4.4142764042561539E-2</v>
      </c>
    </row>
    <row r="528" spans="1:95" x14ac:dyDescent="0.25">
      <c r="A528" s="97" t="s">
        <v>975</v>
      </c>
      <c r="B528" s="97">
        <v>31</v>
      </c>
      <c r="C528" s="97">
        <v>525</v>
      </c>
      <c r="D528" s="103" t="s">
        <v>103</v>
      </c>
      <c r="E528" s="39">
        <v>0</v>
      </c>
      <c r="F528" s="39">
        <v>3.5400588952627703E-2</v>
      </c>
      <c r="G528" s="39">
        <v>0</v>
      </c>
      <c r="H528" s="39"/>
      <c r="I528" s="39">
        <v>7.1382877679580903E-2</v>
      </c>
      <c r="J528" s="39">
        <v>1.9642535177041731E-2</v>
      </c>
      <c r="K528" s="52">
        <v>3.0301411435055499E-2</v>
      </c>
      <c r="L528" s="3">
        <v>1.9642535177041731E-2</v>
      </c>
      <c r="M528" s="3">
        <v>6.7589159930285483E-2</v>
      </c>
      <c r="N528" s="3">
        <v>5.3674101544420212E-3</v>
      </c>
      <c r="O528" s="3">
        <v>0</v>
      </c>
      <c r="P528" s="3">
        <v>0</v>
      </c>
      <c r="Q528" s="3">
        <v>0</v>
      </c>
      <c r="R528" s="52">
        <v>2.011937754975841E-2</v>
      </c>
      <c r="S528" s="39">
        <v>0</v>
      </c>
      <c r="T528" s="39">
        <v>0</v>
      </c>
      <c r="U528" s="39"/>
      <c r="V528" s="39">
        <v>0</v>
      </c>
      <c r="W528" s="39">
        <v>0</v>
      </c>
      <c r="X528" s="39">
        <v>0</v>
      </c>
      <c r="Y528" s="52">
        <v>0</v>
      </c>
      <c r="Z528" s="3">
        <v>1.4660766292311063E-2</v>
      </c>
      <c r="AA528" s="3"/>
      <c r="AB528" s="3">
        <v>9.4047037511056208E-3</v>
      </c>
      <c r="AC528" s="3">
        <v>3.2920115613911068E-2</v>
      </c>
      <c r="AD528" s="3">
        <v>0</v>
      </c>
      <c r="AE528" s="3">
        <v>2.1946743741455766E-2</v>
      </c>
      <c r="AF528" s="3">
        <v>1.6620110072379807E-2</v>
      </c>
      <c r="AG528" s="3">
        <v>1.9553376136890621E-2</v>
      </c>
      <c r="AH528" s="3">
        <v>6.6720835658180599E-2</v>
      </c>
      <c r="AI528" s="3">
        <v>1.3872528592056468E-2</v>
      </c>
      <c r="AJ528" s="3">
        <v>4.5289075604750383E-3</v>
      </c>
      <c r="AK528" s="3">
        <v>1.5929088200279547E-2</v>
      </c>
      <c r="AL528" s="3">
        <v>0</v>
      </c>
      <c r="AM528" s="3">
        <v>0</v>
      </c>
      <c r="AN528" s="3">
        <v>0</v>
      </c>
      <c r="AO528" s="3">
        <v>3.2943886315776744E-2</v>
      </c>
      <c r="AP528" s="3">
        <v>1.3527126763572764E-2</v>
      </c>
      <c r="AQ528" s="3">
        <v>0</v>
      </c>
      <c r="AR528" s="3">
        <v>0</v>
      </c>
      <c r="AS528" s="3"/>
      <c r="AT528" s="3">
        <v>0</v>
      </c>
      <c r="AU528" s="3">
        <v>1.4888085908743522E-2</v>
      </c>
      <c r="AV528" s="3">
        <v>0</v>
      </c>
      <c r="AW528" s="52">
        <v>1.7621571987779944E-2</v>
      </c>
      <c r="AX528" s="39">
        <v>0.10863465311229999</v>
      </c>
      <c r="AY528" s="3">
        <v>0</v>
      </c>
      <c r="AZ528" s="3">
        <v>0</v>
      </c>
      <c r="BA528" s="3">
        <v>1.7326376638900562E-2</v>
      </c>
      <c r="BB528" s="3">
        <v>7.3242740561680324E-3</v>
      </c>
      <c r="BC528" s="3">
        <v>3.0001356453203152E-2</v>
      </c>
      <c r="BD528" s="3">
        <v>3.3159583275318198E-2</v>
      </c>
      <c r="BE528" s="3">
        <v>0</v>
      </c>
      <c r="BF528" s="52">
        <v>1.3436773916132513E-2</v>
      </c>
      <c r="BG528" s="3">
        <v>0</v>
      </c>
      <c r="BH528" s="3">
        <v>0</v>
      </c>
      <c r="BI528" s="3">
        <v>9.8831658947330231E-2</v>
      </c>
      <c r="BJ528" s="3">
        <v>0</v>
      </c>
      <c r="BK528" s="3">
        <v>2.396270106644301E-2</v>
      </c>
      <c r="BL528" s="52">
        <v>2.2575366005174034E-2</v>
      </c>
      <c r="BM528" s="39">
        <v>2.6478652783463664E-2</v>
      </c>
      <c r="BN528" s="3">
        <v>2.1182196384346333E-2</v>
      </c>
      <c r="BO528" s="3">
        <v>2.3538520566215335E-2</v>
      </c>
      <c r="BP528" s="52">
        <v>2.1419587253415223E-2</v>
      </c>
      <c r="BQ528" s="39">
        <v>0</v>
      </c>
      <c r="BR528" s="39">
        <v>0</v>
      </c>
      <c r="BS528" s="39">
        <v>0</v>
      </c>
      <c r="BT528" s="39">
        <v>3.9110055804006241E-2</v>
      </c>
      <c r="BU528" s="39">
        <v>0</v>
      </c>
      <c r="BV528" s="52">
        <v>1.3826787405456752E-2</v>
      </c>
      <c r="BW528" s="3">
        <v>0</v>
      </c>
      <c r="BX528" s="3">
        <v>9.4230496016335479E-3</v>
      </c>
      <c r="BY528" s="3">
        <v>0</v>
      </c>
      <c r="BZ528" s="52">
        <v>5.5115950500120754E-3</v>
      </c>
      <c r="CA528" s="39"/>
      <c r="CB528" s="39">
        <v>0</v>
      </c>
      <c r="CC528" s="39">
        <v>0</v>
      </c>
      <c r="CD528" s="39"/>
      <c r="CE528" s="39">
        <v>1.4719859245389185E-2</v>
      </c>
      <c r="CF528" s="39">
        <v>6.2692654558335711E-2</v>
      </c>
      <c r="CG528" s="39"/>
      <c r="CH528" s="52">
        <v>2.4526335255424261E-2</v>
      </c>
      <c r="CI528" s="3">
        <v>0</v>
      </c>
      <c r="CJ528" s="3">
        <v>0</v>
      </c>
      <c r="CK528" s="52">
        <v>0</v>
      </c>
      <c r="CL528" s="39">
        <v>0</v>
      </c>
      <c r="CM528" s="39">
        <v>0</v>
      </c>
      <c r="CN528" s="39">
        <v>3.4461142115752075E-2</v>
      </c>
      <c r="CO528" s="39">
        <v>0</v>
      </c>
      <c r="CP528" s="39">
        <v>0</v>
      </c>
      <c r="CQ528" s="58">
        <v>2.3666085549371906E-2</v>
      </c>
    </row>
    <row r="529" spans="1:95" x14ac:dyDescent="0.25">
      <c r="A529" s="97" t="s">
        <v>976</v>
      </c>
      <c r="B529" s="97">
        <v>32</v>
      </c>
      <c r="C529" s="97">
        <v>526</v>
      </c>
      <c r="D529" s="104" t="s">
        <v>106</v>
      </c>
      <c r="E529" s="40">
        <v>1</v>
      </c>
      <c r="F529" s="40">
        <v>0.97738481925081833</v>
      </c>
      <c r="G529" s="40">
        <v>0.82411344142794196</v>
      </c>
      <c r="H529" s="40"/>
      <c r="I529" s="40">
        <v>0.94437324555297786</v>
      </c>
      <c r="J529" s="40">
        <v>0.99839226982970897</v>
      </c>
      <c r="K529" s="53">
        <v>0.97311507270674624</v>
      </c>
      <c r="L529" s="4">
        <v>0.99839226982970897</v>
      </c>
      <c r="M529" s="4">
        <v>0.98825872095569012</v>
      </c>
      <c r="N529" s="4">
        <v>0.99594650214039493</v>
      </c>
      <c r="O529" s="4">
        <v>0</v>
      </c>
      <c r="P529" s="4">
        <v>1</v>
      </c>
      <c r="Q529" s="4">
        <v>1</v>
      </c>
      <c r="R529" s="53">
        <v>0.99684751680548578</v>
      </c>
      <c r="S529" s="40">
        <v>0</v>
      </c>
      <c r="T529" s="40">
        <v>0.97693554902645452</v>
      </c>
      <c r="U529" s="40"/>
      <c r="V529" s="40">
        <v>1</v>
      </c>
      <c r="W529" s="40">
        <v>1</v>
      </c>
      <c r="X529" s="40">
        <v>1</v>
      </c>
      <c r="Y529" s="53">
        <v>0.97426885017315357</v>
      </c>
      <c r="Z529" s="4">
        <v>0.9430470499161322</v>
      </c>
      <c r="AA529" s="4"/>
      <c r="AB529" s="4">
        <v>0.92404674838405254</v>
      </c>
      <c r="AC529" s="4">
        <v>1</v>
      </c>
      <c r="AD529" s="4">
        <v>1</v>
      </c>
      <c r="AE529" s="4">
        <v>0.90550870610347312</v>
      </c>
      <c r="AF529" s="4">
        <v>0.93072705213322715</v>
      </c>
      <c r="AG529" s="4">
        <v>0.96164250103613713</v>
      </c>
      <c r="AH529" s="4">
        <v>0.9677967086009388</v>
      </c>
      <c r="AI529" s="4">
        <v>0.98556654639362273</v>
      </c>
      <c r="AJ529" s="4">
        <v>0.97943512074067074</v>
      </c>
      <c r="AK529" s="4">
        <v>0.94743136008454154</v>
      </c>
      <c r="AL529" s="4">
        <v>1</v>
      </c>
      <c r="AM529" s="4">
        <v>1</v>
      </c>
      <c r="AN529" s="4">
        <v>1</v>
      </c>
      <c r="AO529" s="4">
        <v>1</v>
      </c>
      <c r="AP529" s="4">
        <v>0.96198539118650961</v>
      </c>
      <c r="AQ529" s="4">
        <v>0.92473750106930841</v>
      </c>
      <c r="AR529" s="4">
        <v>1</v>
      </c>
      <c r="AS529" s="4"/>
      <c r="AT529" s="4">
        <v>1</v>
      </c>
      <c r="AU529" s="4">
        <v>0.94804648551541237</v>
      </c>
      <c r="AV529" s="4">
        <v>0</v>
      </c>
      <c r="AW529" s="53">
        <v>0.95120457546768777</v>
      </c>
      <c r="AX529" s="40">
        <v>1</v>
      </c>
      <c r="AY529" s="4">
        <v>1</v>
      </c>
      <c r="AZ529" s="4">
        <v>1</v>
      </c>
      <c r="BA529" s="4">
        <v>0.96998869287689526</v>
      </c>
      <c r="BB529" s="4">
        <v>0.98623757159779579</v>
      </c>
      <c r="BC529" s="4">
        <v>1</v>
      </c>
      <c r="BD529" s="4">
        <v>0.99831591161542299</v>
      </c>
      <c r="BE529" s="4">
        <v>0</v>
      </c>
      <c r="BF529" s="53">
        <v>0.99234879849214241</v>
      </c>
      <c r="BG529" s="4">
        <v>1</v>
      </c>
      <c r="BH529" s="4">
        <v>0.92842227937149613</v>
      </c>
      <c r="BI529" s="4">
        <v>1</v>
      </c>
      <c r="BJ529" s="4">
        <v>1</v>
      </c>
      <c r="BK529" s="4">
        <v>1</v>
      </c>
      <c r="BL529" s="53">
        <v>0.99156283233696718</v>
      </c>
      <c r="BM529" s="40">
        <v>0.99275351711542781</v>
      </c>
      <c r="BN529" s="4">
        <v>0.99555204717355139</v>
      </c>
      <c r="BO529" s="4">
        <v>1</v>
      </c>
      <c r="BP529" s="53">
        <v>0.99603891948888257</v>
      </c>
      <c r="BQ529" s="40">
        <v>0.90265475379546822</v>
      </c>
      <c r="BR529" s="40">
        <v>1</v>
      </c>
      <c r="BS529" s="40">
        <v>0.91856070608562357</v>
      </c>
      <c r="BT529" s="40">
        <v>0.85995397545887198</v>
      </c>
      <c r="BU529" s="40">
        <v>0.94079446778710196</v>
      </c>
      <c r="BV529" s="53">
        <v>0.9084080560608403</v>
      </c>
      <c r="BW529" s="4">
        <v>0.97564644064848427</v>
      </c>
      <c r="BX529" s="4">
        <v>0.97656149630940448</v>
      </c>
      <c r="BY529" s="4">
        <v>1</v>
      </c>
      <c r="BZ529" s="53">
        <v>0.97779398786623073</v>
      </c>
      <c r="CA529" s="40"/>
      <c r="CB529" s="40">
        <v>1</v>
      </c>
      <c r="CC529" s="40">
        <v>0.98468839238185157</v>
      </c>
      <c r="CD529" s="40"/>
      <c r="CE529" s="40">
        <v>1</v>
      </c>
      <c r="CF529" s="40">
        <v>0.9597703438441757</v>
      </c>
      <c r="CG529" s="40"/>
      <c r="CH529" s="53">
        <v>0.98284390621281981</v>
      </c>
      <c r="CI529" s="4">
        <v>1</v>
      </c>
      <c r="CJ529" s="4">
        <v>1</v>
      </c>
      <c r="CK529" s="53">
        <v>1</v>
      </c>
      <c r="CL529" s="40">
        <v>0</v>
      </c>
      <c r="CM529" s="40">
        <v>1</v>
      </c>
      <c r="CN529" s="40">
        <v>0.93908926839144846</v>
      </c>
      <c r="CO529" s="40">
        <v>1</v>
      </c>
      <c r="CP529" s="40">
        <v>1</v>
      </c>
      <c r="CQ529" s="59">
        <v>0.96255769690895743</v>
      </c>
    </row>
    <row r="530" spans="1:95" x14ac:dyDescent="0.25">
      <c r="A530" s="97" t="s">
        <v>977</v>
      </c>
      <c r="B530" s="97">
        <v>33</v>
      </c>
      <c r="C530" s="97">
        <v>527</v>
      </c>
      <c r="D530" s="102" t="s">
        <v>107</v>
      </c>
      <c r="E530" s="88">
        <v>2.7179748173387443E-2</v>
      </c>
      <c r="F530" s="88">
        <v>0.56181101443204851</v>
      </c>
      <c r="G530" s="88">
        <v>0.87651035936279253</v>
      </c>
      <c r="H530" s="88"/>
      <c r="I530" s="88">
        <v>0.44228395188822056</v>
      </c>
      <c r="J530" s="88">
        <v>1.1864942426648497</v>
      </c>
      <c r="K530" s="75">
        <v>0.5732398238410169</v>
      </c>
      <c r="L530" s="9">
        <v>1.1864942426648497</v>
      </c>
      <c r="M530" s="9">
        <v>0.24756081977236158</v>
      </c>
      <c r="N530" s="9">
        <v>0.74394409426071395</v>
      </c>
      <c r="O530" s="9">
        <v>0</v>
      </c>
      <c r="P530" s="9">
        <v>2.0291670874945482</v>
      </c>
      <c r="Q530" s="9">
        <v>15.696350124583017</v>
      </c>
      <c r="R530" s="75">
        <v>0.97642736189867796</v>
      </c>
      <c r="S530" s="88">
        <v>0.27142920194053693</v>
      </c>
      <c r="T530" s="88">
        <v>1.2199828291854244</v>
      </c>
      <c r="U530" s="88"/>
      <c r="V530" s="88">
        <v>0.29103961742813916</v>
      </c>
      <c r="W530" s="88">
        <v>0</v>
      </c>
      <c r="X530" s="88">
        <v>0.15436412481471784</v>
      </c>
      <c r="Y530" s="75">
        <v>0.65664270829127125</v>
      </c>
      <c r="Z530" s="9">
        <v>3.0078682448344112</v>
      </c>
      <c r="AA530" s="9"/>
      <c r="AB530" s="9">
        <v>1.5448012376566362</v>
      </c>
      <c r="AC530" s="9">
        <v>1.405378017068553</v>
      </c>
      <c r="AD530" s="9">
        <v>0.22669761662386004</v>
      </c>
      <c r="AE530" s="9">
        <v>2.1892937708963309</v>
      </c>
      <c r="AF530" s="9">
        <v>0.88933843133727342</v>
      </c>
      <c r="AG530" s="9">
        <v>0.9973671119841393</v>
      </c>
      <c r="AH530" s="9">
        <v>1.3396694308606338</v>
      </c>
      <c r="AI530" s="9">
        <v>0.63979274096145666</v>
      </c>
      <c r="AJ530" s="9">
        <v>2.4343395059829409</v>
      </c>
      <c r="AK530" s="9">
        <v>0.74362700618609356</v>
      </c>
      <c r="AL530" s="9">
        <v>0.12705106787300954</v>
      </c>
      <c r="AM530" s="9">
        <v>4.6674626232436942E-2</v>
      </c>
      <c r="AN530" s="9">
        <v>0.31492985827768877</v>
      </c>
      <c r="AO530" s="9">
        <v>0.53535359326802889</v>
      </c>
      <c r="AP530" s="9">
        <v>0.60801190381905046</v>
      </c>
      <c r="AQ530" s="9">
        <v>2.2458660780700237</v>
      </c>
      <c r="AR530" s="9">
        <v>0.29362510172499723</v>
      </c>
      <c r="AS530" s="9"/>
      <c r="AT530" s="9">
        <v>7.483338817878997E-2</v>
      </c>
      <c r="AU530" s="9">
        <v>2.7841185515811939E-2</v>
      </c>
      <c r="AV530" s="9">
        <v>0</v>
      </c>
      <c r="AW530" s="75">
        <v>1.262677610290375</v>
      </c>
      <c r="AX530" s="88">
        <v>0.57688965877134546</v>
      </c>
      <c r="AY530" s="9">
        <v>0.31077066588572155</v>
      </c>
      <c r="AZ530" s="9">
        <v>1.3304380281854863E-2</v>
      </c>
      <c r="BA530" s="9">
        <v>3.8158324762013591</v>
      </c>
      <c r="BB530" s="9">
        <v>0.4248728131957738</v>
      </c>
      <c r="BC530" s="9">
        <v>5.4837442200746378E-2</v>
      </c>
      <c r="BD530" s="9">
        <v>1.8210286930325386</v>
      </c>
      <c r="BE530" s="9">
        <v>0</v>
      </c>
      <c r="BF530" s="75">
        <v>0.85894069207062229</v>
      </c>
      <c r="BG530" s="9">
        <v>2.8758130477807745E-2</v>
      </c>
      <c r="BH530" s="9">
        <v>0.24466932673289363</v>
      </c>
      <c r="BI530" s="9">
        <v>0.42793399724909209</v>
      </c>
      <c r="BJ530" s="9">
        <v>5.7400090154305139E-2</v>
      </c>
      <c r="BK530" s="9">
        <v>0.21646474764836657</v>
      </c>
      <c r="BL530" s="75">
        <v>0.15463683904201073</v>
      </c>
      <c r="BM530" s="88">
        <v>1.225085414266555</v>
      </c>
      <c r="BN530" s="9">
        <v>0.54221729873504243</v>
      </c>
      <c r="BO530" s="9">
        <v>0.1094486108171711</v>
      </c>
      <c r="BP530" s="75">
        <v>0.39647862121341459</v>
      </c>
      <c r="BQ530" s="88">
        <v>0.57253709306441813</v>
      </c>
      <c r="BR530" s="88">
        <v>0.41762156195314193</v>
      </c>
      <c r="BS530" s="88">
        <v>2.8064764469499059</v>
      </c>
      <c r="BT530" s="88">
        <v>0.70397586210341367</v>
      </c>
      <c r="BU530" s="88">
        <v>1.6053801773026133</v>
      </c>
      <c r="BV530" s="75">
        <v>0.84154518529819367</v>
      </c>
      <c r="BW530" s="9">
        <v>0.40436703675056695</v>
      </c>
      <c r="BX530" s="9">
        <v>0.65155362699384689</v>
      </c>
      <c r="BY530" s="9">
        <v>0.2775229820999488</v>
      </c>
      <c r="BZ530" s="75">
        <v>0.49023587155876136</v>
      </c>
      <c r="CA530" s="88"/>
      <c r="CB530" s="88">
        <v>0.37718910756750784</v>
      </c>
      <c r="CC530" s="88">
        <v>0.39403476654715858</v>
      </c>
      <c r="CD530" s="88"/>
      <c r="CE530" s="88">
        <v>0.45815942251402636</v>
      </c>
      <c r="CF530" s="88">
        <v>0.14104258370573658</v>
      </c>
      <c r="CG530" s="88"/>
      <c r="CH530" s="75">
        <v>0.29756472686102142</v>
      </c>
      <c r="CI530" s="9">
        <v>0</v>
      </c>
      <c r="CJ530" s="9">
        <v>1.4636242254547238E-2</v>
      </c>
      <c r="CK530" s="75">
        <v>7.723041828555181E-3</v>
      </c>
      <c r="CL530" s="88">
        <v>0</v>
      </c>
      <c r="CM530" s="88">
        <v>0.32024488629539394</v>
      </c>
      <c r="CN530" s="88">
        <v>0.871667154148836</v>
      </c>
      <c r="CO530" s="88">
        <v>0.1112602201599099</v>
      </c>
      <c r="CP530" s="88">
        <v>5.0439397652729631E-2</v>
      </c>
      <c r="CQ530" s="62">
        <v>0.24320783936622131</v>
      </c>
    </row>
    <row r="531" spans="1:95" x14ac:dyDescent="0.25">
      <c r="A531" s="97" t="s">
        <v>978</v>
      </c>
      <c r="B531" s="97">
        <v>34</v>
      </c>
      <c r="C531" s="97">
        <v>528</v>
      </c>
      <c r="D531" s="103" t="s">
        <v>101</v>
      </c>
      <c r="E531" s="86">
        <v>10.471071349010861</v>
      </c>
      <c r="F531" s="86">
        <v>8.4856602162115369</v>
      </c>
      <c r="G531" s="86">
        <v>6.8376104718894242</v>
      </c>
      <c r="H531" s="86"/>
      <c r="I531" s="86">
        <v>8.3237558526109705</v>
      </c>
      <c r="J531" s="86">
        <v>9.5669048596855149</v>
      </c>
      <c r="K531" s="72">
        <v>8.4676813786729266</v>
      </c>
      <c r="L531" s="7">
        <v>9.5669048596855149</v>
      </c>
      <c r="M531" s="7">
        <v>14.212486306498944</v>
      </c>
      <c r="N531" s="7">
        <v>9.4494885918508817</v>
      </c>
      <c r="O531" s="7">
        <v>0</v>
      </c>
      <c r="P531" s="7">
        <v>12.686588872226748</v>
      </c>
      <c r="Q531" s="7">
        <v>5.0187587661976139</v>
      </c>
      <c r="R531" s="72">
        <v>9.8514397177903739</v>
      </c>
      <c r="S531" s="86">
        <v>7.9608053517437316</v>
      </c>
      <c r="T531" s="86">
        <v>6.9127593627780808</v>
      </c>
      <c r="U531" s="86"/>
      <c r="V531" s="86">
        <v>9.4688444978790542</v>
      </c>
      <c r="W531" s="86">
        <v>0</v>
      </c>
      <c r="X531" s="86">
        <v>8.6629101943279085</v>
      </c>
      <c r="Y531" s="72">
        <v>7.6950964519102216</v>
      </c>
      <c r="Z531" s="7">
        <v>8.7395461502546485</v>
      </c>
      <c r="AA531" s="7"/>
      <c r="AB531" s="7">
        <v>9.4567150442981855</v>
      </c>
      <c r="AC531" s="7">
        <v>6.5414602148635854</v>
      </c>
      <c r="AD531" s="7">
        <v>10.736257088557974</v>
      </c>
      <c r="AE531" s="7">
        <v>9.2890259000672728</v>
      </c>
      <c r="AF531" s="7">
        <v>9.5280164602474073</v>
      </c>
      <c r="AG531" s="7">
        <v>8.6102357724760399</v>
      </c>
      <c r="AH531" s="7">
        <v>7.5260771605554311</v>
      </c>
      <c r="AI531" s="7">
        <v>8.8332721503275504</v>
      </c>
      <c r="AJ531" s="7">
        <v>10.199554523120204</v>
      </c>
      <c r="AK531" s="7">
        <v>7.9191542929745804</v>
      </c>
      <c r="AL531" s="7">
        <v>9.7322911528979468</v>
      </c>
      <c r="AM531" s="7">
        <v>7.5648709873680993</v>
      </c>
      <c r="AN531" s="7">
        <v>10.423162298624808</v>
      </c>
      <c r="AO531" s="7">
        <v>10.05339706642898</v>
      </c>
      <c r="AP531" s="7">
        <v>10.32445018373383</v>
      </c>
      <c r="AQ531" s="7">
        <v>9.0291207075570483</v>
      </c>
      <c r="AR531" s="7">
        <v>14.575018460901704</v>
      </c>
      <c r="AS531" s="7"/>
      <c r="AT531" s="7">
        <v>12.499539567218248</v>
      </c>
      <c r="AU531" s="7">
        <v>13.228647587947751</v>
      </c>
      <c r="AV531" s="7">
        <v>0</v>
      </c>
      <c r="AW531" s="72">
        <v>8.9602475495644534</v>
      </c>
      <c r="AX531" s="86">
        <v>8.4926923591700003</v>
      </c>
      <c r="AY531" s="7">
        <v>10.057705154378803</v>
      </c>
      <c r="AZ531" s="7">
        <v>4.4831982005137778</v>
      </c>
      <c r="BA531" s="7">
        <v>10.761928042490165</v>
      </c>
      <c r="BB531" s="7">
        <v>12.2763285876791</v>
      </c>
      <c r="BC531" s="7">
        <v>8.6534118180497739</v>
      </c>
      <c r="BD531" s="7">
        <v>9.3173648482542681</v>
      </c>
      <c r="BE531" s="7">
        <v>0</v>
      </c>
      <c r="BF531" s="72">
        <v>9.5357840252540544</v>
      </c>
      <c r="BG531" s="7">
        <v>5.5604679762523688</v>
      </c>
      <c r="BH531" s="7">
        <v>6.9481596256442764</v>
      </c>
      <c r="BI531" s="7">
        <v>6.6595482714852299</v>
      </c>
      <c r="BJ531" s="7">
        <v>11.171415115654897</v>
      </c>
      <c r="BK531" s="7">
        <v>10.33268748558474</v>
      </c>
      <c r="BL531" s="72">
        <v>8.7116682161993317</v>
      </c>
      <c r="BM531" s="86">
        <v>20.730161877945342</v>
      </c>
      <c r="BN531" s="7">
        <v>10.011140661543404</v>
      </c>
      <c r="BO531" s="7">
        <v>6.0987206752031229</v>
      </c>
      <c r="BP531" s="72">
        <v>9.8488743948288295</v>
      </c>
      <c r="BQ531" s="86">
        <v>9.3638810799115006</v>
      </c>
      <c r="BR531" s="86">
        <v>7.4885339523945857</v>
      </c>
      <c r="BS531" s="86">
        <v>12.56965519322171</v>
      </c>
      <c r="BT531" s="86">
        <v>8.9238194519043716</v>
      </c>
      <c r="BU531" s="86">
        <v>9.0804035247167274</v>
      </c>
      <c r="BV531" s="72">
        <v>9.8108539956091949</v>
      </c>
      <c r="BW531" s="7">
        <v>20.373357846869652</v>
      </c>
      <c r="BX531" s="7">
        <v>7.9328069216248025</v>
      </c>
      <c r="BY531" s="7">
        <v>7.735526690501799</v>
      </c>
      <c r="BZ531" s="72">
        <v>9.7389402108467564</v>
      </c>
      <c r="CA531" s="86"/>
      <c r="CB531" s="86">
        <v>8.164396887134199</v>
      </c>
      <c r="CC531" s="86">
        <v>5.7852109979966668</v>
      </c>
      <c r="CD531" s="86"/>
      <c r="CE531" s="86">
        <v>5.8875502673647073</v>
      </c>
      <c r="CF531" s="86">
        <v>7.1140636633952985</v>
      </c>
      <c r="CG531" s="86"/>
      <c r="CH531" s="72">
        <v>6.4725849729335767</v>
      </c>
      <c r="CI531" s="7">
        <v>0</v>
      </c>
      <c r="CJ531" s="7">
        <v>2.0879224935852538</v>
      </c>
      <c r="CK531" s="72">
        <v>2.0879224935852538</v>
      </c>
      <c r="CL531" s="86">
        <v>0</v>
      </c>
      <c r="CM531" s="86">
        <v>9.8119233718637169</v>
      </c>
      <c r="CN531" s="86">
        <v>9.0743946382201219</v>
      </c>
      <c r="CO531" s="86">
        <v>8.086662710572897</v>
      </c>
      <c r="CP531" s="86">
        <v>6.0014880104510215</v>
      </c>
      <c r="CQ531" s="64">
        <v>9.1280807186089117</v>
      </c>
    </row>
    <row r="532" spans="1:95" x14ac:dyDescent="0.25">
      <c r="A532" s="97" t="s">
        <v>979</v>
      </c>
      <c r="B532" s="97">
        <v>35</v>
      </c>
      <c r="C532" s="97">
        <v>529</v>
      </c>
      <c r="D532" s="103" t="s">
        <v>102</v>
      </c>
      <c r="E532" s="39">
        <v>0.23331628125772785</v>
      </c>
      <c r="F532" s="39">
        <v>4.7277096370736196E-2</v>
      </c>
      <c r="G532" s="39">
        <v>0</v>
      </c>
      <c r="H532" s="39"/>
      <c r="I532" s="39">
        <v>7.2785302328842102E-2</v>
      </c>
      <c r="J532" s="39">
        <v>6.5375791507217187E-2</v>
      </c>
      <c r="K532" s="52">
        <v>5.6564040290728063E-2</v>
      </c>
      <c r="L532" s="3">
        <v>6.5375791507217187E-2</v>
      </c>
      <c r="M532" s="3">
        <v>0.19904625523399477</v>
      </c>
      <c r="N532" s="3">
        <v>0.17334667765480363</v>
      </c>
      <c r="O532" s="3">
        <v>0</v>
      </c>
      <c r="P532" s="3">
        <v>5.2476708072100413E-2</v>
      </c>
      <c r="Q532" s="3">
        <v>0</v>
      </c>
      <c r="R532" s="52">
        <v>7.779488916991574E-2</v>
      </c>
      <c r="S532" s="39">
        <v>0.16557829817890826</v>
      </c>
      <c r="T532" s="39">
        <v>0</v>
      </c>
      <c r="U532" s="39"/>
      <c r="V532" s="39">
        <v>0</v>
      </c>
      <c r="W532" s="39">
        <v>0</v>
      </c>
      <c r="X532" s="39">
        <v>0</v>
      </c>
      <c r="Y532" s="52">
        <v>1.5331323905454467E-2</v>
      </c>
      <c r="Z532" s="3">
        <v>9.5548078452814558E-2</v>
      </c>
      <c r="AA532" s="3"/>
      <c r="AB532" s="3">
        <v>8.2501596261924035E-2</v>
      </c>
      <c r="AC532" s="3">
        <v>7.2884744739775978E-2</v>
      </c>
      <c r="AD532" s="3">
        <v>0.10758596025078977</v>
      </c>
      <c r="AE532" s="3">
        <v>8.5451095751730363E-2</v>
      </c>
      <c r="AF532" s="3">
        <v>6.3188593351941866E-2</v>
      </c>
      <c r="AG532" s="3">
        <v>9.7758051991329323E-2</v>
      </c>
      <c r="AH532" s="3">
        <v>9.04870848546762E-2</v>
      </c>
      <c r="AI532" s="3">
        <v>5.8677850577385823E-2</v>
      </c>
      <c r="AJ532" s="3">
        <v>4.579139231179407E-2</v>
      </c>
      <c r="AK532" s="3">
        <v>6.8858762206360197E-2</v>
      </c>
      <c r="AL532" s="3">
        <v>0</v>
      </c>
      <c r="AM532" s="3">
        <v>0</v>
      </c>
      <c r="AN532" s="3">
        <v>0.13926076767054418</v>
      </c>
      <c r="AO532" s="3">
        <v>7.8744685450691174E-2</v>
      </c>
      <c r="AP532" s="3">
        <v>0.11866026260657772</v>
      </c>
      <c r="AQ532" s="3">
        <v>0.10194157860919566</v>
      </c>
      <c r="AR532" s="3">
        <v>0.41778230301163255</v>
      </c>
      <c r="AS532" s="3"/>
      <c r="AT532" s="3">
        <v>0.44228958198343837</v>
      </c>
      <c r="AU532" s="3">
        <v>6.8696993753323138E-2</v>
      </c>
      <c r="AV532" s="3">
        <v>0</v>
      </c>
      <c r="AW532" s="52">
        <v>8.7594419476752713E-2</v>
      </c>
      <c r="AX532" s="39">
        <v>0.33467394828632663</v>
      </c>
      <c r="AY532" s="3">
        <v>6.3985236571417081E-2</v>
      </c>
      <c r="AZ532" s="3">
        <v>0</v>
      </c>
      <c r="BA532" s="3">
        <v>9.5911595544997036E-2</v>
      </c>
      <c r="BB532" s="3">
        <v>5.7980396818974579E-2</v>
      </c>
      <c r="BC532" s="3">
        <v>0</v>
      </c>
      <c r="BD532" s="3">
        <v>9.4719831822186004E-2</v>
      </c>
      <c r="BE532" s="3">
        <v>0</v>
      </c>
      <c r="BF532" s="52">
        <v>8.7825477255372236E-2</v>
      </c>
      <c r="BG532" s="3">
        <v>0</v>
      </c>
      <c r="BH532" s="3">
        <v>0.12313095288548034</v>
      </c>
      <c r="BI532" s="3">
        <v>0</v>
      </c>
      <c r="BJ532" s="3">
        <v>0</v>
      </c>
      <c r="BK532" s="3">
        <v>5.4724867949102377E-2</v>
      </c>
      <c r="BL532" s="52">
        <v>4.2828157525384471E-2</v>
      </c>
      <c r="BM532" s="39">
        <v>0.16454969109275841</v>
      </c>
      <c r="BN532" s="3">
        <v>6.0341232454120271E-2</v>
      </c>
      <c r="BO532" s="3">
        <v>0</v>
      </c>
      <c r="BP532" s="52">
        <v>5.7838600693350305E-2</v>
      </c>
      <c r="BQ532" s="39">
        <v>0.10880808318250523</v>
      </c>
      <c r="BR532" s="39">
        <v>0</v>
      </c>
      <c r="BS532" s="39">
        <v>8.1606062386878925E-2</v>
      </c>
      <c r="BT532" s="39">
        <v>9.8833997589072541E-3</v>
      </c>
      <c r="BU532" s="39">
        <v>0</v>
      </c>
      <c r="BV532" s="52">
        <v>4.2860619511248255E-2</v>
      </c>
      <c r="BW532" s="3">
        <v>0</v>
      </c>
      <c r="BX532" s="3">
        <v>2.0256838122489823E-2</v>
      </c>
      <c r="BY532" s="3">
        <v>0</v>
      </c>
      <c r="BZ532" s="52">
        <v>1.5810215119992057E-2</v>
      </c>
      <c r="CA532" s="39"/>
      <c r="CB532" s="39">
        <v>0</v>
      </c>
      <c r="CC532" s="39">
        <v>0</v>
      </c>
      <c r="CD532" s="39"/>
      <c r="CE532" s="39">
        <v>0.12822979214065899</v>
      </c>
      <c r="CF532" s="39">
        <v>0.14102866360056415</v>
      </c>
      <c r="CG532" s="39"/>
      <c r="CH532" s="52">
        <v>0.10165757473116788</v>
      </c>
      <c r="CI532" s="3">
        <v>0</v>
      </c>
      <c r="CJ532" s="3">
        <v>0</v>
      </c>
      <c r="CK532" s="52">
        <v>0</v>
      </c>
      <c r="CL532" s="39">
        <v>0</v>
      </c>
      <c r="CM532" s="39">
        <v>6.3297519325030638E-2</v>
      </c>
      <c r="CN532" s="39">
        <v>4.3065972886100347E-2</v>
      </c>
      <c r="CO532" s="39">
        <v>0</v>
      </c>
      <c r="CP532" s="39">
        <v>0</v>
      </c>
      <c r="CQ532" s="58">
        <v>4.7385327625333637E-2</v>
      </c>
    </row>
    <row r="533" spans="1:95" x14ac:dyDescent="0.25">
      <c r="A533" s="97" t="s">
        <v>980</v>
      </c>
      <c r="B533" s="97">
        <v>36</v>
      </c>
      <c r="C533" s="97">
        <v>530</v>
      </c>
      <c r="D533" s="103" t="s">
        <v>103</v>
      </c>
      <c r="E533" s="39">
        <v>0</v>
      </c>
      <c r="F533" s="39">
        <v>4.2581680242671407E-2</v>
      </c>
      <c r="G533" s="39">
        <v>0</v>
      </c>
      <c r="H533" s="39"/>
      <c r="I533" s="39">
        <v>6.9906889088184376E-2</v>
      </c>
      <c r="J533" s="39">
        <v>5.2317917568594913E-2</v>
      </c>
      <c r="K533" s="52">
        <v>4.7413564187933493E-2</v>
      </c>
      <c r="L533" s="3">
        <v>5.2317917568594913E-2</v>
      </c>
      <c r="M533" s="3">
        <v>0</v>
      </c>
      <c r="N533" s="3">
        <v>5.3168160196080116E-2</v>
      </c>
      <c r="O533" s="3">
        <v>0</v>
      </c>
      <c r="P533" s="3">
        <v>2.3585779242589859E-2</v>
      </c>
      <c r="Q533" s="3">
        <v>0</v>
      </c>
      <c r="R533" s="52">
        <v>4.9158876429363507E-2</v>
      </c>
      <c r="S533" s="39">
        <v>0</v>
      </c>
      <c r="T533" s="39">
        <v>4.4759053508496058E-2</v>
      </c>
      <c r="U533" s="39"/>
      <c r="V533" s="39">
        <v>0</v>
      </c>
      <c r="W533" s="39">
        <v>0</v>
      </c>
      <c r="X533" s="39">
        <v>0.14980953778761186</v>
      </c>
      <c r="Y533" s="52">
        <v>4.8717889158754975E-2</v>
      </c>
      <c r="Z533" s="3">
        <v>6.7385948827007616E-2</v>
      </c>
      <c r="AA533" s="3"/>
      <c r="AB533" s="3">
        <v>8.4439577299138896E-2</v>
      </c>
      <c r="AC533" s="3">
        <v>9.8953105352332246E-2</v>
      </c>
      <c r="AD533" s="3">
        <v>0.10321498426349174</v>
      </c>
      <c r="AE533" s="3">
        <v>2.1947859163522727E-2</v>
      </c>
      <c r="AF533" s="3">
        <v>5.6608741691073869E-2</v>
      </c>
      <c r="AG533" s="3">
        <v>0.10502155345469051</v>
      </c>
      <c r="AH533" s="3">
        <v>5.854623996313716E-2</v>
      </c>
      <c r="AI533" s="3">
        <v>3.6680511534424372E-2</v>
      </c>
      <c r="AJ533" s="3">
        <v>3.567585583707085E-2</v>
      </c>
      <c r="AK533" s="3">
        <v>6.1973956123378464E-2</v>
      </c>
      <c r="AL533" s="3">
        <v>0</v>
      </c>
      <c r="AM533" s="3">
        <v>0</v>
      </c>
      <c r="AN533" s="3">
        <v>0.1491617665286247</v>
      </c>
      <c r="AO533" s="3">
        <v>5.7151268134078573E-2</v>
      </c>
      <c r="AP533" s="3">
        <v>7.2960558530608066E-2</v>
      </c>
      <c r="AQ533" s="3">
        <v>8.1704478229042365E-2</v>
      </c>
      <c r="AR533" s="3">
        <v>0</v>
      </c>
      <c r="AS533" s="3"/>
      <c r="AT533" s="3">
        <v>0.14943920878669592</v>
      </c>
      <c r="AU533" s="3">
        <v>1.9346378373082992E-2</v>
      </c>
      <c r="AV533" s="3">
        <v>0</v>
      </c>
      <c r="AW533" s="52">
        <v>6.761337590476324E-2</v>
      </c>
      <c r="AX533" s="39">
        <v>0.14388549147587593</v>
      </c>
      <c r="AY533" s="3">
        <v>8.0814061501157858E-2</v>
      </c>
      <c r="AZ533" s="3">
        <v>0</v>
      </c>
      <c r="BA533" s="3">
        <v>0</v>
      </c>
      <c r="BB533" s="3">
        <v>7.6460515940341284E-2</v>
      </c>
      <c r="BC533" s="3">
        <v>0</v>
      </c>
      <c r="BD533" s="3">
        <v>7.5041229794421738E-2</v>
      </c>
      <c r="BE533" s="3">
        <v>0</v>
      </c>
      <c r="BF533" s="52">
        <v>7.3213218899408045E-2</v>
      </c>
      <c r="BG533" s="3">
        <v>0</v>
      </c>
      <c r="BH533" s="3">
        <v>0</v>
      </c>
      <c r="BI533" s="3">
        <v>0</v>
      </c>
      <c r="BJ533" s="3">
        <v>0.19184732196783458</v>
      </c>
      <c r="BK533" s="3">
        <v>0.11912863181304686</v>
      </c>
      <c r="BL533" s="52">
        <v>7.1639115313953283E-2</v>
      </c>
      <c r="BM533" s="39">
        <v>0.10864072966939638</v>
      </c>
      <c r="BN533" s="3">
        <v>5.0912792798751376E-2</v>
      </c>
      <c r="BO533" s="3">
        <v>0</v>
      </c>
      <c r="BP533" s="52">
        <v>4.8801202314010535E-2</v>
      </c>
      <c r="BQ533" s="39">
        <v>5.6929222394931776E-2</v>
      </c>
      <c r="BR533" s="39">
        <v>0.19177941410823177</v>
      </c>
      <c r="BS533" s="39">
        <v>0.11001247345197097</v>
      </c>
      <c r="BT533" s="39">
        <v>4.8735309590070282E-2</v>
      </c>
      <c r="BU533" s="39">
        <v>0</v>
      </c>
      <c r="BV533" s="52">
        <v>6.6764168865466156E-2</v>
      </c>
      <c r="BW533" s="3">
        <v>0</v>
      </c>
      <c r="BX533" s="3">
        <v>5.3488347710131973E-2</v>
      </c>
      <c r="BY533" s="3">
        <v>0</v>
      </c>
      <c r="BZ533" s="52">
        <v>4.1747003090834713E-2</v>
      </c>
      <c r="CA533" s="39"/>
      <c r="CB533" s="39">
        <v>0</v>
      </c>
      <c r="CC533" s="39">
        <v>0</v>
      </c>
      <c r="CD533" s="39"/>
      <c r="CE533" s="39">
        <v>0.10365197868546297</v>
      </c>
      <c r="CF533" s="39">
        <v>8.2402108910130223E-2</v>
      </c>
      <c r="CG533" s="39"/>
      <c r="CH533" s="52">
        <v>6.8631896967526043E-2</v>
      </c>
      <c r="CI533" s="3">
        <v>0</v>
      </c>
      <c r="CJ533" s="3">
        <v>0</v>
      </c>
      <c r="CK533" s="52">
        <v>0</v>
      </c>
      <c r="CL533" s="39">
        <v>0</v>
      </c>
      <c r="CM533" s="39">
        <v>1.3744109588125568E-2</v>
      </c>
      <c r="CN533" s="39">
        <v>6.7608508263866524E-2</v>
      </c>
      <c r="CO533" s="39">
        <v>0</v>
      </c>
      <c r="CP533" s="39">
        <v>0</v>
      </c>
      <c r="CQ533" s="58">
        <v>3.7597160337335143E-2</v>
      </c>
    </row>
    <row r="534" spans="1:95" x14ac:dyDescent="0.25">
      <c r="A534" s="97" t="s">
        <v>981</v>
      </c>
      <c r="B534" s="97">
        <v>37</v>
      </c>
      <c r="C534" s="97">
        <v>531</v>
      </c>
      <c r="D534" s="103" t="s">
        <v>108</v>
      </c>
      <c r="E534" s="39">
        <v>0</v>
      </c>
      <c r="F534" s="39">
        <v>3.6882020651627517E-2</v>
      </c>
      <c r="G534" s="39">
        <v>0</v>
      </c>
      <c r="H534" s="39"/>
      <c r="I534" s="39">
        <v>6.1761558351648059E-2</v>
      </c>
      <c r="J534" s="39">
        <v>1.5304690768229512E-2</v>
      </c>
      <c r="K534" s="52">
        <v>4.1320227617727301E-2</v>
      </c>
      <c r="L534" s="3">
        <v>1.5304690768229512E-2</v>
      </c>
      <c r="M534" s="3">
        <v>0</v>
      </c>
      <c r="N534" s="3">
        <v>0</v>
      </c>
      <c r="O534" s="3">
        <v>0</v>
      </c>
      <c r="P534" s="3">
        <v>2.2315907554168353E-2</v>
      </c>
      <c r="Q534" s="3">
        <v>0</v>
      </c>
      <c r="R534" s="52">
        <v>1.3880663585008467E-2</v>
      </c>
      <c r="S534" s="39">
        <v>0</v>
      </c>
      <c r="T534" s="39">
        <v>7.1241140668280661E-2</v>
      </c>
      <c r="U534" s="39"/>
      <c r="V534" s="39">
        <v>0</v>
      </c>
      <c r="W534" s="39">
        <v>0</v>
      </c>
      <c r="X534" s="39">
        <v>0.12814561690537279</v>
      </c>
      <c r="Y534" s="52">
        <v>6.120150808570303E-2</v>
      </c>
      <c r="Z534" s="3">
        <v>3.7117411415095274E-2</v>
      </c>
      <c r="AA534" s="3"/>
      <c r="AB534" s="3">
        <v>6.7699068724121708E-2</v>
      </c>
      <c r="AC534" s="3">
        <v>0</v>
      </c>
      <c r="AD534" s="3">
        <v>9.9734817636114304E-2</v>
      </c>
      <c r="AE534" s="3">
        <v>1.6827360189907138E-2</v>
      </c>
      <c r="AF534" s="3">
        <v>1.7832708286755223E-2</v>
      </c>
      <c r="AG534" s="3">
        <v>3.6004707479686267E-2</v>
      </c>
      <c r="AH534" s="3">
        <v>2.2516200231816757E-2</v>
      </c>
      <c r="AI534" s="3">
        <v>4.1112305772615015E-2</v>
      </c>
      <c r="AJ534" s="3">
        <v>3.9055907916667826E-2</v>
      </c>
      <c r="AK534" s="3">
        <v>2.9678828474870318E-2</v>
      </c>
      <c r="AL534" s="3">
        <v>0</v>
      </c>
      <c r="AM534" s="3">
        <v>0</v>
      </c>
      <c r="AN534" s="3">
        <v>0</v>
      </c>
      <c r="AO534" s="3">
        <v>0.1291524971204179</v>
      </c>
      <c r="AP534" s="3">
        <v>3.1778107456659058E-2</v>
      </c>
      <c r="AQ534" s="3">
        <v>7.255232387483293E-2</v>
      </c>
      <c r="AR534" s="3">
        <v>0</v>
      </c>
      <c r="AS534" s="3"/>
      <c r="AT534" s="3">
        <v>0</v>
      </c>
      <c r="AU534" s="3">
        <v>0</v>
      </c>
      <c r="AV534" s="3">
        <v>0</v>
      </c>
      <c r="AW534" s="52">
        <v>3.7078242914853593E-2</v>
      </c>
      <c r="AX534" s="39">
        <v>0</v>
      </c>
      <c r="AY534" s="3">
        <v>6.809349347950823E-2</v>
      </c>
      <c r="AZ534" s="3">
        <v>0</v>
      </c>
      <c r="BA534" s="3">
        <v>0</v>
      </c>
      <c r="BB534" s="3">
        <v>0</v>
      </c>
      <c r="BC534" s="3">
        <v>0</v>
      </c>
      <c r="BD534" s="3">
        <v>4.1021380331331819E-2</v>
      </c>
      <c r="BE534" s="3">
        <v>0</v>
      </c>
      <c r="BF534" s="52">
        <v>4.1553283760760812E-2</v>
      </c>
      <c r="BG534" s="3">
        <v>0</v>
      </c>
      <c r="BH534" s="3">
        <v>0</v>
      </c>
      <c r="BI534" s="3">
        <v>0</v>
      </c>
      <c r="BJ534" s="3">
        <v>0</v>
      </c>
      <c r="BK534" s="3">
        <v>0</v>
      </c>
      <c r="BL534" s="52">
        <v>0</v>
      </c>
      <c r="BM534" s="39">
        <v>3.305339858452877E-2</v>
      </c>
      <c r="BN534" s="3">
        <v>4.8035536565489083E-2</v>
      </c>
      <c r="BO534" s="3">
        <v>0</v>
      </c>
      <c r="BP534" s="52">
        <v>4.6043279288579396E-2</v>
      </c>
      <c r="BQ534" s="39">
        <v>0</v>
      </c>
      <c r="BR534" s="39">
        <v>0</v>
      </c>
      <c r="BS534" s="39">
        <v>5.7482380674311502E-2</v>
      </c>
      <c r="BT534" s="39">
        <v>2.2781443005399606E-2</v>
      </c>
      <c r="BU534" s="39">
        <v>0</v>
      </c>
      <c r="BV534" s="52">
        <v>2.2518560633535935E-2</v>
      </c>
      <c r="BW534" s="3">
        <v>0</v>
      </c>
      <c r="BX534" s="3">
        <v>6.6693142177562573E-2</v>
      </c>
      <c r="BY534" s="3">
        <v>0</v>
      </c>
      <c r="BZ534" s="52">
        <v>5.2053184138585423E-2</v>
      </c>
      <c r="CA534" s="39"/>
      <c r="CB534" s="39">
        <v>0</v>
      </c>
      <c r="CC534" s="39">
        <v>0</v>
      </c>
      <c r="CD534" s="39"/>
      <c r="CE534" s="39">
        <v>0</v>
      </c>
      <c r="CF534" s="39">
        <v>0</v>
      </c>
      <c r="CG534" s="39"/>
      <c r="CH534" s="52">
        <v>0</v>
      </c>
      <c r="CI534" s="3">
        <v>0</v>
      </c>
      <c r="CJ534" s="3">
        <v>0</v>
      </c>
      <c r="CK534" s="52">
        <v>0</v>
      </c>
      <c r="CL534" s="39">
        <v>0</v>
      </c>
      <c r="CM534" s="39">
        <v>4.1879704171291617E-2</v>
      </c>
      <c r="CN534" s="39">
        <v>1.2117249411671133E-2</v>
      </c>
      <c r="CO534" s="39">
        <v>0</v>
      </c>
      <c r="CP534" s="39">
        <v>0</v>
      </c>
      <c r="CQ534" s="58">
        <v>2.3675146047822709E-2</v>
      </c>
    </row>
    <row r="535" spans="1:95" x14ac:dyDescent="0.25">
      <c r="A535" s="97" t="s">
        <v>982</v>
      </c>
      <c r="B535" s="97">
        <v>38</v>
      </c>
      <c r="C535" s="97">
        <v>532</v>
      </c>
      <c r="D535" s="104" t="s">
        <v>109</v>
      </c>
      <c r="E535" s="40">
        <v>0</v>
      </c>
      <c r="F535" s="40">
        <v>1.3216962856568107E-2</v>
      </c>
      <c r="G535" s="40">
        <v>0</v>
      </c>
      <c r="H535" s="40"/>
      <c r="I535" s="40">
        <v>3.4650038929428022E-2</v>
      </c>
      <c r="J535" s="40">
        <v>3.5238695587015582E-2</v>
      </c>
      <c r="K535" s="53">
        <v>1.4277972981299852E-2</v>
      </c>
      <c r="L535" s="4">
        <v>3.5238695587015582E-2</v>
      </c>
      <c r="M535" s="4">
        <v>4.8529103791710021E-2</v>
      </c>
      <c r="N535" s="4">
        <v>2.3231305992171197E-2</v>
      </c>
      <c r="O535" s="4">
        <v>0</v>
      </c>
      <c r="P535" s="4">
        <v>3.9283128302798377E-2</v>
      </c>
      <c r="Q535" s="4">
        <v>0</v>
      </c>
      <c r="R535" s="53">
        <v>3.4621085237164013E-2</v>
      </c>
      <c r="S535" s="40">
        <v>0.26383554484945237</v>
      </c>
      <c r="T535" s="40">
        <v>6.789208809641073E-2</v>
      </c>
      <c r="U535" s="40"/>
      <c r="V535" s="40">
        <v>0.13197398991107351</v>
      </c>
      <c r="W535" s="40">
        <v>0</v>
      </c>
      <c r="X535" s="40">
        <v>0</v>
      </c>
      <c r="Y535" s="53">
        <v>8.6657230602445678E-2</v>
      </c>
      <c r="Z535" s="4">
        <v>1.5525606132072286E-2</v>
      </c>
      <c r="AA535" s="4"/>
      <c r="AB535" s="4">
        <v>2.6933140828679019E-2</v>
      </c>
      <c r="AC535" s="4">
        <v>0</v>
      </c>
      <c r="AD535" s="4">
        <v>0.14249683065833735</v>
      </c>
      <c r="AE535" s="4">
        <v>8.7127963040933246E-2</v>
      </c>
      <c r="AF535" s="4">
        <v>6.1055695424025953E-2</v>
      </c>
      <c r="AG535" s="4">
        <v>3.1374650921977415E-2</v>
      </c>
      <c r="AH535" s="4">
        <v>1.3055069134341367E-2</v>
      </c>
      <c r="AI535" s="4">
        <v>6.8508959123969836E-3</v>
      </c>
      <c r="AJ535" s="4">
        <v>9.0536506840009537E-2</v>
      </c>
      <c r="AK535" s="4">
        <v>5.8513474263979126E-2</v>
      </c>
      <c r="AL535" s="4">
        <v>0</v>
      </c>
      <c r="AM535" s="4">
        <v>0</v>
      </c>
      <c r="AN535" s="4">
        <v>0</v>
      </c>
      <c r="AO535" s="4">
        <v>2.4126319695386166E-2</v>
      </c>
      <c r="AP535" s="4">
        <v>1.672128641407641E-2</v>
      </c>
      <c r="AQ535" s="4">
        <v>3.6750049547125345E-2</v>
      </c>
      <c r="AR535" s="4">
        <v>0</v>
      </c>
      <c r="AS535" s="4"/>
      <c r="AT535" s="4">
        <v>0</v>
      </c>
      <c r="AU535" s="4">
        <v>6.7139346628890609E-2</v>
      </c>
      <c r="AV535" s="4">
        <v>0</v>
      </c>
      <c r="AW535" s="53">
        <v>2.8315304939964526E-2</v>
      </c>
      <c r="AX535" s="40">
        <v>0</v>
      </c>
      <c r="AY535" s="4">
        <v>7.7841621823134241E-2</v>
      </c>
      <c r="AZ535" s="4">
        <v>0</v>
      </c>
      <c r="BA535" s="4">
        <v>0</v>
      </c>
      <c r="BB535" s="4">
        <v>4.4476744782732565E-2</v>
      </c>
      <c r="BC535" s="4">
        <v>0</v>
      </c>
      <c r="BD535" s="4">
        <v>3.2573446927840366E-2</v>
      </c>
      <c r="BE535" s="4">
        <v>0</v>
      </c>
      <c r="BF535" s="53">
        <v>3.7915603382660479E-2</v>
      </c>
      <c r="BG535" s="4">
        <v>0</v>
      </c>
      <c r="BH535" s="4">
        <v>0</v>
      </c>
      <c r="BI535" s="4">
        <v>0</v>
      </c>
      <c r="BJ535" s="4">
        <v>0</v>
      </c>
      <c r="BK535" s="4">
        <v>5.7874599118948183E-2</v>
      </c>
      <c r="BL535" s="53">
        <v>2.2646582263936246E-2</v>
      </c>
      <c r="BM535" s="40">
        <v>8.5352191139804759E-2</v>
      </c>
      <c r="BN535" s="4">
        <v>5.8450814750643322E-2</v>
      </c>
      <c r="BO535" s="4">
        <v>0</v>
      </c>
      <c r="BP535" s="53">
        <v>5.6026587410754891E-2</v>
      </c>
      <c r="BQ535" s="40">
        <v>0</v>
      </c>
      <c r="BR535" s="40">
        <v>0</v>
      </c>
      <c r="BS535" s="40">
        <v>0</v>
      </c>
      <c r="BT535" s="40">
        <v>0</v>
      </c>
      <c r="BU535" s="40">
        <v>0</v>
      </c>
      <c r="BV535" s="53">
        <v>0</v>
      </c>
      <c r="BW535" s="4">
        <v>0</v>
      </c>
      <c r="BX535" s="4">
        <v>4.0282061607571258E-2</v>
      </c>
      <c r="BY535" s="4">
        <v>0</v>
      </c>
      <c r="BZ535" s="53">
        <v>3.1439657840055618E-2</v>
      </c>
      <c r="CA535" s="40"/>
      <c r="CB535" s="40">
        <v>0</v>
      </c>
      <c r="CC535" s="40">
        <v>0</v>
      </c>
      <c r="CD535" s="40"/>
      <c r="CE535" s="40">
        <v>0</v>
      </c>
      <c r="CF535" s="40">
        <v>0.11060496045215729</v>
      </c>
      <c r="CG535" s="40"/>
      <c r="CH535" s="53">
        <v>4.7402125908067409E-2</v>
      </c>
      <c r="CI535" s="4">
        <v>0</v>
      </c>
      <c r="CJ535" s="4">
        <v>0</v>
      </c>
      <c r="CK535" s="53">
        <v>0</v>
      </c>
      <c r="CL535" s="40">
        <v>0</v>
      </c>
      <c r="CM535" s="40">
        <v>3.0831731048181009E-2</v>
      </c>
      <c r="CN535" s="40">
        <v>4.858632478395529E-2</v>
      </c>
      <c r="CO535" s="40">
        <v>0.53936579393913331</v>
      </c>
      <c r="CP535" s="40">
        <v>0</v>
      </c>
      <c r="CQ535" s="59">
        <v>4.866423497269276E-2</v>
      </c>
    </row>
    <row r="536" spans="1:95" x14ac:dyDescent="0.25">
      <c r="A536" s="97" t="s">
        <v>983</v>
      </c>
      <c r="B536" s="97">
        <v>39</v>
      </c>
      <c r="C536" s="97">
        <v>533</v>
      </c>
      <c r="D536" s="102" t="s">
        <v>110</v>
      </c>
      <c r="E536" s="88">
        <v>1.9733098128671901E-2</v>
      </c>
      <c r="F536" s="88">
        <v>8.9862606823238824</v>
      </c>
      <c r="G536" s="88">
        <v>3.8991672826776201E-2</v>
      </c>
      <c r="H536" s="88"/>
      <c r="I536" s="88">
        <v>0.66574206621552268</v>
      </c>
      <c r="J536" s="88">
        <v>0.42052174321184571</v>
      </c>
      <c r="K536" s="75">
        <v>4.6606169404175031</v>
      </c>
      <c r="L536" s="9">
        <v>0.42052174321184571</v>
      </c>
      <c r="M536" s="9">
        <v>1.3096911023232898E-2</v>
      </c>
      <c r="N536" s="9">
        <v>0.64291679790129996</v>
      </c>
      <c r="O536" s="9">
        <v>0</v>
      </c>
      <c r="P536" s="9">
        <v>1.1387080118339881</v>
      </c>
      <c r="Q536" s="9">
        <v>9.222415686650158E-2</v>
      </c>
      <c r="R536" s="75">
        <v>0.4102283085395419</v>
      </c>
      <c r="S536" s="88">
        <v>0.73648086171381721</v>
      </c>
      <c r="T536" s="88">
        <v>0.15458540451949793</v>
      </c>
      <c r="U536" s="88"/>
      <c r="V536" s="88">
        <v>2.6157551810016499E-2</v>
      </c>
      <c r="W536" s="88">
        <v>3.191061887491943E-2</v>
      </c>
      <c r="X536" s="88">
        <v>1.7715014571240549E-2</v>
      </c>
      <c r="Y536" s="75">
        <v>0.11773218262228811</v>
      </c>
      <c r="Z536" s="9">
        <v>1.4948962150446883</v>
      </c>
      <c r="AA536" s="9"/>
      <c r="AB536" s="9">
        <v>0.42899748687382688</v>
      </c>
      <c r="AC536" s="9">
        <v>0.28874239495702825</v>
      </c>
      <c r="AD536" s="9">
        <v>0.19829044618489114</v>
      </c>
      <c r="AE536" s="9">
        <v>0.80205735528842792</v>
      </c>
      <c r="AF536" s="9">
        <v>0.65544198720686397</v>
      </c>
      <c r="AG536" s="9">
        <v>1.1334927404637023</v>
      </c>
      <c r="AH536" s="9">
        <v>0.84038088922297716</v>
      </c>
      <c r="AI536" s="9">
        <v>0.85653110365164353</v>
      </c>
      <c r="AJ536" s="9">
        <v>1.3795801010309841</v>
      </c>
      <c r="AK536" s="9">
        <v>0.74966421256612781</v>
      </c>
      <c r="AL536" s="9">
        <v>3.2679634511805326E-2</v>
      </c>
      <c r="AM536" s="9">
        <v>0.19593558012783857</v>
      </c>
      <c r="AN536" s="9">
        <v>8.7464163058185357E-2</v>
      </c>
      <c r="AO536" s="9">
        <v>9.8975827551147116E-2</v>
      </c>
      <c r="AP536" s="9">
        <v>0.78557451398756517</v>
      </c>
      <c r="AQ536" s="9">
        <v>1.0579835982526686</v>
      </c>
      <c r="AR536" s="9">
        <v>6.3885659199581266E-2</v>
      </c>
      <c r="AS536" s="9"/>
      <c r="AT536" s="9">
        <v>0</v>
      </c>
      <c r="AU536" s="9">
        <v>1.0354189766435765E-3</v>
      </c>
      <c r="AV536" s="9">
        <v>0</v>
      </c>
      <c r="AW536" s="75">
        <v>0.8393813307867295</v>
      </c>
      <c r="AX536" s="88">
        <v>0.2556267202477866</v>
      </c>
      <c r="AY536" s="9">
        <v>7.4098741925307049E-2</v>
      </c>
      <c r="AZ536" s="9">
        <v>0</v>
      </c>
      <c r="BA536" s="9">
        <v>8.6558020214923016E-3</v>
      </c>
      <c r="BB536" s="9">
        <v>0</v>
      </c>
      <c r="BC536" s="9">
        <v>3.2103099486383391E-3</v>
      </c>
      <c r="BD536" s="9">
        <v>1.7210173109215581</v>
      </c>
      <c r="BE536" s="9">
        <v>0</v>
      </c>
      <c r="BF536" s="75">
        <v>0.27864168616297313</v>
      </c>
      <c r="BG536" s="9">
        <v>0.19724263796504157</v>
      </c>
      <c r="BH536" s="9">
        <v>0.29487347487321092</v>
      </c>
      <c r="BI536" s="9">
        <v>0.49639801526746086</v>
      </c>
      <c r="BJ536" s="9">
        <v>3.3779836521178469E-2</v>
      </c>
      <c r="BK536" s="9">
        <v>1.2914118054341832</v>
      </c>
      <c r="BL536" s="75">
        <v>0.47102979299376319</v>
      </c>
      <c r="BM536" s="88">
        <v>0.32417045633277158</v>
      </c>
      <c r="BN536" s="9">
        <v>2.492591205137368</v>
      </c>
      <c r="BO536" s="9">
        <v>8.3321854655645095E-2</v>
      </c>
      <c r="BP536" s="75">
        <v>1.6812484746317999</v>
      </c>
      <c r="BQ536" s="88">
        <v>0.10907722214086421</v>
      </c>
      <c r="BR536" s="88">
        <v>0.24779432824119393</v>
      </c>
      <c r="BS536" s="88">
        <v>17.029534955991419</v>
      </c>
      <c r="BT536" s="88">
        <v>0.46396739770697937</v>
      </c>
      <c r="BU536" s="88">
        <v>1.0310219925387825</v>
      </c>
      <c r="BV536" s="75">
        <v>1.5823554999759477</v>
      </c>
      <c r="BW536" s="9">
        <v>5.6089125450657544</v>
      </c>
      <c r="BX536" s="9">
        <v>1.2459285194439031</v>
      </c>
      <c r="BY536" s="9">
        <v>0.13877179147376512</v>
      </c>
      <c r="BZ536" s="75">
        <v>2.6442201686171254</v>
      </c>
      <c r="CA536" s="88"/>
      <c r="CB536" s="88">
        <v>2.0483311045472248E-2</v>
      </c>
      <c r="CC536" s="88">
        <v>0.33576726139390123</v>
      </c>
      <c r="CD536" s="88"/>
      <c r="CE536" s="88">
        <v>1.0847875295893756</v>
      </c>
      <c r="CF536" s="88">
        <v>4.1232511611898351E-2</v>
      </c>
      <c r="CG536" s="88"/>
      <c r="CH536" s="75">
        <v>0.30308238843408436</v>
      </c>
      <c r="CI536" s="9">
        <v>0</v>
      </c>
      <c r="CJ536" s="9">
        <v>2.347654115136045E-3</v>
      </c>
      <c r="CK536" s="75">
        <v>1.2387763617770378E-3</v>
      </c>
      <c r="CL536" s="88">
        <v>0</v>
      </c>
      <c r="CM536" s="88">
        <v>2.1161781420502242E-2</v>
      </c>
      <c r="CN536" s="88">
        <v>1.1027386234730276</v>
      </c>
      <c r="CO536" s="88">
        <v>0</v>
      </c>
      <c r="CP536" s="88">
        <v>0.2225311239681862</v>
      </c>
      <c r="CQ536" s="62">
        <v>0.325607177134973</v>
      </c>
    </row>
    <row r="537" spans="1:95" x14ac:dyDescent="0.25">
      <c r="A537" s="97" t="s">
        <v>984</v>
      </c>
      <c r="B537" s="97">
        <v>40</v>
      </c>
      <c r="C537" s="97">
        <v>534</v>
      </c>
      <c r="D537" s="103" t="s">
        <v>101</v>
      </c>
      <c r="E537" s="86">
        <v>4.2783392262231841</v>
      </c>
      <c r="F537" s="86">
        <v>6.6729216064258603</v>
      </c>
      <c r="G537" s="86">
        <v>6.2574294400617392</v>
      </c>
      <c r="H537" s="86"/>
      <c r="I537" s="86">
        <v>7.1159597360755784</v>
      </c>
      <c r="J537" s="86">
        <v>6.8324126257881375</v>
      </c>
      <c r="K537" s="72">
        <v>6.723834461732257</v>
      </c>
      <c r="L537" s="7">
        <v>6.8324126257881375</v>
      </c>
      <c r="M537" s="7">
        <v>5.5263818267131226</v>
      </c>
      <c r="N537" s="7">
        <v>6.8753605633540902</v>
      </c>
      <c r="O537" s="7">
        <v>0</v>
      </c>
      <c r="P537" s="7">
        <v>6.905069968932299</v>
      </c>
      <c r="Q537" s="7">
        <v>8.8391077839461829</v>
      </c>
      <c r="R537" s="72">
        <v>6.8366714158308373</v>
      </c>
      <c r="S537" s="86">
        <v>8.8294963778075211</v>
      </c>
      <c r="T537" s="86">
        <v>6.5032807801466701</v>
      </c>
      <c r="U537" s="86"/>
      <c r="V537" s="86">
        <v>10.86794053232196</v>
      </c>
      <c r="W537" s="86">
        <v>9.1891426648971066</v>
      </c>
      <c r="X537" s="86">
        <v>3.8132715931229475</v>
      </c>
      <c r="Y537" s="72">
        <v>7.5260777656992541</v>
      </c>
      <c r="Z537" s="7">
        <v>7.1038742025031896</v>
      </c>
      <c r="AA537" s="7"/>
      <c r="AB537" s="7">
        <v>7.3248441348068596</v>
      </c>
      <c r="AC537" s="7">
        <v>6.8258134570452009</v>
      </c>
      <c r="AD537" s="7">
        <v>5.7990964231761177</v>
      </c>
      <c r="AE537" s="7">
        <v>7.6012310001312136</v>
      </c>
      <c r="AF537" s="7">
        <v>6.6119739725654876</v>
      </c>
      <c r="AG537" s="7">
        <v>6.9398952629904773</v>
      </c>
      <c r="AH537" s="7">
        <v>6.6854654283163528</v>
      </c>
      <c r="AI537" s="7">
        <v>7.1982667433501115</v>
      </c>
      <c r="AJ537" s="7">
        <v>6.4611760963885869</v>
      </c>
      <c r="AK537" s="7">
        <v>7.3465116361704705</v>
      </c>
      <c r="AL537" s="7">
        <v>5.9553866412182561</v>
      </c>
      <c r="AM537" s="7">
        <v>6.8642824772931155</v>
      </c>
      <c r="AN537" s="7">
        <v>6.7120400716180999</v>
      </c>
      <c r="AO537" s="7">
        <v>9.581766781745678</v>
      </c>
      <c r="AP537" s="7">
        <v>7.5778572055130189</v>
      </c>
      <c r="AQ537" s="7">
        <v>7.8132677450286696</v>
      </c>
      <c r="AR537" s="7">
        <v>11.289315540518231</v>
      </c>
      <c r="AS537" s="7"/>
      <c r="AT537" s="7">
        <v>0</v>
      </c>
      <c r="AU537" s="7">
        <v>6.0083276592197805</v>
      </c>
      <c r="AV537" s="7">
        <v>0</v>
      </c>
      <c r="AW537" s="72">
        <v>7.0565524512786721</v>
      </c>
      <c r="AX537" s="86">
        <v>6.6560082939409675</v>
      </c>
      <c r="AY537" s="7">
        <v>7.0836033722933465</v>
      </c>
      <c r="AZ537" s="7">
        <v>0</v>
      </c>
      <c r="BA537" s="7">
        <v>30.508111588686294</v>
      </c>
      <c r="BB537" s="7">
        <v>0</v>
      </c>
      <c r="BC537" s="7">
        <v>14.355303896351545</v>
      </c>
      <c r="BD537" s="7">
        <v>7.2784134811132004</v>
      </c>
      <c r="BE537" s="7">
        <v>0</v>
      </c>
      <c r="BF537" s="72">
        <v>7.3530190922612633</v>
      </c>
      <c r="BG537" s="7">
        <v>5.5199884733567135</v>
      </c>
      <c r="BH537" s="7">
        <v>7.2771207441280801</v>
      </c>
      <c r="BI537" s="7">
        <v>6.8647828825593127</v>
      </c>
      <c r="BJ537" s="7">
        <v>6.5053226166610774</v>
      </c>
      <c r="BK537" s="7">
        <v>6.5065346548778962</v>
      </c>
      <c r="BL537" s="72">
        <v>6.6371089252107724</v>
      </c>
      <c r="BM537" s="86">
        <v>22.284932399999555</v>
      </c>
      <c r="BN537" s="7">
        <v>6.5144935246331359</v>
      </c>
      <c r="BO537" s="7">
        <v>6.2369066417533547</v>
      </c>
      <c r="BP537" s="72">
        <v>6.5057160737910875</v>
      </c>
      <c r="BQ537" s="86">
        <v>13.095598420610013</v>
      </c>
      <c r="BR537" s="86">
        <v>6.4841977444758534</v>
      </c>
      <c r="BS537" s="86">
        <v>12.547046035351702</v>
      </c>
      <c r="BT537" s="86">
        <v>7.2953266578643028</v>
      </c>
      <c r="BU537" s="86">
        <v>6.7727472401426958</v>
      </c>
      <c r="BV537" s="72">
        <v>9.1202576855130744</v>
      </c>
      <c r="BW537" s="7">
        <v>8.0614633566208997</v>
      </c>
      <c r="BX537" s="7">
        <v>6.0616808217665712</v>
      </c>
      <c r="BY537" s="7">
        <v>5.2870975244203056</v>
      </c>
      <c r="BZ537" s="72">
        <v>6.4630445352149639</v>
      </c>
      <c r="CA537" s="86"/>
      <c r="CB537" s="86">
        <v>6.1261663205027324</v>
      </c>
      <c r="CC537" s="86">
        <v>5.5042961718665531</v>
      </c>
      <c r="CD537" s="86"/>
      <c r="CE537" s="86">
        <v>5.6017633326472742</v>
      </c>
      <c r="CF537" s="86">
        <v>11.549959158363215</v>
      </c>
      <c r="CG537" s="86"/>
      <c r="CH537" s="72">
        <v>6.6607483281624784</v>
      </c>
      <c r="CI537" s="7">
        <v>0</v>
      </c>
      <c r="CJ537" s="7">
        <v>6.3338124625764305</v>
      </c>
      <c r="CK537" s="72">
        <v>6.3338124625764305</v>
      </c>
      <c r="CL537" s="86">
        <v>0</v>
      </c>
      <c r="CM537" s="86">
        <v>8.0005682479359255</v>
      </c>
      <c r="CN537" s="86">
        <v>9.5253651354039715</v>
      </c>
      <c r="CO537" s="86">
        <v>0</v>
      </c>
      <c r="CP537" s="86">
        <v>5.2026513184348504</v>
      </c>
      <c r="CQ537" s="64">
        <v>8.7667929103890838</v>
      </c>
    </row>
    <row r="538" spans="1:95" x14ac:dyDescent="0.25">
      <c r="A538" s="97" t="s">
        <v>985</v>
      </c>
      <c r="B538" s="97">
        <v>41</v>
      </c>
      <c r="C538" s="97">
        <v>535</v>
      </c>
      <c r="D538" s="103" t="s">
        <v>102</v>
      </c>
      <c r="E538" s="89">
        <v>0.26963340038774308</v>
      </c>
      <c r="F538" s="89">
        <v>4.7457437390095308E-2</v>
      </c>
      <c r="G538" s="89">
        <v>0</v>
      </c>
      <c r="H538" s="89"/>
      <c r="I538" s="89">
        <v>6.3939285100759816E-2</v>
      </c>
      <c r="J538" s="89">
        <v>5.8860729059057579E-2</v>
      </c>
      <c r="K538" s="76">
        <v>4.7470882243379621E-2</v>
      </c>
      <c r="L538" s="10">
        <v>5.8860729059057579E-2</v>
      </c>
      <c r="M538" s="10">
        <v>0</v>
      </c>
      <c r="N538" s="10">
        <v>8.1108153723389351E-2</v>
      </c>
      <c r="O538" s="10">
        <v>0</v>
      </c>
      <c r="P538" s="10">
        <v>0</v>
      </c>
      <c r="Q538" s="10">
        <v>0</v>
      </c>
      <c r="R538" s="76">
        <v>5.5763970405560324E-2</v>
      </c>
      <c r="S538" s="89">
        <v>0.18137930246489395</v>
      </c>
      <c r="T538" s="89">
        <v>0</v>
      </c>
      <c r="U538" s="89"/>
      <c r="V538" s="89">
        <v>0</v>
      </c>
      <c r="W538" s="89">
        <v>0</v>
      </c>
      <c r="X538" s="89">
        <v>0</v>
      </c>
      <c r="Y538" s="76">
        <v>5.6290128351173987E-2</v>
      </c>
      <c r="Z538" s="10">
        <v>7.6572543513281383E-2</v>
      </c>
      <c r="AA538" s="10"/>
      <c r="AB538" s="10">
        <v>5.0553084828753848E-2</v>
      </c>
      <c r="AC538" s="10">
        <v>0</v>
      </c>
      <c r="AD538" s="10">
        <v>0</v>
      </c>
      <c r="AE538" s="10">
        <v>6.2387406888241959E-2</v>
      </c>
      <c r="AF538" s="10">
        <v>5.4742925545837165E-2</v>
      </c>
      <c r="AG538" s="10">
        <v>9.2072813013170759E-2</v>
      </c>
      <c r="AH538" s="10">
        <v>9.7867910201432512E-2</v>
      </c>
      <c r="AI538" s="10">
        <v>8.8632124761594364E-2</v>
      </c>
      <c r="AJ538" s="10">
        <v>8.0186879820880352E-2</v>
      </c>
      <c r="AK538" s="10">
        <v>7.9741965587739966E-2</v>
      </c>
      <c r="AL538" s="10">
        <v>0</v>
      </c>
      <c r="AM538" s="10">
        <v>0</v>
      </c>
      <c r="AN538" s="10">
        <v>0.18546369484259376</v>
      </c>
      <c r="AO538" s="10">
        <v>0</v>
      </c>
      <c r="AP538" s="10">
        <v>0.12448616380060916</v>
      </c>
      <c r="AQ538" s="10">
        <v>9.4149910350565996E-2</v>
      </c>
      <c r="AR538" s="10">
        <v>1.2440619675658826</v>
      </c>
      <c r="AS538" s="10"/>
      <c r="AT538" s="10">
        <v>0</v>
      </c>
      <c r="AU538" s="10">
        <v>0</v>
      </c>
      <c r="AV538" s="10">
        <v>0</v>
      </c>
      <c r="AW538" s="76">
        <v>7.9841082071234637E-2</v>
      </c>
      <c r="AX538" s="89">
        <v>0</v>
      </c>
      <c r="AY538" s="10">
        <v>0</v>
      </c>
      <c r="AZ538" s="10">
        <v>0</v>
      </c>
      <c r="BA538" s="10">
        <v>0</v>
      </c>
      <c r="BB538" s="10">
        <v>0</v>
      </c>
      <c r="BC538" s="10">
        <v>0</v>
      </c>
      <c r="BD538" s="10">
        <v>6.937027838198738E-2</v>
      </c>
      <c r="BE538" s="10">
        <v>0</v>
      </c>
      <c r="BF538" s="76">
        <v>6.5059131137909065E-2</v>
      </c>
      <c r="BG538" s="10">
        <v>0</v>
      </c>
      <c r="BH538" s="10">
        <v>0.13323026329073712</v>
      </c>
      <c r="BI538" s="10">
        <v>0</v>
      </c>
      <c r="BJ538" s="10">
        <v>0</v>
      </c>
      <c r="BK538" s="10">
        <v>6.1097571021184641E-2</v>
      </c>
      <c r="BL538" s="76">
        <v>4.832964173864622E-2</v>
      </c>
      <c r="BM538" s="89">
        <v>2.9937153983074546E-2</v>
      </c>
      <c r="BN538" s="10">
        <v>5.5685731417622363E-2</v>
      </c>
      <c r="BO538" s="10">
        <v>0.17073553996936544</v>
      </c>
      <c r="BP538" s="76">
        <v>5.9323670027954162E-2</v>
      </c>
      <c r="BQ538" s="89">
        <v>0</v>
      </c>
      <c r="BR538" s="89">
        <v>0</v>
      </c>
      <c r="BS538" s="89">
        <v>0.15853259162489658</v>
      </c>
      <c r="BT538" s="89">
        <v>5.8389679317075747E-2</v>
      </c>
      <c r="BU538" s="89">
        <v>0.1221964261139379</v>
      </c>
      <c r="BV538" s="76">
        <v>8.0566673452993121E-2</v>
      </c>
      <c r="BW538" s="10">
        <v>0</v>
      </c>
      <c r="BX538" s="10">
        <v>5.4948266654552838E-2</v>
      </c>
      <c r="BY538" s="10">
        <v>0</v>
      </c>
      <c r="BZ538" s="76">
        <v>3.9684859250510386E-2</v>
      </c>
      <c r="CA538" s="89"/>
      <c r="CB538" s="89">
        <v>0</v>
      </c>
      <c r="CC538" s="89">
        <v>0</v>
      </c>
      <c r="CD538" s="89"/>
      <c r="CE538" s="89">
        <v>0</v>
      </c>
      <c r="CF538" s="89">
        <v>0.33154341769422319</v>
      </c>
      <c r="CG538" s="89"/>
      <c r="CH538" s="76">
        <v>6.0280621398949664E-2</v>
      </c>
      <c r="CI538" s="10">
        <v>0</v>
      </c>
      <c r="CJ538" s="10">
        <v>0</v>
      </c>
      <c r="CK538" s="76">
        <v>0</v>
      </c>
      <c r="CL538" s="89">
        <v>0</v>
      </c>
      <c r="CM538" s="89">
        <v>0</v>
      </c>
      <c r="CN538" s="89">
        <v>6.2164347306202739E-2</v>
      </c>
      <c r="CO538" s="89">
        <v>0</v>
      </c>
      <c r="CP538" s="89">
        <v>7.2814133149582155E-2</v>
      </c>
      <c r="CQ538" s="65">
        <v>6.2385202930777567E-2</v>
      </c>
    </row>
    <row r="539" spans="1:95" x14ac:dyDescent="0.25">
      <c r="A539" s="97" t="s">
        <v>986</v>
      </c>
      <c r="B539" s="97">
        <v>42</v>
      </c>
      <c r="C539" s="97">
        <v>536</v>
      </c>
      <c r="D539" s="103" t="s">
        <v>103</v>
      </c>
      <c r="E539" s="39">
        <v>0</v>
      </c>
      <c r="F539" s="39">
        <v>5.1078160805060974E-2</v>
      </c>
      <c r="G539" s="39">
        <v>0</v>
      </c>
      <c r="H539" s="39"/>
      <c r="I539" s="39">
        <v>0.19477532284973134</v>
      </c>
      <c r="J539" s="39">
        <v>8.6924887972200923E-2</v>
      </c>
      <c r="K539" s="52">
        <v>7.9898505545660747E-2</v>
      </c>
      <c r="L539" s="3">
        <v>8.6924887972200923E-2</v>
      </c>
      <c r="M539" s="3">
        <v>0</v>
      </c>
      <c r="N539" s="3">
        <v>0.18223701399292544</v>
      </c>
      <c r="O539" s="3">
        <v>0</v>
      </c>
      <c r="P539" s="3">
        <v>0.10096972831889263</v>
      </c>
      <c r="Q539" s="3">
        <v>0</v>
      </c>
      <c r="R539" s="52">
        <v>9.4521132571996305E-2</v>
      </c>
      <c r="S539" s="39">
        <v>0.13424851474998054</v>
      </c>
      <c r="T539" s="39">
        <v>0.15098354722644328</v>
      </c>
      <c r="U539" s="39"/>
      <c r="V539" s="39">
        <v>0</v>
      </c>
      <c r="W539" s="39">
        <v>0</v>
      </c>
      <c r="X539" s="39">
        <v>0</v>
      </c>
      <c r="Y539" s="52">
        <v>0.12496459959906611</v>
      </c>
      <c r="Z539" s="3">
        <v>9.1596864688882354E-2</v>
      </c>
      <c r="AA539" s="3"/>
      <c r="AB539" s="3">
        <v>0.1212484329671871</v>
      </c>
      <c r="AC539" s="3">
        <v>0.18299540431054226</v>
      </c>
      <c r="AD539" s="3">
        <v>0</v>
      </c>
      <c r="AE539" s="3">
        <v>6.2672795857850516E-2</v>
      </c>
      <c r="AF539" s="3">
        <v>7.5843266162465797E-2</v>
      </c>
      <c r="AG539" s="3">
        <v>9.803761318216471E-2</v>
      </c>
      <c r="AH539" s="3">
        <v>8.3893235325481985E-2</v>
      </c>
      <c r="AI539" s="3">
        <v>9.9709777176097608E-2</v>
      </c>
      <c r="AJ539" s="3">
        <v>7.3035346696189746E-2</v>
      </c>
      <c r="AK539" s="3">
        <v>8.9364417940148627E-2</v>
      </c>
      <c r="AL539" s="3">
        <v>0</v>
      </c>
      <c r="AM539" s="3">
        <v>0.13294940432489455</v>
      </c>
      <c r="AN539" s="3">
        <v>0.12240009970474945</v>
      </c>
      <c r="AO539" s="3">
        <v>0.11376456387952998</v>
      </c>
      <c r="AP539" s="3">
        <v>0.1680544319512304</v>
      </c>
      <c r="AQ539" s="3">
        <v>0.1620779062430931</v>
      </c>
      <c r="AR539" s="3">
        <v>1.2282328163121192</v>
      </c>
      <c r="AS539" s="3"/>
      <c r="AT539" s="3">
        <v>0</v>
      </c>
      <c r="AU539" s="3">
        <v>0</v>
      </c>
      <c r="AV539" s="3">
        <v>0</v>
      </c>
      <c r="AW539" s="52">
        <v>9.710791146355395E-2</v>
      </c>
      <c r="AX539" s="39">
        <v>0.11759482661227555</v>
      </c>
      <c r="AY539" s="3">
        <v>6.6134490856346373E-2</v>
      </c>
      <c r="AZ539" s="3">
        <v>0</v>
      </c>
      <c r="BA539" s="3">
        <v>0</v>
      </c>
      <c r="BB539" s="3">
        <v>0</v>
      </c>
      <c r="BC539" s="3">
        <v>1.1341528115456516</v>
      </c>
      <c r="BD539" s="3">
        <v>8.558613191412115E-2</v>
      </c>
      <c r="BE539" s="3">
        <v>0</v>
      </c>
      <c r="BF539" s="52">
        <v>8.7207453175595487E-2</v>
      </c>
      <c r="BG539" s="3">
        <v>0</v>
      </c>
      <c r="BH539" s="3">
        <v>0</v>
      </c>
      <c r="BI539" s="3">
        <v>6.0382293439026645E-2</v>
      </c>
      <c r="BJ539" s="3">
        <v>0.21992365353850801</v>
      </c>
      <c r="BK539" s="3">
        <v>5.7332759714676475E-2</v>
      </c>
      <c r="BL539" s="52">
        <v>5.910419094426423E-2</v>
      </c>
      <c r="BM539" s="39">
        <v>6.215701088673066E-2</v>
      </c>
      <c r="BN539" s="3">
        <v>5.4364009212395335E-2</v>
      </c>
      <c r="BO539" s="3">
        <v>0.13484535517839091</v>
      </c>
      <c r="BP539" s="52">
        <v>5.6908873906972274E-2</v>
      </c>
      <c r="BQ539" s="39">
        <v>0.16252196288222703</v>
      </c>
      <c r="BR539" s="39">
        <v>0.12640507097725553</v>
      </c>
      <c r="BS539" s="39">
        <v>4.3984730707701605E-2</v>
      </c>
      <c r="BT539" s="39">
        <v>8.7961245721316264E-2</v>
      </c>
      <c r="BU539" s="39">
        <v>5.7874645668028427E-2</v>
      </c>
      <c r="BV539" s="52">
        <v>8.533307928396458E-2</v>
      </c>
      <c r="BW539" s="3">
        <v>0.1732864232450694</v>
      </c>
      <c r="BX539" s="3">
        <v>5.2212497056656704E-2</v>
      </c>
      <c r="BY539" s="3">
        <v>0</v>
      </c>
      <c r="BZ539" s="52">
        <v>7.6217119706489714E-2</v>
      </c>
      <c r="CA539" s="39"/>
      <c r="CB539" s="39">
        <v>0</v>
      </c>
      <c r="CC539" s="39">
        <v>5.9360713412773124E-2</v>
      </c>
      <c r="CD539" s="39"/>
      <c r="CE539" s="39">
        <v>8.2934121095741206E-2</v>
      </c>
      <c r="CF539" s="39">
        <v>0.34106680754492369</v>
      </c>
      <c r="CG539" s="39"/>
      <c r="CH539" s="52">
        <v>0.11806768769334025</v>
      </c>
      <c r="CI539" s="3">
        <v>0</v>
      </c>
      <c r="CJ539" s="3">
        <v>0</v>
      </c>
      <c r="CK539" s="52">
        <v>0</v>
      </c>
      <c r="CL539" s="39">
        <v>0</v>
      </c>
      <c r="CM539" s="39">
        <v>0</v>
      </c>
      <c r="CN539" s="39">
        <v>7.1234675813406284E-2</v>
      </c>
      <c r="CO539" s="39">
        <v>0</v>
      </c>
      <c r="CP539" s="39">
        <v>0.10825993793866542</v>
      </c>
      <c r="CQ539" s="58">
        <v>7.5624685938947639E-2</v>
      </c>
    </row>
    <row r="540" spans="1:95" x14ac:dyDescent="0.25">
      <c r="A540" s="97" t="s">
        <v>987</v>
      </c>
      <c r="B540" s="97">
        <v>43</v>
      </c>
      <c r="C540" s="97">
        <v>537</v>
      </c>
      <c r="D540" s="103" t="s">
        <v>108</v>
      </c>
      <c r="E540" s="39">
        <v>0</v>
      </c>
      <c r="F540" s="39">
        <v>0</v>
      </c>
      <c r="G540" s="39">
        <v>0</v>
      </c>
      <c r="H540" s="39"/>
      <c r="I540" s="39">
        <v>2.112812808524997E-2</v>
      </c>
      <c r="J540" s="39">
        <v>1.5655012226197813E-2</v>
      </c>
      <c r="K540" s="52">
        <v>4.7058103462602205E-3</v>
      </c>
      <c r="L540" s="3">
        <v>1.5655012226197813E-2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52">
        <v>1.3164442099302705E-2</v>
      </c>
      <c r="S540" s="39">
        <v>0.13761563257876747</v>
      </c>
      <c r="T540" s="39">
        <v>4.1481039581170727E-2</v>
      </c>
      <c r="U540" s="39"/>
      <c r="V540" s="39">
        <v>0</v>
      </c>
      <c r="W540" s="39">
        <v>0</v>
      </c>
      <c r="X540" s="39">
        <v>0</v>
      </c>
      <c r="Y540" s="52">
        <v>6.5594390569228916E-2</v>
      </c>
      <c r="Z540" s="3">
        <v>2.3941746198614871E-2</v>
      </c>
      <c r="AA540" s="3"/>
      <c r="AB540" s="3">
        <v>4.5470091013302676E-2</v>
      </c>
      <c r="AC540" s="3">
        <v>7.108396592725208E-2</v>
      </c>
      <c r="AD540" s="3">
        <v>0</v>
      </c>
      <c r="AE540" s="3">
        <v>2.199509355747209E-2</v>
      </c>
      <c r="AF540" s="3">
        <v>1.3488940369874651E-2</v>
      </c>
      <c r="AG540" s="3">
        <v>1.9235289325597631E-2</v>
      </c>
      <c r="AH540" s="3">
        <v>2.8098292695280858E-2</v>
      </c>
      <c r="AI540" s="3">
        <v>2.2244380129349522E-2</v>
      </c>
      <c r="AJ540" s="3">
        <v>1.7787476367546032E-2</v>
      </c>
      <c r="AK540" s="3">
        <v>1.9514153815860521E-2</v>
      </c>
      <c r="AL540" s="3">
        <v>0</v>
      </c>
      <c r="AM540" s="3">
        <v>0.13487555459895273</v>
      </c>
      <c r="AN540" s="3">
        <v>0</v>
      </c>
      <c r="AO540" s="3">
        <v>0</v>
      </c>
      <c r="AP540" s="3">
        <v>3.6635821179885099E-2</v>
      </c>
      <c r="AQ540" s="3">
        <v>6.694674381697048E-2</v>
      </c>
      <c r="AR540" s="3">
        <v>0</v>
      </c>
      <c r="AS540" s="3"/>
      <c r="AT540" s="3">
        <v>0</v>
      </c>
      <c r="AU540" s="3">
        <v>0</v>
      </c>
      <c r="AV540" s="3">
        <v>0</v>
      </c>
      <c r="AW540" s="52">
        <v>2.5660269107023577E-2</v>
      </c>
      <c r="AX540" s="39">
        <v>0.10914347450611474</v>
      </c>
      <c r="AY540" s="3">
        <v>3.122250773991821E-2</v>
      </c>
      <c r="AZ540" s="3">
        <v>0</v>
      </c>
      <c r="BA540" s="3">
        <v>0</v>
      </c>
      <c r="BB540" s="3">
        <v>0</v>
      </c>
      <c r="BC540" s="3">
        <v>0</v>
      </c>
      <c r="BD540" s="3">
        <v>2.1568929285006953E-2</v>
      </c>
      <c r="BE540" s="3">
        <v>0</v>
      </c>
      <c r="BF540" s="52">
        <v>2.1992470840171391E-2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52">
        <v>0</v>
      </c>
      <c r="BM540" s="39">
        <v>3.0706276519739839E-2</v>
      </c>
      <c r="BN540" s="3">
        <v>1.4794681502945063E-2</v>
      </c>
      <c r="BO540" s="3">
        <v>0.14039892406655499</v>
      </c>
      <c r="BP540" s="52">
        <v>1.8766357157130355E-2</v>
      </c>
      <c r="BQ540" s="39">
        <v>0</v>
      </c>
      <c r="BR540" s="39">
        <v>0.113303046812462</v>
      </c>
      <c r="BS540" s="39">
        <v>0</v>
      </c>
      <c r="BT540" s="39">
        <v>0</v>
      </c>
      <c r="BU540" s="39">
        <v>0</v>
      </c>
      <c r="BV540" s="52">
        <v>9.5301628160014782E-3</v>
      </c>
      <c r="BW540" s="3">
        <v>0</v>
      </c>
      <c r="BX540" s="3">
        <v>0</v>
      </c>
      <c r="BY540" s="3">
        <v>0</v>
      </c>
      <c r="BZ540" s="52">
        <v>0</v>
      </c>
      <c r="CA540" s="39"/>
      <c r="CB540" s="39">
        <v>0</v>
      </c>
      <c r="CC540" s="39">
        <v>4.3999066141446136E-2</v>
      </c>
      <c r="CD540" s="39"/>
      <c r="CE540" s="39">
        <v>6.2806351259306878E-2</v>
      </c>
      <c r="CF540" s="39">
        <v>0.20540920371281982</v>
      </c>
      <c r="CG540" s="39"/>
      <c r="CH540" s="52">
        <v>7.9421989348082062E-2</v>
      </c>
      <c r="CI540" s="3">
        <v>0</v>
      </c>
      <c r="CJ540" s="3">
        <v>0</v>
      </c>
      <c r="CK540" s="52">
        <v>0</v>
      </c>
      <c r="CL540" s="39">
        <v>0</v>
      </c>
      <c r="CM540" s="39">
        <v>0</v>
      </c>
      <c r="CN540" s="39">
        <v>5.8050555144847076E-2</v>
      </c>
      <c r="CO540" s="39">
        <v>0</v>
      </c>
      <c r="CP540" s="39">
        <v>0</v>
      </c>
      <c r="CQ540" s="58">
        <v>4.692419874208472E-2</v>
      </c>
    </row>
    <row r="541" spans="1:95" x14ac:dyDescent="0.25">
      <c r="A541" s="97" t="s">
        <v>988</v>
      </c>
      <c r="B541" s="97">
        <v>44</v>
      </c>
      <c r="C541" s="97">
        <v>538</v>
      </c>
      <c r="D541" s="104" t="s">
        <v>111</v>
      </c>
      <c r="E541" s="40">
        <v>0</v>
      </c>
      <c r="F541" s="40">
        <v>2.7981936616091933E-2</v>
      </c>
      <c r="G541" s="40">
        <v>0</v>
      </c>
      <c r="H541" s="40"/>
      <c r="I541" s="40">
        <v>0</v>
      </c>
      <c r="J541" s="40">
        <v>2.1315000513245457E-2</v>
      </c>
      <c r="K541" s="53">
        <v>1.7425115074566341E-2</v>
      </c>
      <c r="L541" s="4">
        <v>2.1315000513245457E-2</v>
      </c>
      <c r="M541" s="4">
        <v>0</v>
      </c>
      <c r="N541" s="4">
        <v>3.9542371465627502E-2</v>
      </c>
      <c r="O541" s="4">
        <v>0</v>
      </c>
      <c r="P541" s="4">
        <v>0</v>
      </c>
      <c r="Q541" s="4">
        <v>0</v>
      </c>
      <c r="R541" s="53">
        <v>2.097952459030035E-2</v>
      </c>
      <c r="S541" s="40">
        <v>0</v>
      </c>
      <c r="T541" s="40">
        <v>7.8733453318585694E-2</v>
      </c>
      <c r="U541" s="40"/>
      <c r="V541" s="40">
        <v>0</v>
      </c>
      <c r="W541" s="40">
        <v>0</v>
      </c>
      <c r="X541" s="40">
        <v>0</v>
      </c>
      <c r="Y541" s="53">
        <v>4.3439146658530041E-2</v>
      </c>
      <c r="Z541" s="4">
        <v>4.2207901778431201E-2</v>
      </c>
      <c r="AA541" s="4"/>
      <c r="AB541" s="4">
        <v>1.5115709001055584E-2</v>
      </c>
      <c r="AC541" s="4">
        <v>0</v>
      </c>
      <c r="AD541" s="4">
        <v>0</v>
      </c>
      <c r="AE541" s="4">
        <v>3.9287733588508456E-2</v>
      </c>
      <c r="AF541" s="4">
        <v>2.1375466468702021E-2</v>
      </c>
      <c r="AG541" s="4">
        <v>6.5072411703178165E-2</v>
      </c>
      <c r="AH541" s="4">
        <v>2.2023396922802117E-2</v>
      </c>
      <c r="AI541" s="4">
        <v>8.2588836927139555E-3</v>
      </c>
      <c r="AJ541" s="4">
        <v>4.7605579328423152E-2</v>
      </c>
      <c r="AK541" s="4">
        <v>2.9874887744554171E-2</v>
      </c>
      <c r="AL541" s="4">
        <v>0</v>
      </c>
      <c r="AM541" s="4">
        <v>0</v>
      </c>
      <c r="AN541" s="4">
        <v>0</v>
      </c>
      <c r="AO541" s="4">
        <v>0</v>
      </c>
      <c r="AP541" s="4">
        <v>8.204431653899312E-2</v>
      </c>
      <c r="AQ541" s="4">
        <v>1.0884894206938034E-2</v>
      </c>
      <c r="AR541" s="4">
        <v>0</v>
      </c>
      <c r="AS541" s="4"/>
      <c r="AT541" s="4">
        <v>0</v>
      </c>
      <c r="AU541" s="4">
        <v>0</v>
      </c>
      <c r="AV541" s="4">
        <v>0</v>
      </c>
      <c r="AW541" s="53">
        <v>3.6170944003145598E-2</v>
      </c>
      <c r="AX541" s="40">
        <v>0</v>
      </c>
      <c r="AY541" s="4">
        <v>0</v>
      </c>
      <c r="AZ541" s="4">
        <v>0</v>
      </c>
      <c r="BA541" s="4">
        <v>0.86377190326214759</v>
      </c>
      <c r="BB541" s="4">
        <v>0</v>
      </c>
      <c r="BC541" s="4">
        <v>0</v>
      </c>
      <c r="BD541" s="4">
        <v>2.1828420569474767E-2</v>
      </c>
      <c r="BE541" s="4">
        <v>0</v>
      </c>
      <c r="BF541" s="53">
        <v>2.2911885684541718E-2</v>
      </c>
      <c r="BG541" s="4">
        <v>0</v>
      </c>
      <c r="BH541" s="4">
        <v>0</v>
      </c>
      <c r="BI541" s="4">
        <v>0.13476776801958121</v>
      </c>
      <c r="BJ541" s="4">
        <v>0.20859678422518418</v>
      </c>
      <c r="BK541" s="4">
        <v>4.9953133114750345E-2</v>
      </c>
      <c r="BL541" s="53">
        <v>7.207886824963905E-2</v>
      </c>
      <c r="BM541" s="40">
        <v>2.8141433803303209E-2</v>
      </c>
      <c r="BN541" s="4">
        <v>3.4970296646811283E-2</v>
      </c>
      <c r="BO541" s="4">
        <v>0</v>
      </c>
      <c r="BP541" s="53">
        <v>3.386451651568681E-2</v>
      </c>
      <c r="BQ541" s="40">
        <v>0</v>
      </c>
      <c r="BR541" s="40">
        <v>0</v>
      </c>
      <c r="BS541" s="40">
        <v>4.1040841330345509E-2</v>
      </c>
      <c r="BT541" s="40">
        <v>1.6023816434228177E-2</v>
      </c>
      <c r="BU541" s="40">
        <v>0</v>
      </c>
      <c r="BV541" s="53">
        <v>1.5579193370352943E-2</v>
      </c>
      <c r="BW541" s="4">
        <v>2.8263311819944421E-2</v>
      </c>
      <c r="BX541" s="4">
        <v>4.8002801053318285E-2</v>
      </c>
      <c r="BY541" s="4">
        <v>0</v>
      </c>
      <c r="BZ541" s="53">
        <v>4.0949425609606405E-2</v>
      </c>
      <c r="CA541" s="40"/>
      <c r="CB541" s="40">
        <v>0</v>
      </c>
      <c r="CC541" s="40">
        <v>0</v>
      </c>
      <c r="CD541" s="40"/>
      <c r="CE541" s="40">
        <v>0</v>
      </c>
      <c r="CF541" s="40">
        <v>0.18641246045584672</v>
      </c>
      <c r="CG541" s="40"/>
      <c r="CH541" s="53">
        <v>3.389317462833577E-2</v>
      </c>
      <c r="CI541" s="4">
        <v>0</v>
      </c>
      <c r="CJ541" s="4">
        <v>0</v>
      </c>
      <c r="CK541" s="53">
        <v>0</v>
      </c>
      <c r="CL541" s="40">
        <v>0</v>
      </c>
      <c r="CM541" s="40">
        <v>0</v>
      </c>
      <c r="CN541" s="40">
        <v>2.5854904335076298E-2</v>
      </c>
      <c r="CO541" s="40">
        <v>0</v>
      </c>
      <c r="CP541" s="40">
        <v>5.2149196056296046E-2</v>
      </c>
      <c r="CQ541" s="59">
        <v>2.9590913680236017E-2</v>
      </c>
    </row>
    <row r="542" spans="1:95" x14ac:dyDescent="0.25">
      <c r="A542" s="97" t="s">
        <v>959</v>
      </c>
      <c r="C542" s="97">
        <v>539</v>
      </c>
      <c r="D542" s="103" t="s">
        <v>112</v>
      </c>
      <c r="E542" s="48"/>
      <c r="F542" s="48"/>
      <c r="G542" s="48"/>
      <c r="H542" s="48"/>
      <c r="I542" s="48"/>
      <c r="J542" s="48"/>
      <c r="K542" s="71"/>
      <c r="L542" s="11"/>
      <c r="M542" s="11"/>
      <c r="N542" s="11"/>
      <c r="O542" s="11"/>
      <c r="P542" s="11"/>
      <c r="Q542" s="12"/>
      <c r="R542" s="71"/>
      <c r="S542" s="48"/>
      <c r="T542" s="48"/>
      <c r="U542" s="48"/>
      <c r="V542" s="48"/>
      <c r="W542" s="48"/>
      <c r="X542" s="96"/>
      <c r="Y542" s="7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71"/>
      <c r="AX542" s="96"/>
      <c r="AY542" s="12"/>
      <c r="AZ542" s="11"/>
      <c r="BA542" s="11"/>
      <c r="BB542" s="11"/>
      <c r="BC542" s="11"/>
      <c r="BD542" s="11"/>
      <c r="BE542" s="11"/>
      <c r="BF542" s="71"/>
      <c r="BG542" s="12"/>
      <c r="BH542" s="11"/>
      <c r="BI542" s="11"/>
      <c r="BJ542" s="11"/>
      <c r="BK542" s="11"/>
      <c r="BL542" s="71"/>
      <c r="BM542" s="48"/>
      <c r="BN542" s="11"/>
      <c r="BO542" s="11"/>
      <c r="BP542" s="71"/>
      <c r="BQ542" s="48"/>
      <c r="BR542" s="48"/>
      <c r="BS542" s="48"/>
      <c r="BT542" s="48"/>
      <c r="BU542" s="48"/>
      <c r="BV542" s="71"/>
      <c r="BW542" s="11"/>
      <c r="BX542" s="11"/>
      <c r="BY542" s="11"/>
      <c r="BZ542" s="71"/>
      <c r="CA542" s="96"/>
      <c r="CB542" s="96"/>
      <c r="CC542" s="48"/>
      <c r="CD542" s="48"/>
      <c r="CE542" s="48"/>
      <c r="CF542" s="48"/>
      <c r="CG542" s="48"/>
      <c r="CH542" s="71"/>
      <c r="CI542" s="11"/>
      <c r="CJ542" s="12"/>
      <c r="CK542" s="71"/>
      <c r="CL542" s="96"/>
      <c r="CM542" s="96"/>
      <c r="CN542" s="96"/>
      <c r="CO542" s="96"/>
      <c r="CP542" s="96"/>
      <c r="CQ542" s="66"/>
    </row>
    <row r="543" spans="1:95" x14ac:dyDescent="0.25">
      <c r="A543" s="97" t="s">
        <v>989</v>
      </c>
      <c r="B543" s="97">
        <v>45</v>
      </c>
      <c r="C543" s="97">
        <v>540</v>
      </c>
      <c r="D543" s="108" t="s">
        <v>110</v>
      </c>
      <c r="E543" s="86">
        <v>0.72833996526630973</v>
      </c>
      <c r="F543" s="86">
        <v>0.4652945231293279</v>
      </c>
      <c r="G543" s="86">
        <v>9.2607979601916288E-3</v>
      </c>
      <c r="H543" s="86"/>
      <c r="I543" s="86">
        <v>1.0529345598103119</v>
      </c>
      <c r="J543" s="86">
        <v>0.37478113701836302</v>
      </c>
      <c r="K543" s="72">
        <v>0.45445404817913937</v>
      </c>
      <c r="L543" s="7">
        <v>0.37478113701836302</v>
      </c>
      <c r="M543" s="7">
        <v>0.5370939442288879</v>
      </c>
      <c r="N543" s="7">
        <v>0.17132566403685551</v>
      </c>
      <c r="O543" s="7">
        <v>0</v>
      </c>
      <c r="P543" s="7">
        <v>1.1612774583254555</v>
      </c>
      <c r="Q543" s="7">
        <v>0</v>
      </c>
      <c r="R543" s="72">
        <v>0.33039276401304046</v>
      </c>
      <c r="S543" s="86">
        <v>0.68589296596132587</v>
      </c>
      <c r="T543" s="86">
        <v>0.52437458191278963</v>
      </c>
      <c r="U543" s="86"/>
      <c r="V543" s="86">
        <v>1.025851340582146E-2</v>
      </c>
      <c r="W543" s="86">
        <v>0</v>
      </c>
      <c r="X543" s="86">
        <v>1.0646042492852238E-2</v>
      </c>
      <c r="Y543" s="72">
        <v>0.27538957140838538</v>
      </c>
      <c r="Z543" s="7">
        <v>2.0934143024904341</v>
      </c>
      <c r="AA543" s="7"/>
      <c r="AB543" s="7">
        <v>2.0776811933418009</v>
      </c>
      <c r="AC543" s="7">
        <v>1.7804313423867433</v>
      </c>
      <c r="AD543" s="7">
        <v>0.41986989858242618</v>
      </c>
      <c r="AE543" s="7">
        <v>0.97885360185576165</v>
      </c>
      <c r="AF543" s="7">
        <v>4.1784685731276783</v>
      </c>
      <c r="AG543" s="7">
        <v>1.0784139276369535</v>
      </c>
      <c r="AH543" s="7">
        <v>2.7012707305968191</v>
      </c>
      <c r="AI543" s="7">
        <v>1.0628719330641017</v>
      </c>
      <c r="AJ543" s="7">
        <v>1.3876744832690804</v>
      </c>
      <c r="AK543" s="7">
        <v>1.6123015140732819</v>
      </c>
      <c r="AL543" s="7">
        <v>0.15942787258285523</v>
      </c>
      <c r="AM543" s="7">
        <v>1.138709542324795</v>
      </c>
      <c r="AN543" s="7">
        <v>0.19425057292941303</v>
      </c>
      <c r="AO543" s="7">
        <v>0.74968550773746312</v>
      </c>
      <c r="AP543" s="7">
        <v>0.67279220405953755</v>
      </c>
      <c r="AQ543" s="7">
        <v>4.4284862370327396</v>
      </c>
      <c r="AR543" s="7">
        <v>0</v>
      </c>
      <c r="AS543" s="7"/>
      <c r="AT543" s="7">
        <v>1.7673907557869974</v>
      </c>
      <c r="AU543" s="7">
        <v>0.9400156501320126</v>
      </c>
      <c r="AV543" s="7">
        <v>0</v>
      </c>
      <c r="AW543" s="72">
        <v>1.7269241622763722</v>
      </c>
      <c r="AX543" s="86">
        <v>0.20133341531497573</v>
      </c>
      <c r="AY543" s="7">
        <v>0.78567404457231427</v>
      </c>
      <c r="AZ543" s="7">
        <v>0.788861992102869</v>
      </c>
      <c r="BA543" s="7">
        <v>1.6645208913982494</v>
      </c>
      <c r="BB543" s="7">
        <v>0.40457237263372098</v>
      </c>
      <c r="BC543" s="7">
        <v>0.20620774822692653</v>
      </c>
      <c r="BD543" s="7">
        <v>1.5588984890510333</v>
      </c>
      <c r="BE543" s="7">
        <v>0</v>
      </c>
      <c r="BF543" s="72">
        <v>0.77695824924396273</v>
      </c>
      <c r="BG543" s="7">
        <v>4.5512753091157467E-2</v>
      </c>
      <c r="BH543" s="7">
        <v>2.2468425488215718</v>
      </c>
      <c r="BI543" s="7">
        <v>1.7519690454187888</v>
      </c>
      <c r="BJ543" s="7">
        <v>0.24782040870624933</v>
      </c>
      <c r="BK543" s="7">
        <v>0.52973831395564985</v>
      </c>
      <c r="BL543" s="72">
        <v>0.63592521084910525</v>
      </c>
      <c r="BM543" s="86">
        <v>0.4620914852414223</v>
      </c>
      <c r="BN543" s="7">
        <v>0.28325266505612573</v>
      </c>
      <c r="BO543" s="7">
        <v>1.5639412318898073E-2</v>
      </c>
      <c r="BP543" s="72">
        <v>0.19313153885166651</v>
      </c>
      <c r="BQ543" s="86">
        <v>0.55179405320366837</v>
      </c>
      <c r="BR543" s="86">
        <v>6.0297334393097965E-2</v>
      </c>
      <c r="BS543" s="86">
        <v>0.22589333924817626</v>
      </c>
      <c r="BT543" s="86">
        <v>1.4176318017455078</v>
      </c>
      <c r="BU543" s="86">
        <v>1.6646555996281835</v>
      </c>
      <c r="BV543" s="72">
        <v>0.79968461928449952</v>
      </c>
      <c r="BW543" s="7">
        <v>1.7165169492790084E-2</v>
      </c>
      <c r="BX543" s="7">
        <v>0.52256071163138484</v>
      </c>
      <c r="BY543" s="7">
        <v>0.29763613418877211</v>
      </c>
      <c r="BZ543" s="72">
        <v>0.29420061348388687</v>
      </c>
      <c r="CA543" s="86"/>
      <c r="CB543" s="86">
        <v>0.38066870475057318</v>
      </c>
      <c r="CC543" s="86">
        <v>2.0048461555367521</v>
      </c>
      <c r="CD543" s="86"/>
      <c r="CE543" s="86">
        <v>0.75276394449507567</v>
      </c>
      <c r="CF543" s="86">
        <v>0.16103660503861369</v>
      </c>
      <c r="CG543" s="86"/>
      <c r="CH543" s="72">
        <v>0.74155380730510212</v>
      </c>
      <c r="CI543" s="7">
        <v>2.0875627829429016E-2</v>
      </c>
      <c r="CJ543" s="7">
        <v>2.4025522204088556E-2</v>
      </c>
      <c r="CK543" s="72">
        <v>2.2537718794305495E-2</v>
      </c>
      <c r="CL543" s="86">
        <v>0</v>
      </c>
      <c r="CM543" s="86">
        <v>1.359842069830419</v>
      </c>
      <c r="CN543" s="86">
        <v>0.69410111426378596</v>
      </c>
      <c r="CO543" s="86">
        <v>2.2758137296462425E-2</v>
      </c>
      <c r="CP543" s="86">
        <v>3.1358328627578105E-2</v>
      </c>
      <c r="CQ543" s="64">
        <v>0.34505817022196239</v>
      </c>
    </row>
    <row r="544" spans="1:95" x14ac:dyDescent="0.25">
      <c r="A544" s="97" t="s">
        <v>990</v>
      </c>
      <c r="B544" s="97">
        <v>46</v>
      </c>
      <c r="C544" s="97">
        <v>541</v>
      </c>
      <c r="D544" s="108" t="s">
        <v>113</v>
      </c>
      <c r="E544" s="39">
        <v>0.10150639616150367</v>
      </c>
      <c r="F544" s="39">
        <v>5.976219742717382E-2</v>
      </c>
      <c r="G544" s="39">
        <v>0.29320666112138399</v>
      </c>
      <c r="H544" s="39"/>
      <c r="I544" s="39">
        <v>0.11083883231260067</v>
      </c>
      <c r="J544" s="39">
        <v>9.1654551852096602E-2</v>
      </c>
      <c r="K544" s="52">
        <v>8.6373036876219222E-2</v>
      </c>
      <c r="L544" s="3">
        <v>9.1654551852096602E-2</v>
      </c>
      <c r="M544" s="3">
        <v>5.2005200160331118E-2</v>
      </c>
      <c r="N544" s="3">
        <v>0.15284334625939247</v>
      </c>
      <c r="O544" s="3">
        <v>0</v>
      </c>
      <c r="P544" s="3">
        <v>0</v>
      </c>
      <c r="Q544" s="3">
        <v>0</v>
      </c>
      <c r="R544" s="52">
        <v>8.8086041204854748E-2</v>
      </c>
      <c r="S544" s="39">
        <v>0</v>
      </c>
      <c r="T544" s="39">
        <v>0</v>
      </c>
      <c r="U544" s="39"/>
      <c r="V544" s="39">
        <v>0.46223026520309562</v>
      </c>
      <c r="W544" s="39">
        <v>0</v>
      </c>
      <c r="X544" s="39">
        <v>0</v>
      </c>
      <c r="Y544" s="52">
        <v>4.0193936104617009E-2</v>
      </c>
      <c r="Z544" s="3">
        <v>8.7001211132995582E-2</v>
      </c>
      <c r="AA544" s="3"/>
      <c r="AB544" s="3">
        <v>5.8455972179594522E-2</v>
      </c>
      <c r="AC544" s="3">
        <v>0.14955248485877159</v>
      </c>
      <c r="AD544" s="3">
        <v>0</v>
      </c>
      <c r="AE544" s="3">
        <v>6.3338310578957835E-2</v>
      </c>
      <c r="AF544" s="3">
        <v>6.4941475791402054E-2</v>
      </c>
      <c r="AG544" s="3">
        <v>0.10185206549744884</v>
      </c>
      <c r="AH544" s="3">
        <v>9.6313469952765449E-2</v>
      </c>
      <c r="AI544" s="3">
        <v>8.2512691339165736E-2</v>
      </c>
      <c r="AJ544" s="3">
        <v>6.6656974120134424E-2</v>
      </c>
      <c r="AK544" s="3">
        <v>6.7442269844186456E-2</v>
      </c>
      <c r="AL544" s="3">
        <v>0</v>
      </c>
      <c r="AM544" s="3">
        <v>0</v>
      </c>
      <c r="AN544" s="3">
        <v>0</v>
      </c>
      <c r="AO544" s="3">
        <v>0.1057575663872657</v>
      </c>
      <c r="AP544" s="3">
        <v>0.12073669071784345</v>
      </c>
      <c r="AQ544" s="3">
        <v>5.96678419206585E-2</v>
      </c>
      <c r="AR544" s="3">
        <v>0</v>
      </c>
      <c r="AS544" s="3"/>
      <c r="AT544" s="3">
        <v>0.22458703157561671</v>
      </c>
      <c r="AU544" s="3">
        <v>9.9891046826432767E-2</v>
      </c>
      <c r="AV544" s="3">
        <v>0</v>
      </c>
      <c r="AW544" s="52">
        <v>8.6318109834757531E-2</v>
      </c>
      <c r="AX544" s="39">
        <v>0.25635577477132354</v>
      </c>
      <c r="AY544" s="3">
        <v>9.4770738422964351E-2</v>
      </c>
      <c r="AZ544" s="3">
        <v>0.16892193941372066</v>
      </c>
      <c r="BA544" s="3">
        <v>0.10856756293397062</v>
      </c>
      <c r="BB544" s="3">
        <v>8.6214222243978567E-2</v>
      </c>
      <c r="BC544" s="3">
        <v>4.4732442443116034E-2</v>
      </c>
      <c r="BD544" s="3">
        <v>0.10430396427904225</v>
      </c>
      <c r="BE544" s="3">
        <v>0</v>
      </c>
      <c r="BF544" s="52">
        <v>0.10012015260963507</v>
      </c>
      <c r="BG544" s="3">
        <v>0.13191744324855234</v>
      </c>
      <c r="BH544" s="3">
        <v>0</v>
      </c>
      <c r="BI544" s="3">
        <v>5.502826635428705E-2</v>
      </c>
      <c r="BJ544" s="3">
        <v>0.13551466573078008</v>
      </c>
      <c r="BK544" s="3">
        <v>0.11104352703224511</v>
      </c>
      <c r="BL544" s="52">
        <v>8.1226547758805723E-2</v>
      </c>
      <c r="BM544" s="39">
        <v>5.7595615125296158E-2</v>
      </c>
      <c r="BN544" s="3">
        <v>7.243423219405512E-2</v>
      </c>
      <c r="BO544" s="3">
        <v>5.3970492869889995E-2</v>
      </c>
      <c r="BP544" s="52">
        <v>7.1478180966913885E-2</v>
      </c>
      <c r="BQ544" s="39">
        <v>0.1088920574295164</v>
      </c>
      <c r="BR544" s="39">
        <v>0.238884455233354</v>
      </c>
      <c r="BS544" s="39">
        <v>6.6521751090850303E-2</v>
      </c>
      <c r="BT544" s="39">
        <v>6.8753786654107571E-2</v>
      </c>
      <c r="BU544" s="39">
        <v>0.11826954339195705</v>
      </c>
      <c r="BV544" s="52">
        <v>0.10867460374062285</v>
      </c>
      <c r="BW544" s="3">
        <v>0</v>
      </c>
      <c r="BX544" s="3">
        <v>0.12230227749710308</v>
      </c>
      <c r="BY544" s="3">
        <v>0</v>
      </c>
      <c r="BZ544" s="52">
        <v>8.1534851664735383E-2</v>
      </c>
      <c r="CA544" s="39"/>
      <c r="CB544" s="39">
        <v>0</v>
      </c>
      <c r="CC544" s="39">
        <v>0.28773785326120804</v>
      </c>
      <c r="CD544" s="39"/>
      <c r="CE544" s="39">
        <v>2.4305660223510443E-2</v>
      </c>
      <c r="CF544" s="39">
        <v>0.15413111123690731</v>
      </c>
      <c r="CG544" s="39"/>
      <c r="CH544" s="52">
        <v>0.11756662025512554</v>
      </c>
      <c r="CI544" s="3">
        <v>0</v>
      </c>
      <c r="CJ544" s="3">
        <v>0</v>
      </c>
      <c r="CK544" s="52">
        <v>0</v>
      </c>
      <c r="CL544" s="39">
        <v>0</v>
      </c>
      <c r="CM544" s="39">
        <v>1.2257765368254594E-2</v>
      </c>
      <c r="CN544" s="39">
        <v>9.2851790363663714E-2</v>
      </c>
      <c r="CO544" s="39">
        <v>0.17074889793182471</v>
      </c>
      <c r="CP544" s="39">
        <v>0</v>
      </c>
      <c r="CQ544" s="58">
        <v>5.7195909833655266E-2</v>
      </c>
    </row>
    <row r="545" spans="1:95" x14ac:dyDescent="0.25">
      <c r="A545" s="97" t="s">
        <v>991</v>
      </c>
      <c r="B545" s="97">
        <v>47</v>
      </c>
      <c r="C545" s="97">
        <v>542</v>
      </c>
      <c r="D545" s="108" t="s">
        <v>114</v>
      </c>
      <c r="E545" s="39">
        <v>8.3033614144812515E-2</v>
      </c>
      <c r="F545" s="39">
        <v>0.13442666179129298</v>
      </c>
      <c r="G545" s="39">
        <v>0</v>
      </c>
      <c r="H545" s="39"/>
      <c r="I545" s="39">
        <v>0.13160500577977707</v>
      </c>
      <c r="J545" s="39">
        <v>0.1697293472598497</v>
      </c>
      <c r="K545" s="52">
        <v>0.1534220035155745</v>
      </c>
      <c r="L545" s="3">
        <v>0.1697293472598497</v>
      </c>
      <c r="M545" s="3">
        <v>0.18778460118665324</v>
      </c>
      <c r="N545" s="3">
        <v>0.28551745330080286</v>
      </c>
      <c r="O545" s="3">
        <v>0</v>
      </c>
      <c r="P545" s="3">
        <v>0.10887015035293734</v>
      </c>
      <c r="Q545" s="3">
        <v>0</v>
      </c>
      <c r="R545" s="52">
        <v>0.17834903210781244</v>
      </c>
      <c r="S545" s="39">
        <v>0.28632760412346148</v>
      </c>
      <c r="T545" s="39">
        <v>0.12628713622762114</v>
      </c>
      <c r="U545" s="39"/>
      <c r="V545" s="39">
        <v>0.36604163964604669</v>
      </c>
      <c r="W545" s="39">
        <v>0</v>
      </c>
      <c r="X545" s="39">
        <v>0.251573498374624</v>
      </c>
      <c r="Y545" s="52">
        <v>0.20522674060383425</v>
      </c>
      <c r="Z545" s="3">
        <v>0.195633648029261</v>
      </c>
      <c r="AA545" s="3"/>
      <c r="AB545" s="3">
        <v>0.15632430623036586</v>
      </c>
      <c r="AC545" s="3">
        <v>0.30337865822942561</v>
      </c>
      <c r="AD545" s="3">
        <v>0</v>
      </c>
      <c r="AE545" s="3">
        <v>9.2525009975708339E-2</v>
      </c>
      <c r="AF545" s="3">
        <v>0.17008833095892881</v>
      </c>
      <c r="AG545" s="3">
        <v>0.1974774373138195</v>
      </c>
      <c r="AH545" s="3">
        <v>0.18790526195493865</v>
      </c>
      <c r="AI545" s="3">
        <v>0.19378029080079531</v>
      </c>
      <c r="AJ545" s="3">
        <v>0.16430858631077283</v>
      </c>
      <c r="AK545" s="3">
        <v>0.14094490913367325</v>
      </c>
      <c r="AL545" s="3">
        <v>0</v>
      </c>
      <c r="AM545" s="3">
        <v>0.59058778033789971</v>
      </c>
      <c r="AN545" s="3">
        <v>0</v>
      </c>
      <c r="AO545" s="3">
        <v>6.8911172711173141E-2</v>
      </c>
      <c r="AP545" s="3">
        <v>0.14010424272683233</v>
      </c>
      <c r="AQ545" s="3">
        <v>0.18956754851665511</v>
      </c>
      <c r="AR545" s="3">
        <v>0</v>
      </c>
      <c r="AS545" s="3"/>
      <c r="AT545" s="3">
        <v>0.41883381114372431</v>
      </c>
      <c r="AU545" s="3">
        <v>0.1713086659808567</v>
      </c>
      <c r="AV545" s="3">
        <v>0</v>
      </c>
      <c r="AW545" s="52">
        <v>0.18507382852294915</v>
      </c>
      <c r="AX545" s="39">
        <v>0.17946348510548515</v>
      </c>
      <c r="AY545" s="3">
        <v>0.1821292403633509</v>
      </c>
      <c r="AZ545" s="3">
        <v>0.19177725426818068</v>
      </c>
      <c r="BA545" s="3">
        <v>7.2799181071315236E-2</v>
      </c>
      <c r="BB545" s="3">
        <v>0.17262032138818295</v>
      </c>
      <c r="BC545" s="3">
        <v>0.24394484040628789</v>
      </c>
      <c r="BD545" s="3">
        <v>0.17704148657420457</v>
      </c>
      <c r="BE545" s="3">
        <v>0</v>
      </c>
      <c r="BF545" s="52">
        <v>0.173470721111424</v>
      </c>
      <c r="BG545" s="3">
        <v>9.0145709987725683E-2</v>
      </c>
      <c r="BH545" s="3">
        <v>0.12213449692907177</v>
      </c>
      <c r="BI545" s="3">
        <v>0.14434943890105095</v>
      </c>
      <c r="BJ545" s="3">
        <v>0.29018017111319461</v>
      </c>
      <c r="BK545" s="3">
        <v>0.23865380779239123</v>
      </c>
      <c r="BL545" s="52">
        <v>0.18214468544170559</v>
      </c>
      <c r="BM545" s="39">
        <v>0.10987356443076775</v>
      </c>
      <c r="BN545" s="3">
        <v>0.16617324891327867</v>
      </c>
      <c r="BO545" s="3">
        <v>0.12168286460468326</v>
      </c>
      <c r="BP545" s="52">
        <v>0.16386953969341611</v>
      </c>
      <c r="BQ545" s="39">
        <v>0.11567778995589748</v>
      </c>
      <c r="BR545" s="39">
        <v>0.37115131013096336</v>
      </c>
      <c r="BS545" s="39">
        <v>0.12703028457749271</v>
      </c>
      <c r="BT545" s="39">
        <v>0.18072845689537823</v>
      </c>
      <c r="BU545" s="39">
        <v>0.36907494279977082</v>
      </c>
      <c r="BV545" s="52">
        <v>0.21045256499054255</v>
      </c>
      <c r="BW545" s="3">
        <v>0</v>
      </c>
      <c r="BX545" s="3">
        <v>0.24171255255467053</v>
      </c>
      <c r="BY545" s="3">
        <v>0.32136051155847872</v>
      </c>
      <c r="BZ545" s="52">
        <v>0.21470178696286013</v>
      </c>
      <c r="CA545" s="39"/>
      <c r="CB545" s="39">
        <v>0</v>
      </c>
      <c r="CC545" s="39">
        <v>0.2718970918917829</v>
      </c>
      <c r="CD545" s="39"/>
      <c r="CE545" s="39">
        <v>0.11322201866322609</v>
      </c>
      <c r="CF545" s="39">
        <v>0.20221652758265027</v>
      </c>
      <c r="CG545" s="39"/>
      <c r="CH545" s="52">
        <v>0.16204164531949816</v>
      </c>
      <c r="CI545" s="3">
        <v>0.34500278991704425</v>
      </c>
      <c r="CJ545" s="3">
        <v>0.11010848150505924</v>
      </c>
      <c r="CK545" s="52">
        <v>0.2406053195117176</v>
      </c>
      <c r="CL545" s="39">
        <v>0</v>
      </c>
      <c r="CM545" s="39">
        <v>5.9723782420975702E-2</v>
      </c>
      <c r="CN545" s="39">
        <v>9.5037989047346588E-2</v>
      </c>
      <c r="CO545" s="39">
        <v>0.17663997573347881</v>
      </c>
      <c r="CP545" s="39">
        <v>0</v>
      </c>
      <c r="CQ545" s="58">
        <v>7.0516392143598103E-2</v>
      </c>
    </row>
    <row r="546" spans="1:95" x14ac:dyDescent="0.25">
      <c r="A546" s="97" t="s">
        <v>959</v>
      </c>
      <c r="C546" s="97">
        <v>543</v>
      </c>
      <c r="D546" s="103" t="s">
        <v>115</v>
      </c>
      <c r="E546" s="48"/>
      <c r="F546" s="48"/>
      <c r="G546" s="48"/>
      <c r="H546" s="48"/>
      <c r="I546" s="48"/>
      <c r="J546" s="48"/>
      <c r="K546" s="73"/>
      <c r="L546" s="11"/>
      <c r="M546" s="11"/>
      <c r="N546" s="11"/>
      <c r="O546" s="11"/>
      <c r="P546" s="11"/>
      <c r="Q546" s="11"/>
      <c r="R546" s="73"/>
      <c r="S546" s="48"/>
      <c r="T546" s="48"/>
      <c r="U546" s="48"/>
      <c r="V546" s="48"/>
      <c r="W546" s="48"/>
      <c r="X546" s="48"/>
      <c r="Y546" s="73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73"/>
      <c r="AX546" s="48"/>
      <c r="AY546" s="11"/>
      <c r="AZ546" s="11"/>
      <c r="BA546" s="11"/>
      <c r="BB546" s="11"/>
      <c r="BC546" s="11"/>
      <c r="BD546" s="11"/>
      <c r="BE546" s="11"/>
      <c r="BF546" s="73"/>
      <c r="BG546" s="11"/>
      <c r="BH546" s="11"/>
      <c r="BI546" s="11"/>
      <c r="BJ546" s="11"/>
      <c r="BK546" s="11"/>
      <c r="BL546" s="73"/>
      <c r="BM546" s="48"/>
      <c r="BN546" s="11"/>
      <c r="BO546" s="11"/>
      <c r="BP546" s="73"/>
      <c r="BQ546" s="48"/>
      <c r="BR546" s="48"/>
      <c r="BS546" s="48"/>
      <c r="BT546" s="48"/>
      <c r="BU546" s="48"/>
      <c r="BV546" s="73"/>
      <c r="BW546" s="11"/>
      <c r="BX546" s="11"/>
      <c r="BY546" s="11"/>
      <c r="BZ546" s="73"/>
      <c r="CA546" s="48"/>
      <c r="CB546" s="48"/>
      <c r="CC546" s="48"/>
      <c r="CD546" s="48"/>
      <c r="CE546" s="48"/>
      <c r="CF546" s="48"/>
      <c r="CG546" s="48"/>
      <c r="CH546" s="73"/>
      <c r="CI546" s="11"/>
      <c r="CJ546" s="11"/>
      <c r="CK546" s="73"/>
      <c r="CL546" s="48"/>
      <c r="CM546" s="48"/>
      <c r="CN546" s="48"/>
      <c r="CO546" s="48"/>
      <c r="CP546" s="48"/>
      <c r="CQ546" s="67"/>
    </row>
    <row r="547" spans="1:95" x14ac:dyDescent="0.25">
      <c r="A547" s="97" t="s">
        <v>992</v>
      </c>
      <c r="B547" s="97">
        <v>48</v>
      </c>
      <c r="C547" s="97">
        <v>544</v>
      </c>
      <c r="D547" s="108" t="s">
        <v>107</v>
      </c>
      <c r="E547" s="86">
        <v>2.2748026514705622</v>
      </c>
      <c r="F547" s="86">
        <v>3.1458931203099873E-2</v>
      </c>
      <c r="G547" s="86">
        <v>1.9400274502342985E-2</v>
      </c>
      <c r="H547" s="86"/>
      <c r="I547" s="86">
        <v>6.8077990082885315E-2</v>
      </c>
      <c r="J547" s="86">
        <v>0.12734766912347861</v>
      </c>
      <c r="K547" s="72">
        <v>0.35633347768490109</v>
      </c>
      <c r="L547" s="7">
        <v>0.12734766912347861</v>
      </c>
      <c r="M547" s="7">
        <v>1.2122338459647839</v>
      </c>
      <c r="N547" s="7">
        <v>9.1667215538024052E-2</v>
      </c>
      <c r="O547" s="7">
        <v>0</v>
      </c>
      <c r="P547" s="7">
        <v>9.8306049238143081E-2</v>
      </c>
      <c r="Q547" s="7">
        <v>1.5900201467800232E-2</v>
      </c>
      <c r="R547" s="72">
        <v>0.20585226367153861</v>
      </c>
      <c r="S547" s="86">
        <v>5.7165137393171167E-2</v>
      </c>
      <c r="T547" s="86">
        <v>6.7054828136591596E-2</v>
      </c>
      <c r="U547" s="86"/>
      <c r="V547" s="86">
        <v>0</v>
      </c>
      <c r="W547" s="86">
        <v>0</v>
      </c>
      <c r="X547" s="86">
        <v>7.1797321160069856E-3</v>
      </c>
      <c r="Y547" s="72">
        <v>3.4717306081289478E-2</v>
      </c>
      <c r="Z547" s="7">
        <v>0.69741867395859969</v>
      </c>
      <c r="AA547" s="7"/>
      <c r="AB547" s="7">
        <v>0.65230371535899412</v>
      </c>
      <c r="AC547" s="7">
        <v>6.9794530184874998E-2</v>
      </c>
      <c r="AD547" s="7">
        <v>4.2220188477738599E-3</v>
      </c>
      <c r="AE547" s="7">
        <v>0.69279405889620538</v>
      </c>
      <c r="AF547" s="7">
        <v>0.39851839798343747</v>
      </c>
      <c r="AG547" s="7">
        <v>0.55176446877516927</v>
      </c>
      <c r="AH547" s="7">
        <v>1.5729564815199237</v>
      </c>
      <c r="AI547" s="7">
        <v>0.33881350490129714</v>
      </c>
      <c r="AJ547" s="7">
        <v>0.57180258131403983</v>
      </c>
      <c r="AK547" s="7">
        <v>1.0017439224896731</v>
      </c>
      <c r="AL547" s="7">
        <v>6.9079988915122899</v>
      </c>
      <c r="AM547" s="7">
        <v>0.26680513664607602</v>
      </c>
      <c r="AN547" s="7">
        <v>10.732140289172422</v>
      </c>
      <c r="AO547" s="7">
        <v>0.16711839357327909</v>
      </c>
      <c r="AP547" s="7">
        <v>0.28424310259276259</v>
      </c>
      <c r="AQ547" s="7">
        <v>0.95115659807947361</v>
      </c>
      <c r="AR547" s="7">
        <v>1.1519759172825663</v>
      </c>
      <c r="AS547" s="7"/>
      <c r="AT547" s="7">
        <v>1.1855722745571802</v>
      </c>
      <c r="AU547" s="7">
        <v>0.4429314743468486</v>
      </c>
      <c r="AV547" s="7">
        <v>0</v>
      </c>
      <c r="AW547" s="72">
        <v>0.69957136735707881</v>
      </c>
      <c r="AX547" s="86">
        <v>3.5043387324644751E-2</v>
      </c>
      <c r="AY547" s="7">
        <v>0.12956252858414596</v>
      </c>
      <c r="AZ547" s="7">
        <v>0.17483570564974013</v>
      </c>
      <c r="BA547" s="7">
        <v>3.9632241147419603E-2</v>
      </c>
      <c r="BB547" s="7">
        <v>1.1540324859860425</v>
      </c>
      <c r="BC547" s="7">
        <v>3.0816899791776011E-2</v>
      </c>
      <c r="BD547" s="7">
        <v>0.21240256423993684</v>
      </c>
      <c r="BE547" s="7">
        <v>0</v>
      </c>
      <c r="BF547" s="72">
        <v>0.3827892754458771</v>
      </c>
      <c r="BG547" s="7">
        <v>0.15107252356379502</v>
      </c>
      <c r="BH547" s="7">
        <v>2.2371503707668071E-2</v>
      </c>
      <c r="BI547" s="7">
        <v>4.5193661506513827E-2</v>
      </c>
      <c r="BJ547" s="7">
        <v>5.0908441004684064E-2</v>
      </c>
      <c r="BK547" s="7">
        <v>0.15678131937178794</v>
      </c>
      <c r="BL547" s="72">
        <v>9.0578963051260106E-2</v>
      </c>
      <c r="BM547" s="86">
        <v>2.2912057579731075E-2</v>
      </c>
      <c r="BN547" s="7">
        <v>7.0006596259072934E-2</v>
      </c>
      <c r="BO547" s="7">
        <v>3.9060860041824644E-2</v>
      </c>
      <c r="BP547" s="72">
        <v>5.9585346300039872E-2</v>
      </c>
      <c r="BQ547" s="86">
        <v>5.1819096176200223E-2</v>
      </c>
      <c r="BR547" s="86">
        <v>0.12958634806583838</v>
      </c>
      <c r="BS547" s="86">
        <v>0.32595536469174802</v>
      </c>
      <c r="BT547" s="86">
        <v>0.31217054844341796</v>
      </c>
      <c r="BU547" s="86">
        <v>1.5419956109356762E-2</v>
      </c>
      <c r="BV547" s="72">
        <v>0.1569146842849011</v>
      </c>
      <c r="BW547" s="7">
        <v>2.8132045510939861E-2</v>
      </c>
      <c r="BX547" s="7">
        <v>9.1707168906663958E-2</v>
      </c>
      <c r="BY547" s="7">
        <v>5.7354674584668966E-3</v>
      </c>
      <c r="BZ547" s="72">
        <v>5.2139444879322719E-2</v>
      </c>
      <c r="CA547" s="86"/>
      <c r="CB547" s="86">
        <v>0</v>
      </c>
      <c r="CC547" s="86">
        <v>8.036272083054756E-2</v>
      </c>
      <c r="CD547" s="86"/>
      <c r="CE547" s="86">
        <v>0.14609381771851371</v>
      </c>
      <c r="CF547" s="86">
        <v>0.24998004550112607</v>
      </c>
      <c r="CG547" s="86"/>
      <c r="CH547" s="72">
        <v>0.1509112171510969</v>
      </c>
      <c r="CI547" s="7">
        <v>2.8746764477907184E-4</v>
      </c>
      <c r="CJ547" s="7">
        <v>4.4908641747135117E-3</v>
      </c>
      <c r="CK547" s="72">
        <v>2.5054554764987647E-3</v>
      </c>
      <c r="CL547" s="86">
        <v>0</v>
      </c>
      <c r="CM547" s="86">
        <v>5.3812052755062061E-2</v>
      </c>
      <c r="CN547" s="86">
        <v>0.15558100665165614</v>
      </c>
      <c r="CO547" s="86">
        <v>3.0488387274756491E-2</v>
      </c>
      <c r="CP547" s="86">
        <v>4.5827010840136781E-2</v>
      </c>
      <c r="CQ547" s="64">
        <v>6.4902705310812103E-2</v>
      </c>
    </row>
    <row r="548" spans="1:95" x14ac:dyDescent="0.25">
      <c r="A548" s="97" t="s">
        <v>993</v>
      </c>
      <c r="B548" s="97">
        <v>49</v>
      </c>
      <c r="C548" s="97">
        <v>545</v>
      </c>
      <c r="D548" s="108" t="s">
        <v>113</v>
      </c>
      <c r="E548" s="39">
        <v>0</v>
      </c>
      <c r="F548" s="39">
        <v>9.6964676407071182E-2</v>
      </c>
      <c r="G548" s="39">
        <v>0</v>
      </c>
      <c r="H548" s="39"/>
      <c r="I548" s="39">
        <v>9.1659152640652386E-2</v>
      </c>
      <c r="J548" s="39">
        <v>0.16208492511649014</v>
      </c>
      <c r="K548" s="52">
        <v>7.5918154271914021E-2</v>
      </c>
      <c r="L548" s="3">
        <v>0.16208492511649014</v>
      </c>
      <c r="M548" s="3">
        <v>6.6505353306666307E-2</v>
      </c>
      <c r="N548" s="3">
        <v>5.8033085827340472E-2</v>
      </c>
      <c r="O548" s="3">
        <v>0</v>
      </c>
      <c r="P548" s="3">
        <v>0</v>
      </c>
      <c r="Q548" s="3">
        <v>0</v>
      </c>
      <c r="R548" s="52">
        <v>0.14077432872327908</v>
      </c>
      <c r="S548" s="39">
        <v>0</v>
      </c>
      <c r="T548" s="39">
        <v>0.1346930818919711</v>
      </c>
      <c r="U548" s="39"/>
      <c r="V548" s="39">
        <v>0</v>
      </c>
      <c r="W548" s="39">
        <v>0</v>
      </c>
      <c r="X548" s="39">
        <v>0</v>
      </c>
      <c r="Y548" s="52">
        <v>7.2527044095676743E-2</v>
      </c>
      <c r="Z548" s="3">
        <v>0.18781346891403389</v>
      </c>
      <c r="AA548" s="3"/>
      <c r="AB548" s="3">
        <v>0.16911110369043791</v>
      </c>
      <c r="AC548" s="3">
        <v>0</v>
      </c>
      <c r="AD548" s="3">
        <v>0</v>
      </c>
      <c r="AE548" s="3">
        <v>0</v>
      </c>
      <c r="AF548" s="3">
        <v>0.12340584946805672</v>
      </c>
      <c r="AG548" s="3">
        <v>0.10381735204389056</v>
      </c>
      <c r="AH548" s="3">
        <v>0.12533282812524391</v>
      </c>
      <c r="AI548" s="3">
        <v>0.13795346026100477</v>
      </c>
      <c r="AJ548" s="3">
        <v>0.13580497939712871</v>
      </c>
      <c r="AK548" s="3">
        <v>0.10644172313942428</v>
      </c>
      <c r="AL548" s="3">
        <v>0</v>
      </c>
      <c r="AM548" s="3">
        <v>0</v>
      </c>
      <c r="AN548" s="3">
        <v>0.29830306691612196</v>
      </c>
      <c r="AO548" s="3">
        <v>0.22068448571629101</v>
      </c>
      <c r="AP548" s="3">
        <v>0.10502426148420149</v>
      </c>
      <c r="AQ548" s="3">
        <v>0.23782395040305945</v>
      </c>
      <c r="AR548" s="3">
        <v>0</v>
      </c>
      <c r="AS548" s="3"/>
      <c r="AT548" s="3">
        <v>0</v>
      </c>
      <c r="AU548" s="3">
        <v>0.11547474985726269</v>
      </c>
      <c r="AV548" s="3">
        <v>0</v>
      </c>
      <c r="AW548" s="52">
        <v>0.14218378538084508</v>
      </c>
      <c r="AX548" s="39">
        <v>0</v>
      </c>
      <c r="AY548" s="3">
        <v>0.18579635687975199</v>
      </c>
      <c r="AZ548" s="3">
        <v>0.17726931963435616</v>
      </c>
      <c r="BA548" s="3">
        <v>9.7952191474481504E-2</v>
      </c>
      <c r="BB548" s="3">
        <v>9.3951248211754448E-2</v>
      </c>
      <c r="BC548" s="3">
        <v>0.43144888242254514</v>
      </c>
      <c r="BD548" s="3">
        <v>0.12523074985218799</v>
      </c>
      <c r="BE548" s="3">
        <v>0</v>
      </c>
      <c r="BF548" s="52">
        <v>0.1657933122824555</v>
      </c>
      <c r="BG548" s="3">
        <v>0</v>
      </c>
      <c r="BH548" s="3">
        <v>0.37469632492344035</v>
      </c>
      <c r="BI548" s="3">
        <v>0.16139066612242348</v>
      </c>
      <c r="BJ548" s="3">
        <v>0.39353549946180749</v>
      </c>
      <c r="BK548" s="3">
        <v>0</v>
      </c>
      <c r="BL548" s="52">
        <v>0.15932655923771222</v>
      </c>
      <c r="BM548" s="39">
        <v>0.1701970331484228</v>
      </c>
      <c r="BN548" s="3">
        <v>0.12597498475262595</v>
      </c>
      <c r="BO548" s="3">
        <v>8.8555737053276851E-2</v>
      </c>
      <c r="BP548" s="52">
        <v>0.123480368239336</v>
      </c>
      <c r="BQ548" s="39">
        <v>0.11462370493599061</v>
      </c>
      <c r="BR548" s="39">
        <v>0</v>
      </c>
      <c r="BS548" s="39">
        <v>0</v>
      </c>
      <c r="BT548" s="39">
        <v>6.8206441920506539E-2</v>
      </c>
      <c r="BU548" s="39">
        <v>0</v>
      </c>
      <c r="BV548" s="52">
        <v>5.2755974790071151E-2</v>
      </c>
      <c r="BW548" s="3">
        <v>0</v>
      </c>
      <c r="BX548" s="3">
        <v>8.2102554258430341E-2</v>
      </c>
      <c r="BY548" s="3">
        <v>0</v>
      </c>
      <c r="BZ548" s="52">
        <v>7.2443430228026767E-2</v>
      </c>
      <c r="CA548" s="39"/>
      <c r="CB548" s="39">
        <v>0</v>
      </c>
      <c r="CC548" s="39">
        <v>0.69418764570118041</v>
      </c>
      <c r="CD548" s="39"/>
      <c r="CE548" s="39">
        <v>0.18891477968072121</v>
      </c>
      <c r="CF548" s="39">
        <v>0.14563304567447408</v>
      </c>
      <c r="CG548" s="39"/>
      <c r="CH548" s="52">
        <v>0.32751211928498486</v>
      </c>
      <c r="CI548" s="3">
        <v>0</v>
      </c>
      <c r="CJ548" s="3">
        <v>0.12962719170878398</v>
      </c>
      <c r="CK548" s="52">
        <v>0.10802265975731999</v>
      </c>
      <c r="CL548" s="39">
        <v>0</v>
      </c>
      <c r="CM548" s="39">
        <v>9.8518515956443162E-2</v>
      </c>
      <c r="CN548" s="39">
        <v>0.15924933039829287</v>
      </c>
      <c r="CO548" s="39">
        <v>0</v>
      </c>
      <c r="CP548" s="39">
        <v>4.0443019617693692E-2</v>
      </c>
      <c r="CQ548" s="58">
        <v>0.11882214074691477</v>
      </c>
    </row>
    <row r="549" spans="1:95" x14ac:dyDescent="0.25">
      <c r="A549" s="97" t="s">
        <v>994</v>
      </c>
      <c r="B549" s="97">
        <v>50</v>
      </c>
      <c r="C549" s="97">
        <v>546</v>
      </c>
      <c r="D549" s="109" t="s">
        <v>114</v>
      </c>
      <c r="E549" s="40">
        <v>0</v>
      </c>
      <c r="F549" s="40">
        <v>9.4924341001888318E-2</v>
      </c>
      <c r="G549" s="40">
        <v>0</v>
      </c>
      <c r="H549" s="40"/>
      <c r="I549" s="40">
        <v>0.2442551826768162</v>
      </c>
      <c r="J549" s="40">
        <v>0.26451186588345443</v>
      </c>
      <c r="K549" s="53">
        <v>0.12285758763648336</v>
      </c>
      <c r="L549" s="4">
        <v>0.26451186588345443</v>
      </c>
      <c r="M549" s="4">
        <v>0.13508913335726858</v>
      </c>
      <c r="N549" s="4">
        <v>2.50463377024976E-2</v>
      </c>
      <c r="O549" s="4">
        <v>0</v>
      </c>
      <c r="P549" s="4">
        <v>0</v>
      </c>
      <c r="Q549" s="4">
        <v>1.2697763729889449</v>
      </c>
      <c r="R549" s="53">
        <v>0.23339532908858973</v>
      </c>
      <c r="S549" s="40">
        <v>0</v>
      </c>
      <c r="T549" s="40">
        <v>0.29806259671629576</v>
      </c>
      <c r="U549" s="40"/>
      <c r="V549" s="40">
        <v>0</v>
      </c>
      <c r="W549" s="40">
        <v>0</v>
      </c>
      <c r="X549" s="40">
        <v>0</v>
      </c>
      <c r="Y549" s="53">
        <v>0.16049524438569771</v>
      </c>
      <c r="Z549" s="4">
        <v>0.17559037854533813</v>
      </c>
      <c r="AA549" s="4"/>
      <c r="AB549" s="4">
        <v>0.19780676935814442</v>
      </c>
      <c r="AC549" s="4">
        <v>0.14449816709322336</v>
      </c>
      <c r="AD549" s="4">
        <v>0</v>
      </c>
      <c r="AE549" s="4">
        <v>8.7751974125230406E-2</v>
      </c>
      <c r="AF549" s="4">
        <v>0.24059223151587214</v>
      </c>
      <c r="AG549" s="4">
        <v>0.15920877939860073</v>
      </c>
      <c r="AH549" s="4">
        <v>0.1441152610993931</v>
      </c>
      <c r="AI549" s="4">
        <v>0.16353577595025115</v>
      </c>
      <c r="AJ549" s="4">
        <v>0.20368802310614717</v>
      </c>
      <c r="AK549" s="4">
        <v>0.22167779370215071</v>
      </c>
      <c r="AL549" s="4">
        <v>0</v>
      </c>
      <c r="AM549" s="4">
        <v>0</v>
      </c>
      <c r="AN549" s="4">
        <v>0.34760562098224057</v>
      </c>
      <c r="AO549" s="4">
        <v>0</v>
      </c>
      <c r="AP549" s="4">
        <v>0.1835910498627249</v>
      </c>
      <c r="AQ549" s="4">
        <v>0.30876557663140775</v>
      </c>
      <c r="AR549" s="4">
        <v>0</v>
      </c>
      <c r="AS549" s="4"/>
      <c r="AT549" s="4">
        <v>0.5524705569943581</v>
      </c>
      <c r="AU549" s="4">
        <v>0.1462000842160355</v>
      </c>
      <c r="AV549" s="4">
        <v>0</v>
      </c>
      <c r="AW549" s="53">
        <v>0.17711451611769249</v>
      </c>
      <c r="AX549" s="40">
        <v>0</v>
      </c>
      <c r="AY549" s="4">
        <v>0.17839257367357728</v>
      </c>
      <c r="AZ549" s="4">
        <v>0.27599025171924085</v>
      </c>
      <c r="BA549" s="4">
        <v>0.25516268339331188</v>
      </c>
      <c r="BB549" s="4">
        <v>4.3751413158078713E-2</v>
      </c>
      <c r="BC549" s="4">
        <v>0.17564259198834775</v>
      </c>
      <c r="BD549" s="4">
        <v>0.11190770409172997</v>
      </c>
      <c r="BE549" s="4">
        <v>0</v>
      </c>
      <c r="BF549" s="53">
        <v>0.14991514540073389</v>
      </c>
      <c r="BG549" s="4">
        <v>0</v>
      </c>
      <c r="BH549" s="4">
        <v>0.25952679057247768</v>
      </c>
      <c r="BI549" s="4">
        <v>0.29740133387526402</v>
      </c>
      <c r="BJ549" s="4">
        <v>0.46018219039598968</v>
      </c>
      <c r="BK549" s="4">
        <v>0</v>
      </c>
      <c r="BL549" s="53">
        <v>0.18665071830353239</v>
      </c>
      <c r="BM549" s="40">
        <v>0.18500795757599484</v>
      </c>
      <c r="BN549" s="4">
        <v>0.18875821647713287</v>
      </c>
      <c r="BO549" s="4">
        <v>0.43838408338602131</v>
      </c>
      <c r="BP549" s="53">
        <v>0.20539994093772543</v>
      </c>
      <c r="BQ549" s="40">
        <v>0.4272259183843426</v>
      </c>
      <c r="BR549" s="40">
        <v>0</v>
      </c>
      <c r="BS549" s="40">
        <v>0</v>
      </c>
      <c r="BT549" s="40">
        <v>0.10675129459579615</v>
      </c>
      <c r="BU549" s="40">
        <v>0</v>
      </c>
      <c r="BV549" s="53">
        <v>0.14747626729925989</v>
      </c>
      <c r="BW549" s="4">
        <v>0</v>
      </c>
      <c r="BX549" s="4">
        <v>0.15381960676150272</v>
      </c>
      <c r="BY549" s="4">
        <v>0</v>
      </c>
      <c r="BZ549" s="53">
        <v>0.13572318243662004</v>
      </c>
      <c r="CA549" s="40"/>
      <c r="CB549" s="40">
        <v>0</v>
      </c>
      <c r="CC549" s="40">
        <v>0.41792510793591697</v>
      </c>
      <c r="CD549" s="40"/>
      <c r="CE549" s="40">
        <v>0.13745952276385989</v>
      </c>
      <c r="CF549" s="40">
        <v>0</v>
      </c>
      <c r="CG549" s="40"/>
      <c r="CH549" s="53">
        <v>0.18036134148631905</v>
      </c>
      <c r="CI549" s="4">
        <v>1.2246216282539655</v>
      </c>
      <c r="CJ549" s="4">
        <v>0</v>
      </c>
      <c r="CK549" s="53">
        <v>0.20410360470899425</v>
      </c>
      <c r="CL549" s="40">
        <v>0</v>
      </c>
      <c r="CM549" s="40">
        <v>0.12701536662563739</v>
      </c>
      <c r="CN549" s="40">
        <v>0.21007790616411509</v>
      </c>
      <c r="CO549" s="40">
        <v>0</v>
      </c>
      <c r="CP549" s="40">
        <v>0.10655712469296345</v>
      </c>
      <c r="CQ549" s="59">
        <v>0.16617799165667074</v>
      </c>
    </row>
    <row r="550" spans="1:95" ht="15" customHeight="1" x14ac:dyDescent="0.25">
      <c r="A550" s="97" t="s">
        <v>959</v>
      </c>
      <c r="C550" s="97">
        <v>547</v>
      </c>
      <c r="D550" s="103" t="s">
        <v>116</v>
      </c>
      <c r="E550" s="48"/>
      <c r="F550" s="48"/>
      <c r="G550" s="48"/>
      <c r="H550" s="48"/>
      <c r="I550" s="48"/>
      <c r="J550" s="48"/>
      <c r="K550" s="71"/>
      <c r="L550" s="11"/>
      <c r="M550" s="11"/>
      <c r="N550" s="11"/>
      <c r="O550" s="11"/>
      <c r="P550" s="11"/>
      <c r="Q550" s="12"/>
      <c r="R550" s="71"/>
      <c r="S550" s="48"/>
      <c r="T550" s="48"/>
      <c r="U550" s="48"/>
      <c r="V550" s="48"/>
      <c r="W550" s="48"/>
      <c r="X550" s="96"/>
      <c r="Y550" s="7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71"/>
      <c r="AX550" s="96"/>
      <c r="AY550" s="12"/>
      <c r="AZ550" s="11"/>
      <c r="BA550" s="11"/>
      <c r="BB550" s="11"/>
      <c r="BC550" s="11"/>
      <c r="BD550" s="11"/>
      <c r="BE550" s="11"/>
      <c r="BF550" s="71"/>
      <c r="BG550" s="12"/>
      <c r="BH550" s="11"/>
      <c r="BI550" s="11"/>
      <c r="BJ550" s="11"/>
      <c r="BK550" s="11"/>
      <c r="BL550" s="71"/>
      <c r="BM550" s="48"/>
      <c r="BN550" s="11"/>
      <c r="BO550" s="11"/>
      <c r="BP550" s="71"/>
      <c r="BQ550" s="48"/>
      <c r="BR550" s="48"/>
      <c r="BS550" s="48"/>
      <c r="BT550" s="48"/>
      <c r="BU550" s="48"/>
      <c r="BV550" s="71"/>
      <c r="BW550" s="11"/>
      <c r="BX550" s="11"/>
      <c r="BY550" s="11"/>
      <c r="BZ550" s="71"/>
      <c r="CA550" s="96"/>
      <c r="CB550" s="96"/>
      <c r="CC550" s="48"/>
      <c r="CD550" s="48"/>
      <c r="CE550" s="48"/>
      <c r="CF550" s="48"/>
      <c r="CG550" s="48"/>
      <c r="CH550" s="71"/>
      <c r="CI550" s="11"/>
      <c r="CJ550" s="12"/>
      <c r="CK550" s="71"/>
      <c r="CL550" s="96"/>
      <c r="CM550" s="96"/>
      <c r="CN550" s="96"/>
      <c r="CO550" s="96"/>
      <c r="CP550" s="96"/>
      <c r="CQ550" s="66"/>
    </row>
    <row r="551" spans="1:95" x14ac:dyDescent="0.25">
      <c r="A551" s="97" t="s">
        <v>995</v>
      </c>
      <c r="B551" s="97">
        <v>51</v>
      </c>
      <c r="C551" s="97">
        <v>548</v>
      </c>
      <c r="D551" s="108" t="s">
        <v>117</v>
      </c>
      <c r="E551" s="86">
        <v>10.630099827214783</v>
      </c>
      <c r="F551" s="86">
        <v>21.011259553675647</v>
      </c>
      <c r="G551" s="86">
        <v>10.740317357869532</v>
      </c>
      <c r="H551" s="86"/>
      <c r="I551" s="86">
        <v>27.47276178608136</v>
      </c>
      <c r="J551" s="86">
        <v>13.286203706293753</v>
      </c>
      <c r="K551" s="72">
        <v>18.491713994484719</v>
      </c>
      <c r="L551" s="7">
        <v>13.286203706293753</v>
      </c>
      <c r="M551" s="7">
        <v>13.959150033914973</v>
      </c>
      <c r="N551" s="7">
        <v>9.3409457615680402</v>
      </c>
      <c r="O551" s="7">
        <v>0</v>
      </c>
      <c r="P551" s="7">
        <v>11.413543963998343</v>
      </c>
      <c r="Q551" s="7">
        <v>19.437367584189779</v>
      </c>
      <c r="R551" s="72">
        <v>11.889104251899989</v>
      </c>
      <c r="S551" s="86">
        <v>37.250122700977542</v>
      </c>
      <c r="T551" s="86">
        <v>25.434547350200411</v>
      </c>
      <c r="U551" s="86"/>
      <c r="V551" s="86">
        <v>23.497885740586131</v>
      </c>
      <c r="W551" s="86">
        <v>17.228178137143704</v>
      </c>
      <c r="X551" s="86">
        <v>24.963241738358544</v>
      </c>
      <c r="Y551" s="72">
        <v>24.808681708830186</v>
      </c>
      <c r="Z551" s="7">
        <v>26.673694966908538</v>
      </c>
      <c r="AA551" s="7"/>
      <c r="AB551" s="7">
        <v>16.750024805278471</v>
      </c>
      <c r="AC551" s="7">
        <v>25.710389771441434</v>
      </c>
      <c r="AD551" s="7">
        <v>14.300637195389193</v>
      </c>
      <c r="AE551" s="7">
        <v>13.88223756831618</v>
      </c>
      <c r="AF551" s="7">
        <v>22.512178922777696</v>
      </c>
      <c r="AG551" s="7">
        <v>21.11894638375863</v>
      </c>
      <c r="AH551" s="7">
        <v>20.087036035840356</v>
      </c>
      <c r="AI551" s="7">
        <v>20.20173853482288</v>
      </c>
      <c r="AJ551" s="7">
        <v>19.690834268263981</v>
      </c>
      <c r="AK551" s="7">
        <v>23.569898815002993</v>
      </c>
      <c r="AL551" s="7">
        <v>21.288450666221124</v>
      </c>
      <c r="AM551" s="7">
        <v>9.0129033102503264</v>
      </c>
      <c r="AN551" s="7">
        <v>14.317584060389192</v>
      </c>
      <c r="AO551" s="7">
        <v>16.217088208593768</v>
      </c>
      <c r="AP551" s="7">
        <v>14.619488351151066</v>
      </c>
      <c r="AQ551" s="7">
        <v>21.9330767450029</v>
      </c>
      <c r="AR551" s="7">
        <v>8.0816639920821984</v>
      </c>
      <c r="AS551" s="7"/>
      <c r="AT551" s="7">
        <v>7.8302262358416908</v>
      </c>
      <c r="AU551" s="7">
        <v>14.695761874992185</v>
      </c>
      <c r="AV551" s="7">
        <v>0</v>
      </c>
      <c r="AW551" s="72">
        <v>19.991732881739775</v>
      </c>
      <c r="AX551" s="86">
        <v>18.513525258971043</v>
      </c>
      <c r="AY551" s="7">
        <v>25.391127289899149</v>
      </c>
      <c r="AZ551" s="7">
        <v>29.73165378636855</v>
      </c>
      <c r="BA551" s="7">
        <v>30.853485807315543</v>
      </c>
      <c r="BB551" s="7">
        <v>34.26717986476261</v>
      </c>
      <c r="BC551" s="7">
        <v>37.135426657917264</v>
      </c>
      <c r="BD551" s="7">
        <v>36.422649956893011</v>
      </c>
      <c r="BE551" s="7">
        <v>0</v>
      </c>
      <c r="BF551" s="72">
        <v>29.264821496539124</v>
      </c>
      <c r="BG551" s="7">
        <v>11.361869990650655</v>
      </c>
      <c r="BH551" s="7">
        <v>37.196275177755396</v>
      </c>
      <c r="BI551" s="7">
        <v>15.465767022990333</v>
      </c>
      <c r="BJ551" s="7">
        <v>17.773386867479086</v>
      </c>
      <c r="BK551" s="7">
        <v>16.056552456411698</v>
      </c>
      <c r="BL551" s="72">
        <v>17.829406134273022</v>
      </c>
      <c r="BM551" s="86">
        <v>28.295974183653694</v>
      </c>
      <c r="BN551" s="7">
        <v>16.71376351467563</v>
      </c>
      <c r="BO551" s="7">
        <v>2.7175420861424326</v>
      </c>
      <c r="BP551" s="72">
        <v>11.015205448470919</v>
      </c>
      <c r="BQ551" s="86">
        <v>17.427179569337302</v>
      </c>
      <c r="BR551" s="86">
        <v>19.986538511710013</v>
      </c>
      <c r="BS551" s="86">
        <v>37.57780521480877</v>
      </c>
      <c r="BT551" s="86">
        <v>30.507369923178281</v>
      </c>
      <c r="BU551" s="86">
        <v>16.034571589664402</v>
      </c>
      <c r="BV551" s="72">
        <v>21.610767786988593</v>
      </c>
      <c r="BW551" s="7">
        <v>26.487246502197099</v>
      </c>
      <c r="BX551" s="7">
        <v>24.85332397907338</v>
      </c>
      <c r="BY551" s="7">
        <v>27.499581620052627</v>
      </c>
      <c r="BZ551" s="72">
        <v>26.101368065842138</v>
      </c>
      <c r="CA551" s="86"/>
      <c r="CB551" s="86">
        <v>6.8512876680599284</v>
      </c>
      <c r="CC551" s="86">
        <v>21.454526720451931</v>
      </c>
      <c r="CD551" s="86"/>
      <c r="CE551" s="86">
        <v>15.98371274354691</v>
      </c>
      <c r="CF551" s="86">
        <v>13.335213138270559</v>
      </c>
      <c r="CG551" s="86"/>
      <c r="CH551" s="72">
        <v>14.627675128810575</v>
      </c>
      <c r="CI551" s="7">
        <v>6.2053678878753304</v>
      </c>
      <c r="CJ551" s="7">
        <v>9.8065014286561834</v>
      </c>
      <c r="CK551" s="72">
        <v>8.2728795438520315</v>
      </c>
      <c r="CL551" s="86">
        <v>0</v>
      </c>
      <c r="CM551" s="86">
        <v>0</v>
      </c>
      <c r="CN551" s="86">
        <v>16.754655447829627</v>
      </c>
      <c r="CO551" s="86">
        <v>2.2779664028929654</v>
      </c>
      <c r="CP551" s="86">
        <v>3.4138504395393969</v>
      </c>
      <c r="CQ551" s="64">
        <v>4.6936020106329641</v>
      </c>
    </row>
    <row r="552" spans="1:95" x14ac:dyDescent="0.25">
      <c r="A552" s="97" t="s">
        <v>996</v>
      </c>
      <c r="B552" s="97">
        <v>52</v>
      </c>
      <c r="C552" s="97">
        <v>549</v>
      </c>
      <c r="D552" s="108" t="s">
        <v>118</v>
      </c>
      <c r="E552" s="86">
        <v>1.0852422293058686</v>
      </c>
      <c r="F552" s="86">
        <v>1.2189195135012103</v>
      </c>
      <c r="G552" s="86">
        <v>1.3354129770011522</v>
      </c>
      <c r="H552" s="86"/>
      <c r="I552" s="86">
        <v>1.1656860105432343</v>
      </c>
      <c r="J552" s="86">
        <v>1.2680314620629767</v>
      </c>
      <c r="K552" s="72">
        <v>1.3391027758330767</v>
      </c>
      <c r="L552" s="7">
        <v>1.2680314620629767</v>
      </c>
      <c r="M552" s="7">
        <v>1.0377180429388535</v>
      </c>
      <c r="N552" s="7">
        <v>1.1252737711802212</v>
      </c>
      <c r="O552" s="7">
        <v>0</v>
      </c>
      <c r="P552" s="7">
        <v>0.95955750016946351</v>
      </c>
      <c r="Q552" s="7">
        <v>0</v>
      </c>
      <c r="R552" s="72">
        <v>1.1132466871957387</v>
      </c>
      <c r="S552" s="86">
        <v>0.78083175075055677</v>
      </c>
      <c r="T552" s="86">
        <v>2.5684924723067559</v>
      </c>
      <c r="U552" s="86"/>
      <c r="V552" s="86">
        <v>0.86741509245943549</v>
      </c>
      <c r="W552" s="86">
        <v>1.5314395854504306</v>
      </c>
      <c r="X552" s="86">
        <v>0.9644593856648529</v>
      </c>
      <c r="Y552" s="72">
        <v>1.6630036383582711</v>
      </c>
      <c r="Z552" s="7">
        <v>1.1960759867117492</v>
      </c>
      <c r="AA552" s="7"/>
      <c r="AB552" s="7">
        <v>1.3887733764615089</v>
      </c>
      <c r="AC552" s="7">
        <v>1.0825834566768109</v>
      </c>
      <c r="AD552" s="7">
        <v>0.71770745679583114</v>
      </c>
      <c r="AE552" s="7">
        <v>1.0362302946534416</v>
      </c>
      <c r="AF552" s="7">
        <v>0.96171789671508967</v>
      </c>
      <c r="AG552" s="7">
        <v>1.2846338409809999</v>
      </c>
      <c r="AH552" s="7">
        <v>1.2490548819074949</v>
      </c>
      <c r="AI552" s="7">
        <v>1.3204964837949036</v>
      </c>
      <c r="AJ552" s="7">
        <v>0.75491504973226164</v>
      </c>
      <c r="AK552" s="7">
        <v>1.1119159510642058</v>
      </c>
      <c r="AL552" s="7">
        <v>0.30332100888591973</v>
      </c>
      <c r="AM552" s="7">
        <v>0.36710823702219531</v>
      </c>
      <c r="AN552" s="7">
        <v>1.3346616798864999</v>
      </c>
      <c r="AO552" s="7">
        <v>0.65236743266873287</v>
      </c>
      <c r="AP552" s="7">
        <v>1.0439954312097295</v>
      </c>
      <c r="AQ552" s="7">
        <v>1.5108810229844076</v>
      </c>
      <c r="AR552" s="7">
        <v>0</v>
      </c>
      <c r="AS552" s="7"/>
      <c r="AT552" s="7">
        <v>0.42462054648243513</v>
      </c>
      <c r="AU552" s="7">
        <v>1.0647299720187076</v>
      </c>
      <c r="AV552" s="7">
        <v>0</v>
      </c>
      <c r="AW552" s="72">
        <v>1.1580198301129154</v>
      </c>
      <c r="AX552" s="86">
        <v>4.1812992031108796E-2</v>
      </c>
      <c r="AY552" s="7">
        <v>0.65005849326320786</v>
      </c>
      <c r="AZ552" s="7">
        <v>0.39567554096581548</v>
      </c>
      <c r="BA552" s="7">
        <v>1.9651387963082572</v>
      </c>
      <c r="BB552" s="7">
        <v>1.4093493662778314</v>
      </c>
      <c r="BC552" s="7">
        <v>1.6747322190829814</v>
      </c>
      <c r="BD552" s="7">
        <v>0.8590082886103878</v>
      </c>
      <c r="BE552" s="7">
        <v>0</v>
      </c>
      <c r="BF552" s="72">
        <v>1.0940121159838649</v>
      </c>
      <c r="BG552" s="7">
        <v>0.82494543639836482</v>
      </c>
      <c r="BH552" s="7">
        <v>0.76849833883703278</v>
      </c>
      <c r="BI552" s="7">
        <v>0.2444658698885096</v>
      </c>
      <c r="BJ552" s="7">
        <v>1.2335590543029797</v>
      </c>
      <c r="BK552" s="7">
        <v>1.1858265570591087</v>
      </c>
      <c r="BL552" s="72">
        <v>1.0023514400175875</v>
      </c>
      <c r="BM552" s="86">
        <v>38.095985542568421</v>
      </c>
      <c r="BN552" s="7">
        <v>1.5129958928726108</v>
      </c>
      <c r="BO552" s="7">
        <v>0.26113411175637419</v>
      </c>
      <c r="BP552" s="72">
        <v>1.1250381017979145</v>
      </c>
      <c r="BQ552" s="86">
        <v>1.7153547795526971</v>
      </c>
      <c r="BR552" s="86">
        <v>1.3463220189541738</v>
      </c>
      <c r="BS552" s="86">
        <v>0.31662565843379603</v>
      </c>
      <c r="BT552" s="86">
        <v>1.1853974845137438</v>
      </c>
      <c r="BU552" s="86">
        <v>2.5395293075846679</v>
      </c>
      <c r="BV552" s="72">
        <v>1.4593000459214174</v>
      </c>
      <c r="BW552" s="7">
        <v>2.8165944362179793</v>
      </c>
      <c r="BX552" s="7">
        <v>1.9326684819759981</v>
      </c>
      <c r="BY552" s="7">
        <v>1.3825788522051816</v>
      </c>
      <c r="BZ552" s="72">
        <v>2.1487087582342421</v>
      </c>
      <c r="CA552" s="86"/>
      <c r="CB552" s="86">
        <v>0.40108106757815204</v>
      </c>
      <c r="CC552" s="86">
        <v>0.51965626084757177</v>
      </c>
      <c r="CD552" s="86"/>
      <c r="CE552" s="86">
        <v>0.49802981844335403</v>
      </c>
      <c r="CF552" s="86">
        <v>0.78993747715930562</v>
      </c>
      <c r="CG552" s="86"/>
      <c r="CH552" s="72">
        <v>0.60768969432056807</v>
      </c>
      <c r="CI552" s="7">
        <v>0.15161780886206999</v>
      </c>
      <c r="CJ552" s="7">
        <v>0.5673280570332625</v>
      </c>
      <c r="CK552" s="72">
        <v>0.36513213166847674</v>
      </c>
      <c r="CL552" s="86">
        <v>0</v>
      </c>
      <c r="CM552" s="86">
        <v>0</v>
      </c>
      <c r="CN552" s="86">
        <v>1.3986092554795735</v>
      </c>
      <c r="CO552" s="86">
        <v>3.3217983687511166E-2</v>
      </c>
      <c r="CP552" s="86">
        <v>0.10985855439022818</v>
      </c>
      <c r="CQ552" s="64">
        <v>0.32707232509199785</v>
      </c>
    </row>
    <row r="553" spans="1:95" x14ac:dyDescent="0.25">
      <c r="A553" s="97" t="s">
        <v>959</v>
      </c>
      <c r="C553" s="97">
        <v>550</v>
      </c>
      <c r="D553" s="103" t="s">
        <v>119</v>
      </c>
      <c r="E553" s="48"/>
      <c r="F553" s="48"/>
      <c r="G553" s="48"/>
      <c r="H553" s="48"/>
      <c r="I553" s="48"/>
      <c r="J553" s="48"/>
      <c r="K553" s="73"/>
      <c r="L553" s="11"/>
      <c r="M553" s="11"/>
      <c r="N553" s="11"/>
      <c r="O553" s="11"/>
      <c r="P553" s="11"/>
      <c r="Q553" s="11"/>
      <c r="R553" s="73"/>
      <c r="S553" s="48"/>
      <c r="T553" s="48"/>
      <c r="U553" s="48"/>
      <c r="V553" s="48"/>
      <c r="W553" s="48"/>
      <c r="X553" s="48"/>
      <c r="Y553" s="73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73"/>
      <c r="AX553" s="48"/>
      <c r="AY553" s="11"/>
      <c r="AZ553" s="11"/>
      <c r="BA553" s="11"/>
      <c r="BB553" s="11"/>
      <c r="BC553" s="11"/>
      <c r="BD553" s="11"/>
      <c r="BE553" s="11"/>
      <c r="BF553" s="73"/>
      <c r="BG553" s="11"/>
      <c r="BH553" s="11"/>
      <c r="BI553" s="11"/>
      <c r="BJ553" s="11"/>
      <c r="BK553" s="11"/>
      <c r="BL553" s="73"/>
      <c r="BM553" s="48"/>
      <c r="BN553" s="11"/>
      <c r="BO553" s="11"/>
      <c r="BP553" s="73"/>
      <c r="BQ553" s="48"/>
      <c r="BR553" s="48"/>
      <c r="BS553" s="48"/>
      <c r="BT553" s="48"/>
      <c r="BU553" s="48"/>
      <c r="BV553" s="73"/>
      <c r="BW553" s="11"/>
      <c r="BX553" s="11"/>
      <c r="BY553" s="11"/>
      <c r="BZ553" s="73"/>
      <c r="CA553" s="48"/>
      <c r="CB553" s="48"/>
      <c r="CC553" s="48"/>
      <c r="CD553" s="48"/>
      <c r="CE553" s="48"/>
      <c r="CF553" s="48"/>
      <c r="CG553" s="48"/>
      <c r="CH553" s="73"/>
      <c r="CI553" s="11"/>
      <c r="CJ553" s="11"/>
      <c r="CK553" s="73"/>
      <c r="CL553" s="48"/>
      <c r="CM553" s="48"/>
      <c r="CN553" s="48"/>
      <c r="CO553" s="48"/>
      <c r="CP553" s="48"/>
      <c r="CQ553" s="67"/>
    </row>
    <row r="554" spans="1:95" ht="15.75" thickBot="1" x14ac:dyDescent="0.3">
      <c r="A554" s="97" t="s">
        <v>997</v>
      </c>
      <c r="B554" s="97">
        <v>53</v>
      </c>
      <c r="C554" s="97">
        <v>551</v>
      </c>
      <c r="D554" s="110" t="s">
        <v>107</v>
      </c>
      <c r="E554" s="90">
        <v>3.0009147290538269</v>
      </c>
      <c r="F554" s="90">
        <v>4.9028295530491279</v>
      </c>
      <c r="G554" s="90">
        <v>1.8744784960467533</v>
      </c>
      <c r="H554" s="90"/>
      <c r="I554" s="90">
        <v>4.5720975391531677</v>
      </c>
      <c r="J554" s="90">
        <v>3.1267341092373497</v>
      </c>
      <c r="K554" s="77">
        <v>4.1321925933899157</v>
      </c>
      <c r="L554" s="13">
        <v>3.1267341092373497</v>
      </c>
      <c r="M554" s="13">
        <v>2.961524493740916</v>
      </c>
      <c r="N554" s="13">
        <v>2.6576026437412836</v>
      </c>
      <c r="O554" s="13">
        <v>0</v>
      </c>
      <c r="P554" s="13">
        <v>5.1967313276874698</v>
      </c>
      <c r="Q554" s="13">
        <v>2.0678602064954266</v>
      </c>
      <c r="R554" s="77">
        <v>2.8242332830545211</v>
      </c>
      <c r="S554" s="90">
        <v>5.1150325985314478</v>
      </c>
      <c r="T554" s="90">
        <v>6.8504734370883371</v>
      </c>
      <c r="U554" s="90"/>
      <c r="V554" s="90">
        <v>3.1177901019289656</v>
      </c>
      <c r="W554" s="90">
        <v>0.63924739416149212</v>
      </c>
      <c r="X554" s="90">
        <v>2.4613169352674356</v>
      </c>
      <c r="Y554" s="77">
        <v>4.5537553048919204</v>
      </c>
      <c r="Z554" s="13">
        <v>5.4109601418764433</v>
      </c>
      <c r="AA554" s="13"/>
      <c r="AB554" s="13">
        <v>2.8137801381898733</v>
      </c>
      <c r="AC554" s="13">
        <v>3.5531222588071101</v>
      </c>
      <c r="AD554" s="13">
        <v>2.3844784213668211</v>
      </c>
      <c r="AE554" s="13">
        <v>3.3397810393767875</v>
      </c>
      <c r="AF554" s="13">
        <v>4.2736502893169055</v>
      </c>
      <c r="AG554" s="13">
        <v>4.2880204446517354</v>
      </c>
      <c r="AH554" s="13">
        <v>3.5088130351252156</v>
      </c>
      <c r="AI554" s="13">
        <v>4.1933168908637741</v>
      </c>
      <c r="AJ554" s="13">
        <v>4.4459661977234894</v>
      </c>
      <c r="AK554" s="13">
        <v>2.4617175179855209</v>
      </c>
      <c r="AL554" s="13">
        <v>7.624389430726513</v>
      </c>
      <c r="AM554" s="13">
        <v>1.1881421226813977</v>
      </c>
      <c r="AN554" s="13">
        <v>0.9783337556713243</v>
      </c>
      <c r="AO554" s="13">
        <v>4.4220505029909285</v>
      </c>
      <c r="AP554" s="13">
        <v>2.6012726600158613</v>
      </c>
      <c r="AQ554" s="13">
        <v>7.8110462622501782</v>
      </c>
      <c r="AR554" s="13">
        <v>0.36533317560600487</v>
      </c>
      <c r="AS554" s="13"/>
      <c r="AT554" s="13">
        <v>1.5146780714611856</v>
      </c>
      <c r="AU554" s="13">
        <v>3.3875859558215846</v>
      </c>
      <c r="AV554" s="13">
        <v>0</v>
      </c>
      <c r="AW554" s="77">
        <v>4.0785656472601888</v>
      </c>
      <c r="AX554" s="90">
        <v>4.6249711626683094</v>
      </c>
      <c r="AY554" s="13">
        <v>3.9426049591433454</v>
      </c>
      <c r="AZ554" s="13">
        <v>3.4950066432423075</v>
      </c>
      <c r="BA554" s="13">
        <v>3.0324784555306579</v>
      </c>
      <c r="BB554" s="13">
        <v>4.5902737102459108</v>
      </c>
      <c r="BC554" s="13">
        <v>3.7256835138191522</v>
      </c>
      <c r="BD554" s="13">
        <v>5.054808766098442</v>
      </c>
      <c r="BE554" s="13">
        <v>0</v>
      </c>
      <c r="BF554" s="77">
        <v>3.9213071674673508</v>
      </c>
      <c r="BG554" s="13">
        <v>0.51750243426249232</v>
      </c>
      <c r="BH554" s="13">
        <v>4.9147153771941836</v>
      </c>
      <c r="BI554" s="13">
        <v>5.6030007105808899</v>
      </c>
      <c r="BJ554" s="13">
        <v>2.388671530368589</v>
      </c>
      <c r="BK554" s="13">
        <v>6.3512717800120955</v>
      </c>
      <c r="BL554" s="77">
        <v>3.7735559714379088</v>
      </c>
      <c r="BM554" s="90">
        <v>13.416909107797361</v>
      </c>
      <c r="BN554" s="13">
        <v>3.2943565104929204</v>
      </c>
      <c r="BO554" s="13">
        <v>0.87923949119618694</v>
      </c>
      <c r="BP554" s="77">
        <v>2.4810445258719858</v>
      </c>
      <c r="BQ554" s="90">
        <v>3.2683367816266782</v>
      </c>
      <c r="BR554" s="90">
        <v>3.5127434157301369</v>
      </c>
      <c r="BS554" s="90">
        <v>4.7620213491925725</v>
      </c>
      <c r="BT554" s="90">
        <v>4.5381673636703264</v>
      </c>
      <c r="BU554" s="90">
        <v>4.6622043562769573</v>
      </c>
      <c r="BV554" s="77">
        <v>3.9027410255454047</v>
      </c>
      <c r="BW554" s="13">
        <v>5.2449393505243354</v>
      </c>
      <c r="BX554" s="13">
        <v>5.0003162204406166</v>
      </c>
      <c r="BY554" s="13">
        <v>3.8936447881323217</v>
      </c>
      <c r="BZ554" s="77">
        <v>4.8823633645108364</v>
      </c>
      <c r="CA554" s="90"/>
      <c r="CB554" s="90">
        <v>0.18570646357171902</v>
      </c>
      <c r="CC554" s="90">
        <v>3.5349373496480219</v>
      </c>
      <c r="CD554" s="90"/>
      <c r="CE554" s="90">
        <v>2.1834741296030504</v>
      </c>
      <c r="CF554" s="90">
        <v>1.7624590705743124</v>
      </c>
      <c r="CG554" s="90"/>
      <c r="CH554" s="77">
        <v>2.0096291989812198</v>
      </c>
      <c r="CI554" s="13">
        <v>2.2931222727756584</v>
      </c>
      <c r="CJ554" s="13">
        <v>3.3156870143658139</v>
      </c>
      <c r="CK554" s="77">
        <v>2.8326945300777626</v>
      </c>
      <c r="CL554" s="90">
        <v>0</v>
      </c>
      <c r="CM554" s="90">
        <v>0.66121564439717939</v>
      </c>
      <c r="CN554" s="90">
        <v>4.9195584545974036</v>
      </c>
      <c r="CO554" s="90">
        <v>0.12718547298917446</v>
      </c>
      <c r="CP554" s="90">
        <v>0.62175892191201887</v>
      </c>
      <c r="CQ554" s="68">
        <v>1.3400941029577407</v>
      </c>
    </row>
    <row r="555" spans="1:95" ht="15.75" thickTop="1" x14ac:dyDescent="0.25">
      <c r="A555" s="97" t="s">
        <v>959</v>
      </c>
      <c r="C555" s="97">
        <v>552</v>
      </c>
    </row>
    <row r="556" spans="1:95" ht="15.75" thickBot="1" x14ac:dyDescent="0.3">
      <c r="A556" s="97" t="s">
        <v>959</v>
      </c>
      <c r="C556" s="97">
        <v>553</v>
      </c>
    </row>
    <row r="557" spans="1:95" ht="17.25" thickTop="1" thickBot="1" x14ac:dyDescent="0.3">
      <c r="A557" s="97" t="s">
        <v>959</v>
      </c>
      <c r="C557" s="97">
        <v>554</v>
      </c>
      <c r="D557" s="100" t="s">
        <v>241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56"/>
    </row>
    <row r="558" spans="1:95" ht="24.75" customHeight="1" thickTop="1" x14ac:dyDescent="0.25">
      <c r="A558" s="97" t="s">
        <v>959</v>
      </c>
      <c r="C558" s="97">
        <v>555</v>
      </c>
      <c r="D558" s="101" t="s">
        <v>1</v>
      </c>
      <c r="E558" s="38" t="s">
        <v>8</v>
      </c>
      <c r="F558" s="38" t="s">
        <v>9</v>
      </c>
      <c r="G558" s="38" t="s">
        <v>10</v>
      </c>
      <c r="H558" s="38" t="s">
        <v>385</v>
      </c>
      <c r="I558" s="38" t="s">
        <v>11</v>
      </c>
      <c r="J558" s="38" t="s">
        <v>12</v>
      </c>
      <c r="K558" s="51" t="s">
        <v>13</v>
      </c>
      <c r="L558" s="43" t="s">
        <v>14</v>
      </c>
      <c r="M558" s="43" t="s">
        <v>15</v>
      </c>
      <c r="N558" s="43" t="s">
        <v>16</v>
      </c>
      <c r="O558" s="43" t="s">
        <v>17</v>
      </c>
      <c r="P558" s="43" t="s">
        <v>18</v>
      </c>
      <c r="Q558" s="43" t="s">
        <v>19</v>
      </c>
      <c r="R558" s="51" t="s">
        <v>20</v>
      </c>
      <c r="S558" s="38" t="s">
        <v>69</v>
      </c>
      <c r="T558" s="38" t="s">
        <v>70</v>
      </c>
      <c r="U558" s="38" t="s">
        <v>386</v>
      </c>
      <c r="V558" s="38" t="s">
        <v>71</v>
      </c>
      <c r="W558" s="38" t="s">
        <v>72</v>
      </c>
      <c r="X558" s="38" t="s">
        <v>73</v>
      </c>
      <c r="Y558" s="51" t="s">
        <v>74</v>
      </c>
      <c r="Z558" s="2" t="s">
        <v>21</v>
      </c>
      <c r="AA558" s="2" t="s">
        <v>390</v>
      </c>
      <c r="AB558" s="2" t="s">
        <v>22</v>
      </c>
      <c r="AC558" s="2" t="s">
        <v>23</v>
      </c>
      <c r="AD558" s="2" t="s">
        <v>24</v>
      </c>
      <c r="AE558" s="43" t="s">
        <v>25</v>
      </c>
      <c r="AF558" s="43" t="s">
        <v>26</v>
      </c>
      <c r="AG558" s="43" t="s">
        <v>27</v>
      </c>
      <c r="AH558" s="43" t="s">
        <v>28</v>
      </c>
      <c r="AI558" s="43" t="s">
        <v>29</v>
      </c>
      <c r="AJ558" s="43" t="s">
        <v>30</v>
      </c>
      <c r="AK558" s="43" t="s">
        <v>31</v>
      </c>
      <c r="AL558" s="43" t="s">
        <v>32</v>
      </c>
      <c r="AM558" s="43" t="s">
        <v>33</v>
      </c>
      <c r="AN558" s="43" t="s">
        <v>34</v>
      </c>
      <c r="AO558" s="43" t="s">
        <v>35</v>
      </c>
      <c r="AP558" s="43" t="s">
        <v>36</v>
      </c>
      <c r="AQ558" s="43" t="s">
        <v>37</v>
      </c>
      <c r="AR558" s="43" t="s">
        <v>368</v>
      </c>
      <c r="AS558" s="43" t="s">
        <v>391</v>
      </c>
      <c r="AT558" s="43" t="s">
        <v>38</v>
      </c>
      <c r="AU558" s="43" t="s">
        <v>39</v>
      </c>
      <c r="AV558" s="43" t="s">
        <v>369</v>
      </c>
      <c r="AW558" s="51" t="s">
        <v>40</v>
      </c>
      <c r="AX558" s="38" t="s">
        <v>75</v>
      </c>
      <c r="AY558" s="43" t="s">
        <v>41</v>
      </c>
      <c r="AZ558" s="2" t="s">
        <v>42</v>
      </c>
      <c r="BA558" s="2" t="s">
        <v>43</v>
      </c>
      <c r="BB558" s="2" t="s">
        <v>44</v>
      </c>
      <c r="BC558" s="2" t="s">
        <v>45</v>
      </c>
      <c r="BD558" s="2" t="s">
        <v>47</v>
      </c>
      <c r="BE558" s="2" t="s">
        <v>46</v>
      </c>
      <c r="BF558" s="51" t="s">
        <v>48</v>
      </c>
      <c r="BG558" s="2" t="s">
        <v>2</v>
      </c>
      <c r="BH558" s="43" t="s">
        <v>3</v>
      </c>
      <c r="BI558" s="43" t="s">
        <v>4</v>
      </c>
      <c r="BJ558" s="43" t="s">
        <v>5</v>
      </c>
      <c r="BK558" s="43" t="s">
        <v>6</v>
      </c>
      <c r="BL558" s="51" t="s">
        <v>7</v>
      </c>
      <c r="BM558" s="38" t="s">
        <v>370</v>
      </c>
      <c r="BN558" s="2" t="s">
        <v>49</v>
      </c>
      <c r="BO558" s="43" t="s">
        <v>50</v>
      </c>
      <c r="BP558" s="51" t="s">
        <v>51</v>
      </c>
      <c r="BQ558" s="38" t="s">
        <v>371</v>
      </c>
      <c r="BR558" s="38" t="s">
        <v>372</v>
      </c>
      <c r="BS558" s="38" t="s">
        <v>373</v>
      </c>
      <c r="BT558" s="38" t="s">
        <v>374</v>
      </c>
      <c r="BU558" s="38" t="s">
        <v>375</v>
      </c>
      <c r="BV558" s="51" t="s">
        <v>384</v>
      </c>
      <c r="BW558" s="43" t="s">
        <v>52</v>
      </c>
      <c r="BX558" s="43" t="s">
        <v>53</v>
      </c>
      <c r="BY558" s="43" t="s">
        <v>54</v>
      </c>
      <c r="BZ558" s="51" t="s">
        <v>55</v>
      </c>
      <c r="CA558" s="38" t="s">
        <v>387</v>
      </c>
      <c r="CB558" s="38" t="s">
        <v>56</v>
      </c>
      <c r="CC558" s="38" t="s">
        <v>57</v>
      </c>
      <c r="CD558" s="38" t="s">
        <v>388</v>
      </c>
      <c r="CE558" s="38" t="s">
        <v>58</v>
      </c>
      <c r="CF558" s="38" t="s">
        <v>59</v>
      </c>
      <c r="CG558" s="38" t="s">
        <v>389</v>
      </c>
      <c r="CH558" s="51" t="s">
        <v>60</v>
      </c>
      <c r="CI558" s="43" t="s">
        <v>61</v>
      </c>
      <c r="CJ558" s="43" t="s">
        <v>62</v>
      </c>
      <c r="CK558" s="51" t="s">
        <v>63</v>
      </c>
      <c r="CL558" s="38" t="s">
        <v>376</v>
      </c>
      <c r="CM558" s="38" t="s">
        <v>64</v>
      </c>
      <c r="CN558" s="38" t="s">
        <v>65</v>
      </c>
      <c r="CO558" s="38" t="s">
        <v>66</v>
      </c>
      <c r="CP558" s="38" t="s">
        <v>67</v>
      </c>
      <c r="CQ558" s="57" t="s">
        <v>68</v>
      </c>
    </row>
    <row r="559" spans="1:95" x14ac:dyDescent="0.25">
      <c r="A559" s="97" t="s">
        <v>998</v>
      </c>
      <c r="B559" s="97">
        <v>54</v>
      </c>
      <c r="C559" s="97">
        <v>556</v>
      </c>
      <c r="D559" s="105" t="s">
        <v>242</v>
      </c>
      <c r="E559" s="91">
        <v>64.232869098494191</v>
      </c>
      <c r="F559" s="91">
        <v>48.797663137029886</v>
      </c>
      <c r="G559" s="91">
        <v>64.491133959171506</v>
      </c>
      <c r="H559" s="91"/>
      <c r="I559" s="91">
        <v>18.966709473663606</v>
      </c>
      <c r="J559" s="91">
        <v>33.144346927991883</v>
      </c>
      <c r="K559" s="70">
        <v>52.327022430865554</v>
      </c>
      <c r="L559" s="14">
        <v>33.144346927991883</v>
      </c>
      <c r="M559" s="14">
        <v>60.494342110574401</v>
      </c>
      <c r="N559" s="14">
        <v>44.978965454056556</v>
      </c>
      <c r="O559" s="14">
        <v>0</v>
      </c>
      <c r="P559" s="14">
        <v>34.483967057515557</v>
      </c>
      <c r="Q559" s="14">
        <v>63.492063492063494</v>
      </c>
      <c r="R559" s="70">
        <v>36.822346491830842</v>
      </c>
      <c r="S559" s="91">
        <v>26.143790849673202</v>
      </c>
      <c r="T559" s="91">
        <v>72.587149386470955</v>
      </c>
      <c r="U559" s="91"/>
      <c r="V559" s="91">
        <v>37.973882407864593</v>
      </c>
      <c r="W559" s="91">
        <v>56.657792959097044</v>
      </c>
      <c r="X559" s="91">
        <v>43.451838347006991</v>
      </c>
      <c r="Y559" s="70">
        <v>55.629295342923221</v>
      </c>
      <c r="Z559" s="14">
        <v>30.487632108350098</v>
      </c>
      <c r="AA559" s="14"/>
      <c r="AB559" s="14">
        <v>38.830118232731799</v>
      </c>
      <c r="AC559" s="14">
        <v>26.971802206783817</v>
      </c>
      <c r="AD559" s="14">
        <v>35.787453644503124</v>
      </c>
      <c r="AE559" s="14">
        <v>49.75384651500157</v>
      </c>
      <c r="AF559" s="14">
        <v>56.896756589100086</v>
      </c>
      <c r="AG559" s="14">
        <v>55.577198119935616</v>
      </c>
      <c r="AH559" s="14">
        <v>32.472823703901376</v>
      </c>
      <c r="AI559" s="14">
        <v>41.661340669192541</v>
      </c>
      <c r="AJ559" s="14">
        <v>28.233865459053305</v>
      </c>
      <c r="AK559" s="14">
        <v>34.011080015020532</v>
      </c>
      <c r="AL559" s="14">
        <v>18.649133293573936</v>
      </c>
      <c r="AM559" s="14">
        <v>27.263595924809874</v>
      </c>
      <c r="AN559" s="14">
        <v>40.370523987280521</v>
      </c>
      <c r="AO559" s="14">
        <v>45.567232225777573</v>
      </c>
      <c r="AP559" s="14">
        <v>44.700068519800674</v>
      </c>
      <c r="AQ559" s="14">
        <v>31.927152131755712</v>
      </c>
      <c r="AR559" s="14">
        <v>13.700864459215783</v>
      </c>
      <c r="AS559" s="14"/>
      <c r="AT559" s="14">
        <v>31.906373800176858</v>
      </c>
      <c r="AU559" s="14">
        <v>52.394046892932153</v>
      </c>
      <c r="AV559" s="14">
        <v>0</v>
      </c>
      <c r="AW559" s="70">
        <v>43.668226830984821</v>
      </c>
      <c r="AX559" s="91">
        <v>35.249192206011948</v>
      </c>
      <c r="AY559" s="14">
        <v>11.141034727459703</v>
      </c>
      <c r="AZ559" s="14">
        <v>49.634420697412821</v>
      </c>
      <c r="BA559" s="14">
        <v>55.117678655360521</v>
      </c>
      <c r="BB559" s="14">
        <v>41.875123262075718</v>
      </c>
      <c r="BC559" s="14">
        <v>42.34594906929712</v>
      </c>
      <c r="BD559" s="14">
        <v>4.7823421214565585</v>
      </c>
      <c r="BE559" s="14">
        <v>0</v>
      </c>
      <c r="BF559" s="70">
        <v>35.029948113651514</v>
      </c>
      <c r="BG559" s="14">
        <v>34.331067154344218</v>
      </c>
      <c r="BH559" s="14">
        <v>31.466697745620106</v>
      </c>
      <c r="BI559" s="14">
        <v>32.293986636971049</v>
      </c>
      <c r="BJ559" s="14">
        <v>60.774088938912527</v>
      </c>
      <c r="BK559" s="14">
        <v>36.721028188789283</v>
      </c>
      <c r="BL559" s="70">
        <v>46.16097227421988</v>
      </c>
      <c r="BM559" s="91">
        <v>41.086060671206653</v>
      </c>
      <c r="BN559" s="14">
        <v>34.211827470011677</v>
      </c>
      <c r="BO559" s="14">
        <v>47.253539227594132</v>
      </c>
      <c r="BP559" s="70">
        <v>38.018573847446135</v>
      </c>
      <c r="BQ559" s="91">
        <v>20.070393412867734</v>
      </c>
      <c r="BR559" s="91">
        <v>51.597598042849732</v>
      </c>
      <c r="BS559" s="91">
        <v>10.679611650485437</v>
      </c>
      <c r="BT559" s="91">
        <v>34.579628718089602</v>
      </c>
      <c r="BU559" s="91">
        <v>63.963708535615844</v>
      </c>
      <c r="BV559" s="70">
        <v>31.892146559063978</v>
      </c>
      <c r="BW559" s="14">
        <v>43.976370215169879</v>
      </c>
      <c r="BX559" s="14">
        <v>26.200873362559829</v>
      </c>
      <c r="BY559" s="14">
        <v>39.166687916354299</v>
      </c>
      <c r="BZ559" s="70">
        <v>35.616009718542621</v>
      </c>
      <c r="CA559" s="91"/>
      <c r="CB559" s="91">
        <v>18.910083025791192</v>
      </c>
      <c r="CC559" s="91">
        <v>22.401552233540592</v>
      </c>
      <c r="CD559" s="91"/>
      <c r="CE559" s="91">
        <v>8.5705103024063813</v>
      </c>
      <c r="CF559" s="91">
        <v>20.38601716857039</v>
      </c>
      <c r="CG559" s="91"/>
      <c r="CH559" s="70">
        <v>18.429249604643012</v>
      </c>
      <c r="CI559" s="14">
        <v>3.8604518157317576</v>
      </c>
      <c r="CJ559" s="14">
        <v>4.8578563853443262</v>
      </c>
      <c r="CK559" s="70">
        <v>4.4153191272840679</v>
      </c>
      <c r="CL559" s="91">
        <v>0</v>
      </c>
      <c r="CM559" s="91">
        <v>2.1171489061546729</v>
      </c>
      <c r="CN559" s="91">
        <v>28.232859500735469</v>
      </c>
      <c r="CO559" s="91">
        <v>3.5988356708123841</v>
      </c>
      <c r="CP559" s="91">
        <v>42.641322974379463</v>
      </c>
      <c r="CQ559" s="69">
        <v>34.201498937291547</v>
      </c>
    </row>
    <row r="560" spans="1:95" x14ac:dyDescent="0.25">
      <c r="A560" s="97" t="s">
        <v>959</v>
      </c>
      <c r="C560" s="97">
        <v>557</v>
      </c>
      <c r="D560" s="103"/>
      <c r="E560" s="48"/>
      <c r="F560" s="48"/>
      <c r="G560" s="48"/>
      <c r="H560" s="48"/>
      <c r="I560" s="48"/>
      <c r="J560" s="48"/>
      <c r="K560" s="71"/>
      <c r="L560" s="11"/>
      <c r="M560" s="11"/>
      <c r="N560" s="11"/>
      <c r="O560" s="11"/>
      <c r="P560" s="11"/>
      <c r="Q560" s="12"/>
      <c r="R560" s="71"/>
      <c r="S560" s="48"/>
      <c r="T560" s="48"/>
      <c r="U560" s="48"/>
      <c r="V560" s="48"/>
      <c r="W560" s="48"/>
      <c r="X560" s="96"/>
      <c r="Y560" s="7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71"/>
      <c r="AX560" s="96"/>
      <c r="AY560" s="12"/>
      <c r="AZ560" s="11"/>
      <c r="BA560" s="11"/>
      <c r="BB560" s="11"/>
      <c r="BC560" s="11"/>
      <c r="BD560" s="11"/>
      <c r="BE560" s="11"/>
      <c r="BF560" s="71"/>
      <c r="BG560" s="12"/>
      <c r="BH560" s="11"/>
      <c r="BI560" s="11"/>
      <c r="BJ560" s="11"/>
      <c r="BK560" s="11"/>
      <c r="BL560" s="71"/>
      <c r="BM560" s="48"/>
      <c r="BN560" s="11"/>
      <c r="BO560" s="11"/>
      <c r="BP560" s="71"/>
      <c r="BQ560" s="48"/>
      <c r="BR560" s="48"/>
      <c r="BS560" s="48"/>
      <c r="BT560" s="48"/>
      <c r="BU560" s="48"/>
      <c r="BV560" s="71"/>
      <c r="BW560" s="11"/>
      <c r="BX560" s="11"/>
      <c r="BY560" s="11"/>
      <c r="BZ560" s="71"/>
      <c r="CA560" s="96"/>
      <c r="CB560" s="96"/>
      <c r="CC560" s="48"/>
      <c r="CD560" s="48"/>
      <c r="CE560" s="48"/>
      <c r="CF560" s="48"/>
      <c r="CG560" s="48"/>
      <c r="CH560" s="71"/>
      <c r="CI560" s="11"/>
      <c r="CJ560" s="12"/>
      <c r="CK560" s="71"/>
      <c r="CL560" s="96"/>
      <c r="CM560" s="96"/>
      <c r="CN560" s="96"/>
      <c r="CO560" s="96"/>
      <c r="CP560" s="96"/>
      <c r="CQ560" s="66"/>
    </row>
    <row r="561" spans="1:95" x14ac:dyDescent="0.25">
      <c r="A561" s="97" t="s">
        <v>999</v>
      </c>
      <c r="B561" s="97">
        <v>55</v>
      </c>
      <c r="C561" s="97">
        <v>558</v>
      </c>
      <c r="D561" s="103" t="s">
        <v>120</v>
      </c>
      <c r="E561" s="86">
        <v>24.11939958159169</v>
      </c>
      <c r="F561" s="86">
        <v>14.135934484377445</v>
      </c>
      <c r="G561" s="86">
        <v>20.861272537624796</v>
      </c>
      <c r="H561" s="86"/>
      <c r="I561" s="86">
        <v>3.5562580263119257</v>
      </c>
      <c r="J561" s="86">
        <v>10.253610718564653</v>
      </c>
      <c r="K561" s="72">
        <v>16.352194509645486</v>
      </c>
      <c r="L561" s="7">
        <v>10.253610718564653</v>
      </c>
      <c r="M561" s="7">
        <v>18.891026762287915</v>
      </c>
      <c r="N561" s="7">
        <v>14.752378839996483</v>
      </c>
      <c r="O561" s="7">
        <v>0</v>
      </c>
      <c r="P561" s="7">
        <v>8.4107236725647709</v>
      </c>
      <c r="Q561" s="7">
        <v>12.288786482334869</v>
      </c>
      <c r="R561" s="72">
        <v>11.542768748713209</v>
      </c>
      <c r="S561" s="86">
        <v>1.6339869281045751</v>
      </c>
      <c r="T561" s="86">
        <v>17.340263464545838</v>
      </c>
      <c r="U561" s="86"/>
      <c r="V561" s="86">
        <v>12.911120018673961</v>
      </c>
      <c r="W561" s="86">
        <v>22.904214174954124</v>
      </c>
      <c r="X561" s="86">
        <v>12.154360376785172</v>
      </c>
      <c r="Y561" s="72">
        <v>15.278883874673504</v>
      </c>
      <c r="Z561" s="7">
        <v>6.1868625839818261</v>
      </c>
      <c r="AA561" s="7"/>
      <c r="AB561" s="7">
        <v>11.151213441194773</v>
      </c>
      <c r="AC561" s="7">
        <v>5.1764064841302275</v>
      </c>
      <c r="AD561" s="7">
        <v>9.0246622233964402</v>
      </c>
      <c r="AE561" s="7">
        <v>13.67996533180834</v>
      </c>
      <c r="AF561" s="7">
        <v>13.132907104540578</v>
      </c>
      <c r="AG561" s="7">
        <v>13.983730363705275</v>
      </c>
      <c r="AH561" s="7">
        <v>10.467079885700681</v>
      </c>
      <c r="AI561" s="7">
        <v>12.167781870380347</v>
      </c>
      <c r="AJ561" s="7">
        <v>7.943937055683457</v>
      </c>
      <c r="AK561" s="7">
        <v>10.023416528356178</v>
      </c>
      <c r="AL561" s="7">
        <v>4.3036461446709087</v>
      </c>
      <c r="AM561" s="7">
        <v>8.8965418280958524</v>
      </c>
      <c r="AN561" s="7">
        <v>11.724042582607494</v>
      </c>
      <c r="AO561" s="7">
        <v>10.158300177721115</v>
      </c>
      <c r="AP561" s="7">
        <v>12.881792321481019</v>
      </c>
      <c r="AQ561" s="7">
        <v>6.0706556870239732</v>
      </c>
      <c r="AR561" s="7">
        <v>1.9572663513165405</v>
      </c>
      <c r="AS561" s="7"/>
      <c r="AT561" s="7">
        <v>12.429390596856045</v>
      </c>
      <c r="AU561" s="7">
        <v>19.200858065756616</v>
      </c>
      <c r="AV561" s="7">
        <v>0</v>
      </c>
      <c r="AW561" s="72">
        <v>12.136082890993301</v>
      </c>
      <c r="AX561" s="86">
        <v>9.008126897091941</v>
      </c>
      <c r="AY561" s="7">
        <v>2.0411055989239149</v>
      </c>
      <c r="AZ561" s="7">
        <v>13.357705286839145</v>
      </c>
      <c r="BA561" s="7">
        <v>10.786753340667214</v>
      </c>
      <c r="BB561" s="7">
        <v>9.6114758121719355</v>
      </c>
      <c r="BC561" s="7">
        <v>13.702587807998679</v>
      </c>
      <c r="BD561" s="7">
        <v>1.1036174126438212</v>
      </c>
      <c r="BE561" s="7">
        <v>0</v>
      </c>
      <c r="BF561" s="72">
        <v>8.6812022982002226</v>
      </c>
      <c r="BG561" s="7">
        <v>11.443689051448073</v>
      </c>
      <c r="BH561" s="7">
        <v>4.1955596994160143</v>
      </c>
      <c r="BI561" s="7">
        <v>8.351893095768375</v>
      </c>
      <c r="BJ561" s="7">
        <v>21.138813543969576</v>
      </c>
      <c r="BK561" s="7">
        <v>8.2082298304352523</v>
      </c>
      <c r="BL561" s="72">
        <v>14.08121401942946</v>
      </c>
      <c r="BM561" s="86">
        <v>13.039288716011692</v>
      </c>
      <c r="BN561" s="7">
        <v>10.495394242075479</v>
      </c>
      <c r="BO561" s="7">
        <v>19.070754312843025</v>
      </c>
      <c r="BP561" s="72">
        <v>12.998456837797324</v>
      </c>
      <c r="BQ561" s="86">
        <v>5.5138443441944327</v>
      </c>
      <c r="BR561" s="86">
        <v>11.861516791459708</v>
      </c>
      <c r="BS561" s="86">
        <v>0</v>
      </c>
      <c r="BT561" s="86">
        <v>6.7769121608316309</v>
      </c>
      <c r="BU561" s="86">
        <v>9.5265097819002325</v>
      </c>
      <c r="BV561" s="72">
        <v>6.909965087797195</v>
      </c>
      <c r="BW561" s="7">
        <v>12.207951353107095</v>
      </c>
      <c r="BX561" s="7">
        <v>5.5021834061375641</v>
      </c>
      <c r="BY561" s="7">
        <v>13.157559221900273</v>
      </c>
      <c r="BZ561" s="72">
        <v>9.5528212113300377</v>
      </c>
      <c r="CA561" s="86"/>
      <c r="CB561" s="86">
        <v>6.7737610838655007</v>
      </c>
      <c r="CC561" s="86">
        <v>3.8805838514794724</v>
      </c>
      <c r="CD561" s="86"/>
      <c r="CE561" s="86">
        <v>2.5711530907219142</v>
      </c>
      <c r="CF561" s="86">
        <v>5.4781808250343333</v>
      </c>
      <c r="CG561" s="86"/>
      <c r="CH561" s="72">
        <v>4.7572249521746608</v>
      </c>
      <c r="CI561" s="7">
        <v>1.8873319988021924</v>
      </c>
      <c r="CJ561" s="7">
        <v>2.1894563990284288</v>
      </c>
      <c r="CK561" s="72">
        <v>2.0554071799425833</v>
      </c>
      <c r="CL561" s="86">
        <v>0</v>
      </c>
      <c r="CM561" s="86">
        <v>2.1171489061546729</v>
      </c>
      <c r="CN561" s="86">
        <v>6.3560887881236923</v>
      </c>
      <c r="CO561" s="86">
        <v>1.2701772955808415</v>
      </c>
      <c r="CP561" s="86">
        <v>15.391246754065959</v>
      </c>
      <c r="CQ561" s="64">
        <v>11.633543383412333</v>
      </c>
    </row>
    <row r="562" spans="1:95" x14ac:dyDescent="0.25">
      <c r="A562" s="97" t="s">
        <v>1000</v>
      </c>
      <c r="B562" s="97">
        <v>56</v>
      </c>
      <c r="C562" s="97">
        <v>559</v>
      </c>
      <c r="D562" s="103" t="s">
        <v>121</v>
      </c>
      <c r="E562" s="86">
        <v>2.0485968356317645</v>
      </c>
      <c r="F562" s="86">
        <v>2.1619575241338245</v>
      </c>
      <c r="G562" s="86">
        <v>2.1162072163634544</v>
      </c>
      <c r="H562" s="86"/>
      <c r="I562" s="86">
        <v>1.9162206461986415</v>
      </c>
      <c r="J562" s="86">
        <v>2.0108783945306947</v>
      </c>
      <c r="K562" s="72">
        <v>2.124385363928182</v>
      </c>
      <c r="L562" s="7">
        <v>2.0108783945306947</v>
      </c>
      <c r="M562" s="7">
        <v>2.0630579585974815</v>
      </c>
      <c r="N562" s="7">
        <v>1.9525345718153999</v>
      </c>
      <c r="O562" s="7">
        <v>0</v>
      </c>
      <c r="P562" s="7">
        <v>2.5274831839946441</v>
      </c>
      <c r="Q562" s="7">
        <v>1.9844989148745171</v>
      </c>
      <c r="R562" s="72">
        <v>2.0068483761242675</v>
      </c>
      <c r="S562" s="86">
        <v>0.9959468099162595</v>
      </c>
      <c r="T562" s="86">
        <v>2.1511959322320684</v>
      </c>
      <c r="U562" s="86"/>
      <c r="V562" s="86">
        <v>1.9372207765804705</v>
      </c>
      <c r="W562" s="86">
        <v>2.0272075953620372</v>
      </c>
      <c r="X562" s="86">
        <v>2.3460136198894763</v>
      </c>
      <c r="Y562" s="72">
        <v>2.1164977416710178</v>
      </c>
      <c r="Z562" s="7">
        <v>3.249566752232059</v>
      </c>
      <c r="AA562" s="7"/>
      <c r="AB562" s="7">
        <v>2.8979525710593315</v>
      </c>
      <c r="AC562" s="7">
        <v>2.8494724924237893</v>
      </c>
      <c r="AD562" s="7">
        <v>2.6756053024566921</v>
      </c>
      <c r="AE562" s="7">
        <v>2.7802864656868538</v>
      </c>
      <c r="AF562" s="7">
        <v>3.2621776389524628</v>
      </c>
      <c r="AG562" s="7">
        <v>2.9176196557918863</v>
      </c>
      <c r="AH562" s="7">
        <v>2.7902385072856077</v>
      </c>
      <c r="AI562" s="7">
        <v>2.8434359311080213</v>
      </c>
      <c r="AJ562" s="7">
        <v>2.7357743198293489</v>
      </c>
      <c r="AK562" s="7">
        <v>2.8057733001561784</v>
      </c>
      <c r="AL562" s="7">
        <v>2.9856738356991923</v>
      </c>
      <c r="AM562" s="7">
        <v>2.709457309391027</v>
      </c>
      <c r="AN562" s="7">
        <v>2.6501312387536382</v>
      </c>
      <c r="AO562" s="7">
        <v>2.8446033401876298</v>
      </c>
      <c r="AP562" s="7">
        <v>2.6498883636034041</v>
      </c>
      <c r="AQ562" s="7">
        <v>3.9249822085094785</v>
      </c>
      <c r="AR562" s="7">
        <v>2.9878404298487999</v>
      </c>
      <c r="AS562" s="7"/>
      <c r="AT562" s="7">
        <v>2.9926903821372743</v>
      </c>
      <c r="AU562" s="7">
        <v>2.7801977063912826</v>
      </c>
      <c r="AV562" s="7">
        <v>0</v>
      </c>
      <c r="AW562" s="72">
        <v>2.9124844593119814</v>
      </c>
      <c r="AX562" s="86">
        <v>2.2680364677497615</v>
      </c>
      <c r="AY562" s="7">
        <v>2.0527137908910511</v>
      </c>
      <c r="AZ562" s="7">
        <v>2.100402116937099</v>
      </c>
      <c r="BA562" s="7">
        <v>2.030539368975862</v>
      </c>
      <c r="BB562" s="7">
        <v>2.05872990459478</v>
      </c>
      <c r="BC562" s="7">
        <v>1.9510210254080043</v>
      </c>
      <c r="BD562" s="7">
        <v>1.981571341988823</v>
      </c>
      <c r="BE562" s="7">
        <v>0</v>
      </c>
      <c r="BF562" s="72">
        <v>2.0295413279516463</v>
      </c>
      <c r="BG562" s="7">
        <v>2.7716448631595418</v>
      </c>
      <c r="BH562" s="7">
        <v>1.6745307498224653</v>
      </c>
      <c r="BI562" s="7">
        <v>2.2617721769807657</v>
      </c>
      <c r="BJ562" s="7">
        <v>2.1535302314870255</v>
      </c>
      <c r="BK562" s="7">
        <v>2.0716782925320829</v>
      </c>
      <c r="BL562" s="72">
        <v>2.2091723825922092</v>
      </c>
      <c r="BM562" s="86">
        <v>7.899985288953193</v>
      </c>
      <c r="BN562" s="7">
        <v>2.1027706472198266</v>
      </c>
      <c r="BO562" s="7">
        <v>1.9286921166001991</v>
      </c>
      <c r="BP562" s="72">
        <v>2.0282218513999228</v>
      </c>
      <c r="BQ562" s="86">
        <v>0.68115015308652316</v>
      </c>
      <c r="BR562" s="86">
        <v>1.7212390631548313</v>
      </c>
      <c r="BS562" s="86">
        <v>0</v>
      </c>
      <c r="BT562" s="86">
        <v>0.91057880879153963</v>
      </c>
      <c r="BU562" s="86">
        <v>1.4983117253139631</v>
      </c>
      <c r="BV562" s="72">
        <v>1.1146573977467478</v>
      </c>
      <c r="BW562" s="7">
        <v>2.5632631726349357</v>
      </c>
      <c r="BX562" s="7">
        <v>2.8451342018911951</v>
      </c>
      <c r="BY562" s="7">
        <v>2.6250705923592514</v>
      </c>
      <c r="BZ562" s="72">
        <v>2.6470568274147537</v>
      </c>
      <c r="CA562" s="86"/>
      <c r="CB562" s="86">
        <v>1.205526902526205</v>
      </c>
      <c r="CC562" s="86">
        <v>1.5958372596220729</v>
      </c>
      <c r="CD562" s="86"/>
      <c r="CE562" s="86">
        <v>2.0089767138155801</v>
      </c>
      <c r="CF562" s="86">
        <v>1.2917429159913163</v>
      </c>
      <c r="CG562" s="86"/>
      <c r="CH562" s="72">
        <v>1.4029000320468217</v>
      </c>
      <c r="CI562" s="7">
        <v>1.0992448621837518</v>
      </c>
      <c r="CJ562" s="7">
        <v>1.2648984899472593</v>
      </c>
      <c r="CK562" s="72">
        <v>1.1974099749324969</v>
      </c>
      <c r="CL562" s="86">
        <v>0</v>
      </c>
      <c r="CM562" s="86">
        <v>2.1441341488362489</v>
      </c>
      <c r="CN562" s="86">
        <v>1.9824414239804975</v>
      </c>
      <c r="CO562" s="86">
        <v>1.5039553363493425</v>
      </c>
      <c r="CP562" s="86">
        <v>1.9600408750755505</v>
      </c>
      <c r="CQ562" s="64">
        <v>1.9562206915282336</v>
      </c>
    </row>
    <row r="563" spans="1:95" x14ac:dyDescent="0.25">
      <c r="A563" s="97" t="s">
        <v>959</v>
      </c>
      <c r="C563" s="97">
        <v>560</v>
      </c>
      <c r="D563" s="103"/>
      <c r="E563" s="48"/>
      <c r="F563" s="48"/>
      <c r="G563" s="48"/>
      <c r="H563" s="48"/>
      <c r="I563" s="48"/>
      <c r="J563" s="48"/>
      <c r="K563" s="73"/>
      <c r="L563" s="11"/>
      <c r="M563" s="11"/>
      <c r="N563" s="11"/>
      <c r="O563" s="11"/>
      <c r="P563" s="11"/>
      <c r="Q563" s="11"/>
      <c r="R563" s="73"/>
      <c r="S563" s="48"/>
      <c r="T563" s="48"/>
      <c r="U563" s="48"/>
      <c r="V563" s="48"/>
      <c r="W563" s="48"/>
      <c r="X563" s="48"/>
      <c r="Y563" s="73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73"/>
      <c r="AX563" s="48"/>
      <c r="AY563" s="11"/>
      <c r="AZ563" s="11"/>
      <c r="BA563" s="11"/>
      <c r="BB563" s="11"/>
      <c r="BC563" s="11"/>
      <c r="BD563" s="11"/>
      <c r="BE563" s="11"/>
      <c r="BF563" s="73"/>
      <c r="BG563" s="11"/>
      <c r="BH563" s="11"/>
      <c r="BI563" s="11"/>
      <c r="BJ563" s="11"/>
      <c r="BK563" s="11"/>
      <c r="BL563" s="73"/>
      <c r="BM563" s="48"/>
      <c r="BN563" s="11"/>
      <c r="BO563" s="11"/>
      <c r="BP563" s="73"/>
      <c r="BQ563" s="48"/>
      <c r="BR563" s="48"/>
      <c r="BS563" s="48"/>
      <c r="BT563" s="48"/>
      <c r="BU563" s="48"/>
      <c r="BV563" s="73"/>
      <c r="BW563" s="11"/>
      <c r="BX563" s="11"/>
      <c r="BY563" s="11"/>
      <c r="BZ563" s="73"/>
      <c r="CA563" s="48"/>
      <c r="CB563" s="48"/>
      <c r="CC563" s="48"/>
      <c r="CD563" s="48"/>
      <c r="CE563" s="48"/>
      <c r="CF563" s="48"/>
      <c r="CG563" s="48"/>
      <c r="CH563" s="73"/>
      <c r="CI563" s="11"/>
      <c r="CJ563" s="11"/>
      <c r="CK563" s="73"/>
      <c r="CL563" s="48"/>
      <c r="CM563" s="48"/>
      <c r="CN563" s="48"/>
      <c r="CO563" s="48"/>
      <c r="CP563" s="48"/>
      <c r="CQ563" s="67"/>
    </row>
    <row r="564" spans="1:95" x14ac:dyDescent="0.25">
      <c r="A564" s="97" t="s">
        <v>1001</v>
      </c>
      <c r="B564" s="97">
        <v>57</v>
      </c>
      <c r="C564" s="97">
        <v>561</v>
      </c>
      <c r="D564" s="103" t="s">
        <v>122</v>
      </c>
      <c r="E564" s="86">
        <v>41.225356731656717</v>
      </c>
      <c r="F564" s="86">
        <v>35.287674091075061</v>
      </c>
      <c r="G564" s="86">
        <v>44.583519594695275</v>
      </c>
      <c r="H564" s="86"/>
      <c r="I564" s="86">
        <v>15.410451447351679</v>
      </c>
      <c r="J564" s="86">
        <v>23.43039993145695</v>
      </c>
      <c r="K564" s="72">
        <v>36.682993825181093</v>
      </c>
      <c r="L564" s="7">
        <v>23.43039993145695</v>
      </c>
      <c r="M564" s="7">
        <v>42.302983006148999</v>
      </c>
      <c r="N564" s="7">
        <v>30.858186931368792</v>
      </c>
      <c r="O564" s="7">
        <v>0</v>
      </c>
      <c r="P564" s="7">
        <v>26.493779568579026</v>
      </c>
      <c r="Q564" s="7">
        <v>51.203277009728623</v>
      </c>
      <c r="R564" s="72">
        <v>25.828087804540438</v>
      </c>
      <c r="S564" s="86">
        <v>24.509803921568629</v>
      </c>
      <c r="T564" s="86">
        <v>57.666457568140814</v>
      </c>
      <c r="U564" s="86"/>
      <c r="V564" s="86">
        <v>26.581717685505215</v>
      </c>
      <c r="W564" s="86">
        <v>36.767291175584255</v>
      </c>
      <c r="X564" s="86">
        <v>31.905195989061074</v>
      </c>
      <c r="Y564" s="72">
        <v>42.179158186839985</v>
      </c>
      <c r="Z564" s="7">
        <v>24.807452235987473</v>
      </c>
      <c r="AA564" s="7"/>
      <c r="AB564" s="7">
        <v>28.375855631611699</v>
      </c>
      <c r="AC564" s="7">
        <v>21.795395722653588</v>
      </c>
      <c r="AD564" s="7">
        <v>27.073986670189321</v>
      </c>
      <c r="AE564" s="7">
        <v>36.823468324662173</v>
      </c>
      <c r="AF564" s="7">
        <v>44.526808849680442</v>
      </c>
      <c r="AG564" s="7">
        <v>42.520296396615457</v>
      </c>
      <c r="AH564" s="7">
        <v>22.216233541679141</v>
      </c>
      <c r="AI564" s="7">
        <v>29.87504379540152</v>
      </c>
      <c r="AJ564" s="7">
        <v>20.492321704151593</v>
      </c>
      <c r="AK564" s="7">
        <v>24.587355073830963</v>
      </c>
      <c r="AL564" s="7">
        <v>14.345487148903027</v>
      </c>
      <c r="AM564" s="7">
        <v>18.654039316975176</v>
      </c>
      <c r="AN564" s="7">
        <v>29.310106456518735</v>
      </c>
      <c r="AO564" s="7">
        <v>35.699169195991345</v>
      </c>
      <c r="AP564" s="7">
        <v>32.341521147548086</v>
      </c>
      <c r="AQ564" s="7">
        <v>26.418594193530254</v>
      </c>
      <c r="AR564" s="7">
        <v>11.743598107899244</v>
      </c>
      <c r="AS564" s="7"/>
      <c r="AT564" s="7">
        <v>20.245811487662422</v>
      </c>
      <c r="AU564" s="7">
        <v>34.04637972726205</v>
      </c>
      <c r="AV564" s="7">
        <v>0</v>
      </c>
      <c r="AW564" s="72">
        <v>32.146983612940119</v>
      </c>
      <c r="AX564" s="86">
        <v>26.241065308920003</v>
      </c>
      <c r="AY564" s="7">
        <v>9.2700212617794477</v>
      </c>
      <c r="AZ564" s="7">
        <v>37.120359955005625</v>
      </c>
      <c r="BA564" s="7">
        <v>44.857108404481956</v>
      </c>
      <c r="BB564" s="7">
        <v>32.601739563899784</v>
      </c>
      <c r="BC564" s="7">
        <v>28.725906970985182</v>
      </c>
      <c r="BD564" s="7">
        <v>3.6787247088127373</v>
      </c>
      <c r="BE564" s="7">
        <v>0</v>
      </c>
      <c r="BF564" s="72">
        <v>26.653884736301915</v>
      </c>
      <c r="BG564" s="7">
        <v>23.625680622344412</v>
      </c>
      <c r="BH564" s="7">
        <v>27.271138046204094</v>
      </c>
      <c r="BI564" s="7">
        <v>25.612472160356347</v>
      </c>
      <c r="BJ564" s="7">
        <v>40.596130556032477</v>
      </c>
      <c r="BK564" s="7">
        <v>29.16081650286208</v>
      </c>
      <c r="BL564" s="72">
        <v>32.926748571748583</v>
      </c>
      <c r="BM564" s="86">
        <v>29.686934057837941</v>
      </c>
      <c r="BN564" s="7">
        <v>24.032209143374729</v>
      </c>
      <c r="BO564" s="7">
        <v>28.706928267958208</v>
      </c>
      <c r="BP564" s="72">
        <v>25.396713314591782</v>
      </c>
      <c r="BQ564" s="86">
        <v>14.887379729324969</v>
      </c>
      <c r="BR564" s="86">
        <v>40.329157090963008</v>
      </c>
      <c r="BS564" s="86">
        <v>10.679611650485437</v>
      </c>
      <c r="BT564" s="86">
        <v>27.976483535740837</v>
      </c>
      <c r="BU564" s="86">
        <v>55.798128722558502</v>
      </c>
      <c r="BV564" s="72">
        <v>25.368752944709982</v>
      </c>
      <c r="BW564" s="7">
        <v>32.184599021827793</v>
      </c>
      <c r="BX564" s="7">
        <v>20.829694323235064</v>
      </c>
      <c r="BY564" s="7">
        <v>26.315118443800547</v>
      </c>
      <c r="BZ564" s="72">
        <v>26.33928160580594</v>
      </c>
      <c r="CA564" s="86"/>
      <c r="CB564" s="86">
        <v>12.418561987086752</v>
      </c>
      <c r="CC564" s="86">
        <v>18.697358557128368</v>
      </c>
      <c r="CD564" s="86"/>
      <c r="CE564" s="86">
        <v>5.9993572116844671</v>
      </c>
      <c r="CF564" s="86">
        <v>15.446673801736154</v>
      </c>
      <c r="CG564" s="86"/>
      <c r="CH564" s="72">
        <v>13.991838094631355</v>
      </c>
      <c r="CI564" s="7">
        <v>2.0589076350569373</v>
      </c>
      <c r="CJ564" s="7">
        <v>2.7368204987855358</v>
      </c>
      <c r="CK564" s="72">
        <v>2.4360381391912096</v>
      </c>
      <c r="CL564" s="86">
        <v>0</v>
      </c>
      <c r="CM564" s="86">
        <v>0</v>
      </c>
      <c r="CN564" s="86">
        <v>22.320218767597151</v>
      </c>
      <c r="CO564" s="86">
        <v>2.3286583752315426</v>
      </c>
      <c r="CP564" s="86">
        <v>27.838812434949904</v>
      </c>
      <c r="CQ564" s="64">
        <v>23.043364778682122</v>
      </c>
    </row>
    <row r="565" spans="1:95" x14ac:dyDescent="0.25">
      <c r="A565" s="97" t="s">
        <v>1002</v>
      </c>
      <c r="B565" s="97">
        <v>58</v>
      </c>
      <c r="C565" s="97">
        <v>562</v>
      </c>
      <c r="D565" s="103" t="s">
        <v>121</v>
      </c>
      <c r="E565" s="86">
        <v>3.2431688581640774</v>
      </c>
      <c r="F565" s="86">
        <v>3.1893683056783693</v>
      </c>
      <c r="G565" s="86">
        <v>3.3477591529840027</v>
      </c>
      <c r="H565" s="86"/>
      <c r="I565" s="86">
        <v>3.2927215842012911</v>
      </c>
      <c r="J565" s="86">
        <v>3.1764578241302304</v>
      </c>
      <c r="K565" s="72">
        <v>3.2634731773759267</v>
      </c>
      <c r="L565" s="7">
        <v>3.1764578241302304</v>
      </c>
      <c r="M565" s="7">
        <v>3.1926002028960014</v>
      </c>
      <c r="N565" s="7">
        <v>3.1672419423279035</v>
      </c>
      <c r="O565" s="7">
        <v>0</v>
      </c>
      <c r="P565" s="7">
        <v>3.4291127750446901</v>
      </c>
      <c r="Q565" s="7">
        <v>3.4667947912684394</v>
      </c>
      <c r="R565" s="72">
        <v>3.1807902141247131</v>
      </c>
      <c r="S565" s="86">
        <v>3.314112906433671</v>
      </c>
      <c r="T565" s="86">
        <v>3.1915132677953015</v>
      </c>
      <c r="U565" s="86"/>
      <c r="V565" s="86">
        <v>2.9425982901391881</v>
      </c>
      <c r="W565" s="86">
        <v>3.194705631510558</v>
      </c>
      <c r="X565" s="86">
        <v>3.7001169738647621</v>
      </c>
      <c r="Y565" s="72">
        <v>3.2324937506618854</v>
      </c>
      <c r="Z565" s="7">
        <v>3.7889409558762845</v>
      </c>
      <c r="AA565" s="7"/>
      <c r="AB565" s="7">
        <v>3.8717462371481761</v>
      </c>
      <c r="AC565" s="7">
        <v>3.671492725312258</v>
      </c>
      <c r="AD565" s="7">
        <v>3.7868614017747015</v>
      </c>
      <c r="AE565" s="7">
        <v>3.8493198105011519</v>
      </c>
      <c r="AF565" s="7">
        <v>3.8046696317225117</v>
      </c>
      <c r="AG565" s="7">
        <v>3.7798568424964181</v>
      </c>
      <c r="AH565" s="7">
        <v>3.8540039873561422</v>
      </c>
      <c r="AI565" s="7">
        <v>3.8140189795346986</v>
      </c>
      <c r="AJ565" s="7">
        <v>3.6737889223842166</v>
      </c>
      <c r="AK565" s="7">
        <v>3.7191731892375839</v>
      </c>
      <c r="AL565" s="7">
        <v>3.864350752298126</v>
      </c>
      <c r="AM565" s="7">
        <v>3.6545879976062947</v>
      </c>
      <c r="AN565" s="7">
        <v>3.6463903802541107</v>
      </c>
      <c r="AO565" s="7">
        <v>3.7995318440239907</v>
      </c>
      <c r="AP565" s="7">
        <v>3.6788484305467186</v>
      </c>
      <c r="AQ565" s="7">
        <v>5.1281658890493924</v>
      </c>
      <c r="AR565" s="7">
        <v>4.0128011333831939</v>
      </c>
      <c r="AS565" s="7"/>
      <c r="AT565" s="7">
        <v>3.5645596956827554</v>
      </c>
      <c r="AU565" s="7">
        <v>3.7741193915616837</v>
      </c>
      <c r="AV565" s="7">
        <v>0</v>
      </c>
      <c r="AW565" s="72">
        <v>3.7985140196928393</v>
      </c>
      <c r="AX565" s="86">
        <v>3.1336094866852977</v>
      </c>
      <c r="AY565" s="7">
        <v>3.5035089436295404</v>
      </c>
      <c r="AZ565" s="7">
        <v>3.1759386808077315</v>
      </c>
      <c r="BA565" s="7">
        <v>3.2873406537566661</v>
      </c>
      <c r="BB565" s="7">
        <v>3.0809144415860419</v>
      </c>
      <c r="BC565" s="7">
        <v>3.1099998483176732</v>
      </c>
      <c r="BD565" s="7">
        <v>4.3988730809143544</v>
      </c>
      <c r="BE565" s="7">
        <v>0</v>
      </c>
      <c r="BF565" s="72">
        <v>3.1752715372719842</v>
      </c>
      <c r="BG565" s="7">
        <v>3.4773298416664673</v>
      </c>
      <c r="BH565" s="7">
        <v>3.3826870926025436</v>
      </c>
      <c r="BI565" s="7">
        <v>3.3343599338118284</v>
      </c>
      <c r="BJ565" s="7">
        <v>3.2787902075489113</v>
      </c>
      <c r="BK565" s="7">
        <v>3.1849901419038731</v>
      </c>
      <c r="BL565" s="72">
        <v>3.2894842809357749</v>
      </c>
      <c r="BM565" s="86">
        <v>11.924779264955136</v>
      </c>
      <c r="BN565" s="7">
        <v>3.2405737450666048</v>
      </c>
      <c r="BO565" s="7">
        <v>3.2160747039740816</v>
      </c>
      <c r="BP565" s="72">
        <v>3.2324906508785252</v>
      </c>
      <c r="BQ565" s="86">
        <v>1.5561441765007069</v>
      </c>
      <c r="BR565" s="86">
        <v>1.0443598579631106</v>
      </c>
      <c r="BS565" s="86">
        <v>5.7920912918663223</v>
      </c>
      <c r="BT565" s="86">
        <v>1.2357557431179393</v>
      </c>
      <c r="BU565" s="86">
        <v>1.6944013998662169</v>
      </c>
      <c r="BV565" s="72">
        <v>1.4356628536230971</v>
      </c>
      <c r="BW565" s="7">
        <v>3.7705736589500671</v>
      </c>
      <c r="BX565" s="7">
        <v>3.7031921725843602</v>
      </c>
      <c r="BY565" s="7">
        <v>3.5400255807732677</v>
      </c>
      <c r="BZ565" s="72">
        <v>3.7065468433203979</v>
      </c>
      <c r="CA565" s="86"/>
      <c r="CB565" s="86">
        <v>3.1892169726221322</v>
      </c>
      <c r="CC565" s="86">
        <v>2.6142805022634472</v>
      </c>
      <c r="CD565" s="86"/>
      <c r="CE565" s="86">
        <v>2.3146314162571193</v>
      </c>
      <c r="CF565" s="86">
        <v>2.3670199219827199</v>
      </c>
      <c r="CG565" s="86"/>
      <c r="CH565" s="72">
        <v>2.5410753893472187</v>
      </c>
      <c r="CI565" s="7">
        <v>2.5566052540563153</v>
      </c>
      <c r="CJ565" s="7">
        <v>3.0572042485180351</v>
      </c>
      <c r="CK565" s="72">
        <v>2.8694796255948902</v>
      </c>
      <c r="CL565" s="86">
        <v>0</v>
      </c>
      <c r="CM565" s="86">
        <v>0</v>
      </c>
      <c r="CN565" s="86">
        <v>3.3408323012020018</v>
      </c>
      <c r="CO565" s="86">
        <v>3.3543988809010319</v>
      </c>
      <c r="CP565" s="86">
        <v>3.2524813800225125</v>
      </c>
      <c r="CQ565" s="64">
        <v>3.2700324499348503</v>
      </c>
    </row>
    <row r="566" spans="1:95" x14ac:dyDescent="0.25">
      <c r="A566" s="97" t="s">
        <v>1003</v>
      </c>
      <c r="B566" s="97">
        <v>59</v>
      </c>
      <c r="C566" s="97">
        <v>563</v>
      </c>
      <c r="D566" s="104" t="s">
        <v>246</v>
      </c>
      <c r="E566" s="40">
        <v>0.63089005235602091</v>
      </c>
      <c r="F566" s="40">
        <v>0.71398416886543536</v>
      </c>
      <c r="G566" s="40">
        <v>0.68123861566484512</v>
      </c>
      <c r="H566" s="40"/>
      <c r="I566" s="40">
        <v>0.8125</v>
      </c>
      <c r="J566" s="40">
        <v>0.69559412550066757</v>
      </c>
      <c r="K566" s="53">
        <v>0.69167273610099533</v>
      </c>
      <c r="L566" s="4">
        <v>0.69559412550066757</v>
      </c>
      <c r="M566" s="4">
        <v>0.69129287598944589</v>
      </c>
      <c r="N566" s="4">
        <v>0.67655786350148372</v>
      </c>
      <c r="O566" s="4">
        <v>0</v>
      </c>
      <c r="P566" s="4">
        <v>0.75903614457831314</v>
      </c>
      <c r="Q566" s="4">
        <v>0.80645161290322576</v>
      </c>
      <c r="R566" s="53">
        <v>0.69112913608857995</v>
      </c>
      <c r="S566" s="40">
        <v>0.9375</v>
      </c>
      <c r="T566" s="40">
        <v>0.76881720430107525</v>
      </c>
      <c r="U566" s="40"/>
      <c r="V566" s="40">
        <v>0.67307692307692313</v>
      </c>
      <c r="W566" s="40">
        <v>0.61616161616161613</v>
      </c>
      <c r="X566" s="40">
        <v>0.72413793103448265</v>
      </c>
      <c r="Y566" s="53">
        <v>0.73408624229979469</v>
      </c>
      <c r="Z566" s="4">
        <v>0.800387180038718</v>
      </c>
      <c r="AA566" s="4"/>
      <c r="AB566" s="4">
        <v>0.71788413098236781</v>
      </c>
      <c r="AC566" s="4">
        <v>0.80808080808080807</v>
      </c>
      <c r="AD566" s="4">
        <v>0.75</v>
      </c>
      <c r="AE566" s="4">
        <v>0.7291280148423005</v>
      </c>
      <c r="AF566" s="4">
        <v>0.77223427331887207</v>
      </c>
      <c r="AG566" s="4">
        <v>0.75251798561151073</v>
      </c>
      <c r="AH566" s="4">
        <v>0.67974238875878223</v>
      </c>
      <c r="AI566" s="4">
        <v>0.71058601134215504</v>
      </c>
      <c r="AJ566" s="4">
        <v>0.72064056939501786</v>
      </c>
      <c r="AK566" s="4">
        <v>0.71039603960396036</v>
      </c>
      <c r="AL566" s="4">
        <v>0.76923076923076916</v>
      </c>
      <c r="AM566" s="4">
        <v>0.67708333333333337</v>
      </c>
      <c r="AN566" s="4">
        <v>0.7142857142857143</v>
      </c>
      <c r="AO566" s="4">
        <v>0.77848101265822778</v>
      </c>
      <c r="AP566" s="4">
        <v>0.71515151515151509</v>
      </c>
      <c r="AQ566" s="4">
        <v>0.81314878892733566</v>
      </c>
      <c r="AR566" s="4">
        <v>0.8571428571428571</v>
      </c>
      <c r="AS566" s="4"/>
      <c r="AT566" s="4">
        <v>0.61960784313725492</v>
      </c>
      <c r="AU566" s="4">
        <v>0.6394018007019685</v>
      </c>
      <c r="AV566" s="4">
        <v>0</v>
      </c>
      <c r="AW566" s="53">
        <v>0.7259430331023865</v>
      </c>
      <c r="AX566" s="40">
        <v>0.74444444444444458</v>
      </c>
      <c r="AY566" s="4">
        <v>0.81954887218045114</v>
      </c>
      <c r="AZ566" s="4">
        <v>0.73537604456824512</v>
      </c>
      <c r="BA566" s="4">
        <v>0.80614657210401897</v>
      </c>
      <c r="BB566" s="4">
        <v>0.77231121281464543</v>
      </c>
      <c r="BC566" s="4">
        <v>0.67704280155642027</v>
      </c>
      <c r="BD566" s="4">
        <v>0.76923076923076927</v>
      </c>
      <c r="BE566" s="4">
        <v>0</v>
      </c>
      <c r="BF566" s="53">
        <v>0.75431778929188253</v>
      </c>
      <c r="BG566" s="4">
        <v>0.67368421052631577</v>
      </c>
      <c r="BH566" s="4">
        <v>0.86666666666666659</v>
      </c>
      <c r="BI566" s="4">
        <v>0.75409836065573765</v>
      </c>
      <c r="BJ566" s="4">
        <v>0.65758754863813229</v>
      </c>
      <c r="BK566" s="4">
        <v>0.78034682080924855</v>
      </c>
      <c r="BL566" s="53">
        <v>0.7004504504504504</v>
      </c>
      <c r="BM566" s="40">
        <v>0.69481765834932818</v>
      </c>
      <c r="BN566" s="4">
        <v>0.696028880866426</v>
      </c>
      <c r="BO566" s="4">
        <v>0.60084388185654003</v>
      </c>
      <c r="BP566" s="53">
        <v>0.661455938697318</v>
      </c>
      <c r="BQ566" s="40">
        <v>0.72972972972972983</v>
      </c>
      <c r="BR566" s="40">
        <v>0.77272727272727271</v>
      </c>
      <c r="BS566" s="40">
        <v>1</v>
      </c>
      <c r="BT566" s="40">
        <v>0.80499999999999994</v>
      </c>
      <c r="BU566" s="40">
        <v>0.85416666666666663</v>
      </c>
      <c r="BV566" s="53">
        <v>0.7859281437125748</v>
      </c>
      <c r="BW566" s="4">
        <v>0.72500000000000009</v>
      </c>
      <c r="BX566" s="4">
        <v>0.79104477611940294</v>
      </c>
      <c r="BY566" s="4">
        <v>0.66666666666666663</v>
      </c>
      <c r="BZ566" s="53">
        <v>0.73384615384615381</v>
      </c>
      <c r="CA566" s="40"/>
      <c r="CB566" s="40">
        <v>0.6470588235294118</v>
      </c>
      <c r="CC566" s="40">
        <v>0.828125</v>
      </c>
      <c r="CD566" s="40"/>
      <c r="CE566" s="40">
        <v>0.70000000000000007</v>
      </c>
      <c r="CF566" s="40">
        <v>0.7381974248927039</v>
      </c>
      <c r="CG566" s="40"/>
      <c r="CH566" s="53">
        <v>0.74626865671641796</v>
      </c>
      <c r="CI566" s="4">
        <v>0.52173913043478259</v>
      </c>
      <c r="CJ566" s="4">
        <v>0.55555555555555547</v>
      </c>
      <c r="CK566" s="53">
        <v>0.5423728813559322</v>
      </c>
      <c r="CL566" s="40">
        <v>0</v>
      </c>
      <c r="CM566" s="40">
        <v>0</v>
      </c>
      <c r="CN566" s="40">
        <v>0.77835051546391754</v>
      </c>
      <c r="CO566" s="40">
        <v>0.6470588235294118</v>
      </c>
      <c r="CP566" s="40">
        <v>0.64396887159533078</v>
      </c>
      <c r="CQ566" s="59">
        <v>0.6645161290322581</v>
      </c>
    </row>
    <row r="567" spans="1:95" ht="15" customHeight="1" x14ac:dyDescent="0.25">
      <c r="A567" s="97" t="s">
        <v>1004</v>
      </c>
      <c r="B567" s="97">
        <v>60</v>
      </c>
      <c r="C567" s="97">
        <v>564</v>
      </c>
      <c r="D567" s="103" t="s">
        <v>248</v>
      </c>
      <c r="E567" s="39">
        <v>9.3209054593874838E-3</v>
      </c>
      <c r="F567" s="39">
        <v>5.8792089791555322E-3</v>
      </c>
      <c r="G567" s="39">
        <v>5.5452865064695009E-3</v>
      </c>
      <c r="H567" s="39"/>
      <c r="I567" s="39">
        <v>1.5625E-2</v>
      </c>
      <c r="J567" s="39">
        <v>6.1058344640434192E-3</v>
      </c>
      <c r="K567" s="52">
        <v>7.874015748031496E-3</v>
      </c>
      <c r="L567" s="3">
        <v>6.1058344640434192E-3</v>
      </c>
      <c r="M567" s="3">
        <v>4.4483985765124559E-3</v>
      </c>
      <c r="N567" s="3">
        <v>4.0120361083249749E-3</v>
      </c>
      <c r="O567" s="3">
        <v>0</v>
      </c>
      <c r="P567" s="3">
        <v>0</v>
      </c>
      <c r="Q567" s="3">
        <v>0</v>
      </c>
      <c r="R567" s="52">
        <v>5.2267084803345092E-3</v>
      </c>
      <c r="S567" s="39">
        <v>0</v>
      </c>
      <c r="T567" s="39">
        <v>5.5555555555555558E-3</v>
      </c>
      <c r="U567" s="39"/>
      <c r="V567" s="39">
        <v>6.6666666666666671E-3</v>
      </c>
      <c r="W567" s="39">
        <v>0</v>
      </c>
      <c r="X567" s="39">
        <v>0</v>
      </c>
      <c r="Y567" s="52">
        <v>4.2417815482502655E-3</v>
      </c>
      <c r="Z567" s="3">
        <v>2.8427727968510824E-3</v>
      </c>
      <c r="AA567" s="3"/>
      <c r="AB567" s="3">
        <v>8.547008547008547E-4</v>
      </c>
      <c r="AC567" s="3">
        <v>0</v>
      </c>
      <c r="AD567" s="3">
        <v>0</v>
      </c>
      <c r="AE567" s="3">
        <v>7.5329566854990581E-3</v>
      </c>
      <c r="AF567" s="3">
        <v>1.0991426687183997E-3</v>
      </c>
      <c r="AG567" s="3">
        <v>2.6331187829139848E-3</v>
      </c>
      <c r="AH567" s="3">
        <v>2.9463759575721863E-3</v>
      </c>
      <c r="AI567" s="3">
        <v>6.6768409004196875E-3</v>
      </c>
      <c r="AJ567" s="3">
        <v>1.7921146953405018E-3</v>
      </c>
      <c r="AK567" s="3">
        <v>2.5188916876574307E-3</v>
      </c>
      <c r="AL567" s="3">
        <v>0</v>
      </c>
      <c r="AM567" s="3">
        <v>0</v>
      </c>
      <c r="AN567" s="3">
        <v>2.7397260273972603E-3</v>
      </c>
      <c r="AO567" s="3">
        <v>3.1847133757961785E-3</v>
      </c>
      <c r="AP567" s="3">
        <v>2.787068004459309E-3</v>
      </c>
      <c r="AQ567" s="3">
        <v>3.5211267605633804E-3</v>
      </c>
      <c r="AR567" s="3">
        <v>0</v>
      </c>
      <c r="AS567" s="3"/>
      <c r="AT567" s="3">
        <v>4.0160642570281121E-3</v>
      </c>
      <c r="AU567" s="3">
        <v>2.1712158808933004E-3</v>
      </c>
      <c r="AV567" s="3">
        <v>0</v>
      </c>
      <c r="AW567" s="52">
        <v>3.0668859954833135E-3</v>
      </c>
      <c r="AX567" s="39">
        <v>0</v>
      </c>
      <c r="AY567" s="3">
        <v>0</v>
      </c>
      <c r="AZ567" s="3">
        <v>2.8328611898016999E-3</v>
      </c>
      <c r="BA567" s="3">
        <v>2.3866348448687352E-3</v>
      </c>
      <c r="BB567" s="3">
        <v>3.4602076124567475E-3</v>
      </c>
      <c r="BC567" s="3">
        <v>3.8986354775828458E-3</v>
      </c>
      <c r="BD567" s="3">
        <v>0</v>
      </c>
      <c r="BE567" s="3">
        <v>0</v>
      </c>
      <c r="BF567" s="52">
        <v>3.0487804878048782E-3</v>
      </c>
      <c r="BG567" s="3">
        <v>1.0752688172043012E-2</v>
      </c>
      <c r="BH567" s="3">
        <v>2.2222222222222223E-2</v>
      </c>
      <c r="BI567" s="3">
        <v>0</v>
      </c>
      <c r="BJ567" s="3">
        <v>1.1857707509881422E-2</v>
      </c>
      <c r="BK567" s="3">
        <v>5.8823529411764705E-3</v>
      </c>
      <c r="BL567" s="52">
        <v>1.0321100917431193E-2</v>
      </c>
      <c r="BM567" s="39">
        <v>1.1976047904191617E-2</v>
      </c>
      <c r="BN567" s="3">
        <v>7.2868593636142825E-3</v>
      </c>
      <c r="BO567" s="3">
        <v>3.8395904436860067E-3</v>
      </c>
      <c r="BP567" s="52">
        <v>6.0362173038229373E-3</v>
      </c>
      <c r="BQ567" s="39">
        <v>5.4945054945054949E-3</v>
      </c>
      <c r="BR567" s="39">
        <v>1.1494252873563218E-2</v>
      </c>
      <c r="BS567" s="39">
        <v>0</v>
      </c>
      <c r="BT567" s="39">
        <v>5.0251256281407036E-3</v>
      </c>
      <c r="BU567" s="39">
        <v>1.0638297872340425E-2</v>
      </c>
      <c r="BV567" s="52">
        <v>7.575757575757576E-3</v>
      </c>
      <c r="BW567" s="3">
        <v>1.5772870662460567E-2</v>
      </c>
      <c r="BX567" s="3">
        <v>0</v>
      </c>
      <c r="BY567" s="3">
        <v>7.8125E-3</v>
      </c>
      <c r="BZ567" s="52">
        <v>9.3023255813953487E-3</v>
      </c>
      <c r="CA567" s="39"/>
      <c r="CB567" s="39">
        <v>0</v>
      </c>
      <c r="CC567" s="39">
        <v>7.874015748031496E-3</v>
      </c>
      <c r="CD567" s="39"/>
      <c r="CE567" s="39">
        <v>0</v>
      </c>
      <c r="CF567" s="39">
        <v>4.4052863436123352E-3</v>
      </c>
      <c r="CG567" s="39"/>
      <c r="CH567" s="52">
        <v>4.3383947939262474E-3</v>
      </c>
      <c r="CI567" s="3">
        <v>0</v>
      </c>
      <c r="CJ567" s="3">
        <v>4.2253521126760563E-2</v>
      </c>
      <c r="CK567" s="52">
        <v>2.5862068965517241E-2</v>
      </c>
      <c r="CL567" s="39">
        <v>0</v>
      </c>
      <c r="CM567" s="39">
        <v>0</v>
      </c>
      <c r="CN567" s="39">
        <v>0</v>
      </c>
      <c r="CO567" s="39">
        <v>0</v>
      </c>
      <c r="CP567" s="39">
        <v>9.8619329388560163E-4</v>
      </c>
      <c r="CQ567" s="58">
        <v>8.1766148814390845E-4</v>
      </c>
    </row>
    <row r="568" spans="1:95" x14ac:dyDescent="0.25">
      <c r="A568" s="97" t="s">
        <v>959</v>
      </c>
      <c r="C568" s="97">
        <v>565</v>
      </c>
      <c r="D568" s="103"/>
      <c r="E568" s="39"/>
      <c r="F568" s="39"/>
      <c r="G568" s="39"/>
      <c r="H568" s="39"/>
      <c r="I568" s="39"/>
      <c r="J568" s="39"/>
      <c r="K568" s="52"/>
      <c r="L568" s="3"/>
      <c r="M568" s="3"/>
      <c r="N568" s="3"/>
      <c r="O568" s="3"/>
      <c r="P568" s="3"/>
      <c r="Q568" s="3"/>
      <c r="R568" s="52"/>
      <c r="S568" s="39"/>
      <c r="T568" s="39"/>
      <c r="U568" s="39"/>
      <c r="V568" s="39"/>
      <c r="W568" s="39"/>
      <c r="X568" s="39"/>
      <c r="Y568" s="52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52"/>
      <c r="AX568" s="39"/>
      <c r="AY568" s="3"/>
      <c r="AZ568" s="3"/>
      <c r="BA568" s="3"/>
      <c r="BB568" s="3"/>
      <c r="BC568" s="3"/>
      <c r="BD568" s="3"/>
      <c r="BE568" s="3"/>
      <c r="BF568" s="52"/>
      <c r="BG568" s="3"/>
      <c r="BH568" s="3"/>
      <c r="BI568" s="3"/>
      <c r="BJ568" s="3"/>
      <c r="BK568" s="3"/>
      <c r="BL568" s="52"/>
      <c r="BM568" s="39"/>
      <c r="BN568" s="3"/>
      <c r="BO568" s="3"/>
      <c r="BP568" s="52"/>
      <c r="BQ568" s="39"/>
      <c r="BR568" s="39"/>
      <c r="BS568" s="39"/>
      <c r="BT568" s="39"/>
      <c r="BU568" s="39"/>
      <c r="BV568" s="52"/>
      <c r="BW568" s="3"/>
      <c r="BX568" s="3"/>
      <c r="BY568" s="3"/>
      <c r="BZ568" s="52"/>
      <c r="CA568" s="39"/>
      <c r="CB568" s="39"/>
      <c r="CC568" s="39"/>
      <c r="CD568" s="39"/>
      <c r="CE568" s="39"/>
      <c r="CF568" s="39"/>
      <c r="CG568" s="39"/>
      <c r="CH568" s="52"/>
      <c r="CI568" s="3"/>
      <c r="CJ568" s="3"/>
      <c r="CK568" s="52"/>
      <c r="CL568" s="39"/>
      <c r="CM568" s="39"/>
      <c r="CN568" s="39"/>
      <c r="CO568" s="39"/>
      <c r="CP568" s="39"/>
      <c r="CQ568" s="58"/>
    </row>
    <row r="569" spans="1:95" x14ac:dyDescent="0.25">
      <c r="A569" s="97" t="s">
        <v>1005</v>
      </c>
      <c r="B569" s="97">
        <v>61</v>
      </c>
      <c r="C569" s="97">
        <v>566</v>
      </c>
      <c r="D569" s="104" t="s">
        <v>123</v>
      </c>
      <c r="E569" s="87">
        <v>5.0363738109970999</v>
      </c>
      <c r="F569" s="87">
        <v>5.9122746277881584</v>
      </c>
      <c r="G569" s="87">
        <v>3.0547305897430794</v>
      </c>
      <c r="H569" s="87"/>
      <c r="I569" s="87">
        <v>2.8245263034144972</v>
      </c>
      <c r="J569" s="87">
        <v>10.338617348183217</v>
      </c>
      <c r="K569" s="74">
        <v>5.0556983719110731</v>
      </c>
      <c r="L569" s="8">
        <v>10.338617348183217</v>
      </c>
      <c r="M569" s="8">
        <v>8.4950567557671182</v>
      </c>
      <c r="N569" s="8">
        <v>11.322593368507953</v>
      </c>
      <c r="O569" s="8">
        <v>0</v>
      </c>
      <c r="P569" s="8">
        <v>13.904982618679655</v>
      </c>
      <c r="Q569" s="8">
        <v>0</v>
      </c>
      <c r="R569" s="74">
        <v>10.212193481310711</v>
      </c>
      <c r="S569" s="87">
        <v>0</v>
      </c>
      <c r="T569" s="87">
        <v>0</v>
      </c>
      <c r="U569" s="87"/>
      <c r="V569" s="87">
        <v>5.1085568326947639</v>
      </c>
      <c r="W569" s="87">
        <v>11.320754716767532</v>
      </c>
      <c r="X569" s="87">
        <v>0</v>
      </c>
      <c r="Y569" s="74">
        <v>1.5845767859500859</v>
      </c>
      <c r="Z569" s="8">
        <v>3.7134643028270244</v>
      </c>
      <c r="AA569" s="8"/>
      <c r="AB569" s="8">
        <v>1.8518200991193692</v>
      </c>
      <c r="AC569" s="8">
        <v>2.3899621589420037</v>
      </c>
      <c r="AD569" s="8">
        <v>0</v>
      </c>
      <c r="AE569" s="8">
        <v>5.3184555621626464</v>
      </c>
      <c r="AF569" s="8">
        <v>5.0094274640466594</v>
      </c>
      <c r="AG569" s="8">
        <v>6.1043184418344865</v>
      </c>
      <c r="AH569" s="8">
        <v>1.6283172117069353</v>
      </c>
      <c r="AI569" s="8">
        <v>6.4209751856063138</v>
      </c>
      <c r="AJ569" s="8">
        <v>5.862457722660654</v>
      </c>
      <c r="AK569" s="8">
        <v>2.7437978735566482</v>
      </c>
      <c r="AL569" s="8">
        <v>0</v>
      </c>
      <c r="AM569" s="8">
        <v>4.3843624405963881</v>
      </c>
      <c r="AN569" s="8">
        <v>7.882808907781194</v>
      </c>
      <c r="AO569" s="8">
        <v>6.7998300042498938</v>
      </c>
      <c r="AP569" s="8">
        <v>5.7541077936193341</v>
      </c>
      <c r="AQ569" s="8">
        <v>2.3863500775563775</v>
      </c>
      <c r="AR569" s="8">
        <v>0</v>
      </c>
      <c r="AS569" s="8"/>
      <c r="AT569" s="8">
        <v>6.7524794260392484</v>
      </c>
      <c r="AU569" s="8">
        <v>11.059582025419525</v>
      </c>
      <c r="AV569" s="8">
        <v>0</v>
      </c>
      <c r="AW569" s="74">
        <v>5.6034634148205571</v>
      </c>
      <c r="AX569" s="87">
        <v>6.369426751592357</v>
      </c>
      <c r="AY569" s="8">
        <v>1.9735219143487135</v>
      </c>
      <c r="AZ569" s="8">
        <v>3.0028151392681339</v>
      </c>
      <c r="BA569" s="8">
        <v>3.040091202736082</v>
      </c>
      <c r="BB569" s="8">
        <v>3.0687920893621072</v>
      </c>
      <c r="BC569" s="8">
        <v>3.4019391052900154</v>
      </c>
      <c r="BD569" s="8">
        <v>0</v>
      </c>
      <c r="BE569" s="8">
        <v>0</v>
      </c>
      <c r="BF569" s="74">
        <v>2.5048585618938137</v>
      </c>
      <c r="BG569" s="8">
        <v>11.004126547455297</v>
      </c>
      <c r="BH569" s="8">
        <v>3.4023249219914682</v>
      </c>
      <c r="BI569" s="8">
        <v>2.6966292135073853</v>
      </c>
      <c r="BJ569" s="8">
        <v>7.4211502782931351</v>
      </c>
      <c r="BK569" s="8">
        <v>3.3644859812958336</v>
      </c>
      <c r="BL569" s="74">
        <v>5.5882181733446785</v>
      </c>
      <c r="BM569" s="87">
        <v>4.9366463714836817</v>
      </c>
      <c r="BN569" s="8">
        <v>5.7656650279152917</v>
      </c>
      <c r="BO569" s="8">
        <v>4.7210218727989188</v>
      </c>
      <c r="BP569" s="74">
        <v>5.4981835197115849</v>
      </c>
      <c r="BQ569" s="87">
        <v>0.99391228724065106</v>
      </c>
      <c r="BR569" s="87">
        <v>0</v>
      </c>
      <c r="BS569" s="87">
        <v>0</v>
      </c>
      <c r="BT569" s="87">
        <v>0</v>
      </c>
      <c r="BU569" s="87">
        <v>0</v>
      </c>
      <c r="BV569" s="74">
        <v>0.51341291233869912</v>
      </c>
      <c r="BW569" s="8">
        <v>7.5459833357162092</v>
      </c>
      <c r="BX569" s="8">
        <v>5.4738282586383855</v>
      </c>
      <c r="BY569" s="8">
        <v>15.028177833362413</v>
      </c>
      <c r="BZ569" s="74">
        <v>8.1579291409703352</v>
      </c>
      <c r="CA569" s="87"/>
      <c r="CB569" s="87">
        <v>2.0083682008233752</v>
      </c>
      <c r="CC569" s="87">
        <v>0.84501091470051382</v>
      </c>
      <c r="CD569" s="87"/>
      <c r="CE569" s="87">
        <v>4.3349468967752349</v>
      </c>
      <c r="CF569" s="87">
        <v>2.6320736980635457</v>
      </c>
      <c r="CG569" s="87"/>
      <c r="CH569" s="74">
        <v>2.5481184874772045</v>
      </c>
      <c r="CI569" s="8">
        <v>1.4155617420712918</v>
      </c>
      <c r="CJ569" s="8">
        <v>2.0304139083524495</v>
      </c>
      <c r="CK569" s="74">
        <v>1.7397704841245942</v>
      </c>
      <c r="CL569" s="87">
        <v>0</v>
      </c>
      <c r="CM569" s="87">
        <v>28.50356294563899</v>
      </c>
      <c r="CN569" s="87">
        <v>3.1152647975077881</v>
      </c>
      <c r="CO569" s="87">
        <v>0.90076565077613679</v>
      </c>
      <c r="CP569" s="87">
        <v>4.6525562624792665</v>
      </c>
      <c r="CQ569" s="63">
        <v>3.9480418199987302</v>
      </c>
    </row>
    <row r="570" spans="1:95" x14ac:dyDescent="0.25">
      <c r="A570" s="97" t="s">
        <v>959</v>
      </c>
      <c r="C570" s="97">
        <v>567</v>
      </c>
      <c r="D570" s="103"/>
      <c r="E570" s="48"/>
      <c r="F570" s="48"/>
      <c r="G570" s="48"/>
      <c r="H570" s="48"/>
      <c r="I570" s="48"/>
      <c r="J570" s="48"/>
      <c r="K570" s="71"/>
      <c r="L570" s="11"/>
      <c r="M570" s="11"/>
      <c r="N570" s="11"/>
      <c r="O570" s="11"/>
      <c r="P570" s="11"/>
      <c r="Q570" s="12"/>
      <c r="R570" s="71"/>
      <c r="S570" s="48"/>
      <c r="T570" s="48"/>
      <c r="U570" s="48"/>
      <c r="V570" s="48"/>
      <c r="W570" s="48"/>
      <c r="X570" s="96"/>
      <c r="Y570" s="7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71"/>
      <c r="AX570" s="96"/>
      <c r="AY570" s="12"/>
      <c r="AZ570" s="11"/>
      <c r="BA570" s="11"/>
      <c r="BB570" s="11"/>
      <c r="BC570" s="11"/>
      <c r="BD570" s="11"/>
      <c r="BE570" s="11"/>
      <c r="BF570" s="71"/>
      <c r="BG570" s="12"/>
      <c r="BH570" s="11"/>
      <c r="BI570" s="11"/>
      <c r="BJ570" s="11"/>
      <c r="BK570" s="11"/>
      <c r="BL570" s="71"/>
      <c r="BM570" s="48"/>
      <c r="BN570" s="11"/>
      <c r="BO570" s="11"/>
      <c r="BP570" s="71"/>
      <c r="BQ570" s="48"/>
      <c r="BR570" s="48"/>
      <c r="BS570" s="48"/>
      <c r="BT570" s="48"/>
      <c r="BU570" s="48"/>
      <c r="BV570" s="71"/>
      <c r="BW570" s="11"/>
      <c r="BX570" s="11"/>
      <c r="BY570" s="11"/>
      <c r="BZ570" s="71"/>
      <c r="CA570" s="96"/>
      <c r="CB570" s="96"/>
      <c r="CC570" s="48"/>
      <c r="CD570" s="48"/>
      <c r="CE570" s="48"/>
      <c r="CF570" s="48"/>
      <c r="CG570" s="48"/>
      <c r="CH570" s="71"/>
      <c r="CI570" s="11"/>
      <c r="CJ570" s="12"/>
      <c r="CK570" s="71"/>
      <c r="CL570" s="96"/>
      <c r="CM570" s="96"/>
      <c r="CN570" s="96"/>
      <c r="CO570" s="96"/>
      <c r="CP570" s="96"/>
      <c r="CQ570" s="66"/>
    </row>
    <row r="571" spans="1:95" x14ac:dyDescent="0.25">
      <c r="A571" s="97" t="s">
        <v>1006</v>
      </c>
      <c r="B571" s="97">
        <v>62</v>
      </c>
      <c r="C571" s="97">
        <v>568</v>
      </c>
      <c r="D571" s="103" t="s">
        <v>124</v>
      </c>
      <c r="E571" s="39">
        <v>4.2609853528628498E-2</v>
      </c>
      <c r="F571" s="39">
        <v>4.1154462854088719E-2</v>
      </c>
      <c r="G571" s="39">
        <v>3.3271719038817003E-2</v>
      </c>
      <c r="H571" s="39"/>
      <c r="I571" s="39">
        <v>3.125E-2</v>
      </c>
      <c r="J571" s="39">
        <v>3.3921302578018994E-2</v>
      </c>
      <c r="K571" s="52">
        <v>3.8631889763779528E-2</v>
      </c>
      <c r="L571" s="3">
        <v>3.3921302578018994E-2</v>
      </c>
      <c r="M571" s="3">
        <v>3.2028469750889681E-2</v>
      </c>
      <c r="N571" s="3">
        <v>4.2627883650952859E-2</v>
      </c>
      <c r="O571" s="3">
        <v>0</v>
      </c>
      <c r="P571" s="3">
        <v>2.4390243902439025E-2</v>
      </c>
      <c r="Q571" s="3">
        <v>6.4516129032258063E-2</v>
      </c>
      <c r="R571" s="52">
        <v>3.5933620802299754E-2</v>
      </c>
      <c r="S571" s="39">
        <v>0</v>
      </c>
      <c r="T571" s="39">
        <v>4.2592592592592592E-2</v>
      </c>
      <c r="U571" s="39"/>
      <c r="V571" s="39">
        <v>2.6666666666666668E-2</v>
      </c>
      <c r="W571" s="39">
        <v>4.2553191489361701E-2</v>
      </c>
      <c r="X571" s="39">
        <v>2.7972027972027972E-2</v>
      </c>
      <c r="Y571" s="52">
        <v>3.7115588547189819E-2</v>
      </c>
      <c r="Z571" s="3">
        <v>4.1329542969604199E-2</v>
      </c>
      <c r="AA571" s="3"/>
      <c r="AB571" s="3">
        <v>4.4444444444444446E-2</v>
      </c>
      <c r="AC571" s="3">
        <v>4.0404040404040407E-2</v>
      </c>
      <c r="AD571" s="3">
        <v>8.6956521739130436E-3</v>
      </c>
      <c r="AE571" s="3">
        <v>2.6365348399246705E-2</v>
      </c>
      <c r="AF571" s="3">
        <v>3.8250164871400309E-2</v>
      </c>
      <c r="AG571" s="3">
        <v>3.5839672322995904E-2</v>
      </c>
      <c r="AH571" s="3">
        <v>3.2999410724808484E-2</v>
      </c>
      <c r="AI571" s="3">
        <v>3.6436474628004575E-2</v>
      </c>
      <c r="AJ571" s="3">
        <v>4.4802867383512544E-2</v>
      </c>
      <c r="AK571" s="3">
        <v>4.2821158690176324E-2</v>
      </c>
      <c r="AL571" s="3">
        <v>0</v>
      </c>
      <c r="AM571" s="3">
        <v>1.0526315789473684E-2</v>
      </c>
      <c r="AN571" s="3">
        <v>1.643835616438356E-2</v>
      </c>
      <c r="AO571" s="3">
        <v>4.7770700636942678E-2</v>
      </c>
      <c r="AP571" s="3">
        <v>3.2887402452619841E-2</v>
      </c>
      <c r="AQ571" s="3">
        <v>4.2253521126760563E-2</v>
      </c>
      <c r="AR571" s="3">
        <v>0.14285714285714285</v>
      </c>
      <c r="AS571" s="3"/>
      <c r="AT571" s="3">
        <v>1.2048192771084338E-2</v>
      </c>
      <c r="AU571" s="3">
        <v>3.7220843672456573E-2</v>
      </c>
      <c r="AV571" s="3">
        <v>0</v>
      </c>
      <c r="AW571" s="52">
        <v>3.6774751164022637E-2</v>
      </c>
      <c r="AX571" s="39">
        <v>5.5555555555555552E-2</v>
      </c>
      <c r="AY571" s="3">
        <v>0</v>
      </c>
      <c r="AZ571" s="3">
        <v>2.8328611898016999E-3</v>
      </c>
      <c r="BA571" s="3">
        <v>2.3866348448687352E-3</v>
      </c>
      <c r="BB571" s="3">
        <v>0</v>
      </c>
      <c r="BC571" s="3">
        <v>0</v>
      </c>
      <c r="BD571" s="3">
        <v>0</v>
      </c>
      <c r="BE571" s="3">
        <v>0</v>
      </c>
      <c r="BF571" s="52">
        <v>8.710801393728223E-4</v>
      </c>
      <c r="BG571" s="3">
        <v>4.3010752688172046E-2</v>
      </c>
      <c r="BH571" s="3">
        <v>0</v>
      </c>
      <c r="BI571" s="3">
        <v>3.4482758620689655E-2</v>
      </c>
      <c r="BJ571" s="3">
        <v>4.1501976284584984E-2</v>
      </c>
      <c r="BK571" s="3">
        <v>4.1176470588235294E-2</v>
      </c>
      <c r="BL571" s="52">
        <v>3.8990825688073397E-2</v>
      </c>
      <c r="BM571" s="39">
        <v>4.1916167664670656E-2</v>
      </c>
      <c r="BN571" s="3">
        <v>3.4005343696866648E-2</v>
      </c>
      <c r="BO571" s="3">
        <v>3.0716723549488054E-2</v>
      </c>
      <c r="BP571" s="52">
        <v>3.281225816437084E-2</v>
      </c>
      <c r="BQ571" s="39">
        <v>1.6483516483516484E-2</v>
      </c>
      <c r="BR571" s="39">
        <v>6.3218390804597707E-2</v>
      </c>
      <c r="BS571" s="39">
        <v>0.18181818181818182</v>
      </c>
      <c r="BT571" s="39">
        <v>4.5226130653266333E-2</v>
      </c>
      <c r="BU571" s="39">
        <v>5.3191489361702128E-2</v>
      </c>
      <c r="BV571" s="52">
        <v>4.5454545454545456E-2</v>
      </c>
      <c r="BW571" s="3">
        <v>2.5236593059936908E-2</v>
      </c>
      <c r="BX571" s="3">
        <v>0.05</v>
      </c>
      <c r="BY571" s="3">
        <v>5.46875E-2</v>
      </c>
      <c r="BZ571" s="52">
        <v>3.875968992248062E-2</v>
      </c>
      <c r="CA571" s="39"/>
      <c r="CB571" s="39">
        <v>7.4626865671641784E-2</v>
      </c>
      <c r="CC571" s="39">
        <v>7.874015748031496E-2</v>
      </c>
      <c r="CD571" s="39"/>
      <c r="CE571" s="39">
        <v>0.05</v>
      </c>
      <c r="CF571" s="39">
        <v>7.0484581497797363E-2</v>
      </c>
      <c r="CG571" s="39"/>
      <c r="CH571" s="52">
        <v>7.1583514099783085E-2</v>
      </c>
      <c r="CI571" s="3">
        <v>4.4444444444444446E-2</v>
      </c>
      <c r="CJ571" s="3">
        <v>0.11267605633802817</v>
      </c>
      <c r="CK571" s="52">
        <v>8.6206896551724144E-2</v>
      </c>
      <c r="CL571" s="39">
        <v>0</v>
      </c>
      <c r="CM571" s="39">
        <v>0</v>
      </c>
      <c r="CN571" s="39">
        <v>3.1413612565445025E-2</v>
      </c>
      <c r="CO571" s="39">
        <v>0.11764705882352941</v>
      </c>
      <c r="CP571" s="39">
        <v>2.3668639053254437E-2</v>
      </c>
      <c r="CQ571" s="58">
        <v>2.616516762060507E-2</v>
      </c>
    </row>
    <row r="572" spans="1:95" x14ac:dyDescent="0.25">
      <c r="A572" s="97" t="s">
        <v>959</v>
      </c>
      <c r="C572" s="97">
        <v>569</v>
      </c>
      <c r="D572" s="103"/>
      <c r="E572" s="48"/>
      <c r="F572" s="48"/>
      <c r="G572" s="48"/>
      <c r="H572" s="48"/>
      <c r="I572" s="48"/>
      <c r="J572" s="48"/>
      <c r="K572" s="73"/>
      <c r="L572" s="11"/>
      <c r="M572" s="11"/>
      <c r="N572" s="11"/>
      <c r="O572" s="11"/>
      <c r="P572" s="11"/>
      <c r="Q572" s="11"/>
      <c r="R572" s="73"/>
      <c r="S572" s="48"/>
      <c r="T572" s="48"/>
      <c r="U572" s="48"/>
      <c r="V572" s="48"/>
      <c r="W572" s="48"/>
      <c r="X572" s="48"/>
      <c r="Y572" s="73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73"/>
      <c r="AX572" s="48"/>
      <c r="AY572" s="11"/>
      <c r="AZ572" s="11"/>
      <c r="BA572" s="11"/>
      <c r="BB572" s="11"/>
      <c r="BC572" s="11"/>
      <c r="BD572" s="11"/>
      <c r="BE572" s="11"/>
      <c r="BF572" s="73"/>
      <c r="BG572" s="11"/>
      <c r="BH572" s="11"/>
      <c r="BI572" s="11"/>
      <c r="BJ572" s="11"/>
      <c r="BK572" s="11"/>
      <c r="BL572" s="73"/>
      <c r="BM572" s="48"/>
      <c r="BN572" s="11"/>
      <c r="BO572" s="11"/>
      <c r="BP572" s="73"/>
      <c r="BQ572" s="48"/>
      <c r="BR572" s="48"/>
      <c r="BS572" s="48"/>
      <c r="BT572" s="48"/>
      <c r="BU572" s="48"/>
      <c r="BV572" s="73"/>
      <c r="BW572" s="11"/>
      <c r="BX572" s="11"/>
      <c r="BY572" s="11"/>
      <c r="BZ572" s="73"/>
      <c r="CA572" s="48"/>
      <c r="CB572" s="48"/>
      <c r="CC572" s="48"/>
      <c r="CD572" s="48"/>
      <c r="CE572" s="48"/>
      <c r="CF572" s="48"/>
      <c r="CG572" s="48"/>
      <c r="CH572" s="73"/>
      <c r="CI572" s="11"/>
      <c r="CJ572" s="11"/>
      <c r="CK572" s="73"/>
      <c r="CL572" s="48"/>
      <c r="CM572" s="48"/>
      <c r="CN572" s="48"/>
      <c r="CO572" s="48"/>
      <c r="CP572" s="48"/>
      <c r="CQ572" s="67"/>
    </row>
    <row r="573" spans="1:95" x14ac:dyDescent="0.25">
      <c r="A573" s="97" t="s">
        <v>1007</v>
      </c>
      <c r="B573" s="97">
        <v>63</v>
      </c>
      <c r="C573" s="97">
        <v>570</v>
      </c>
      <c r="D573" s="103" t="s">
        <v>125</v>
      </c>
      <c r="E573" s="39">
        <v>0.13448735019973368</v>
      </c>
      <c r="F573" s="39">
        <v>0.14911811865312666</v>
      </c>
      <c r="G573" s="39">
        <v>0.14048059149722736</v>
      </c>
      <c r="H573" s="39"/>
      <c r="I573" s="39">
        <v>0.21875</v>
      </c>
      <c r="J573" s="39">
        <v>0.13229308005427409</v>
      </c>
      <c r="K573" s="52">
        <v>0.14247047244094488</v>
      </c>
      <c r="L573" s="3">
        <v>0.13229308005427409</v>
      </c>
      <c r="M573" s="3">
        <v>0.12099644128113879</v>
      </c>
      <c r="N573" s="3">
        <v>0.15295887662988966</v>
      </c>
      <c r="O573" s="3">
        <v>0</v>
      </c>
      <c r="P573" s="3">
        <v>0.13414634146341464</v>
      </c>
      <c r="Q573" s="3">
        <v>0.38709677419354838</v>
      </c>
      <c r="R573" s="52">
        <v>0.13707042989677251</v>
      </c>
      <c r="S573" s="39">
        <v>6.25E-2</v>
      </c>
      <c r="T573" s="39">
        <v>0.14814814814814814</v>
      </c>
      <c r="U573" s="39"/>
      <c r="V573" s="39">
        <v>7.3333333333333334E-2</v>
      </c>
      <c r="W573" s="39">
        <v>9.5744680851063829E-2</v>
      </c>
      <c r="X573" s="39">
        <v>9.7902097902097904E-2</v>
      </c>
      <c r="Y573" s="52">
        <v>0.12195121951219512</v>
      </c>
      <c r="Z573" s="3">
        <v>0.15044828340258037</v>
      </c>
      <c r="AA573" s="3"/>
      <c r="AB573" s="3">
        <v>0.13675213675213677</v>
      </c>
      <c r="AC573" s="3">
        <v>0.20202020202020202</v>
      </c>
      <c r="AD573" s="3">
        <v>6.9565217391304349E-2</v>
      </c>
      <c r="AE573" s="3">
        <v>0.15160075329566855</v>
      </c>
      <c r="AF573" s="3">
        <v>0.12574192130138492</v>
      </c>
      <c r="AG573" s="3">
        <v>0.13516676418958457</v>
      </c>
      <c r="AH573" s="3">
        <v>0.12610489098408956</v>
      </c>
      <c r="AI573" s="3">
        <v>0.12113697062190004</v>
      </c>
      <c r="AJ573" s="3">
        <v>0.15591397849462366</v>
      </c>
      <c r="AK573" s="3">
        <v>0.12342569269521411</v>
      </c>
      <c r="AL573" s="3">
        <v>7.6923076923076927E-2</v>
      </c>
      <c r="AM573" s="3">
        <v>0.16842105263157894</v>
      </c>
      <c r="AN573" s="3">
        <v>0.13150684931506848</v>
      </c>
      <c r="AO573" s="3">
        <v>0.14968152866242038</v>
      </c>
      <c r="AP573" s="3">
        <v>0.14437012263099219</v>
      </c>
      <c r="AQ573" s="3">
        <v>0.14436619718309859</v>
      </c>
      <c r="AR573" s="3">
        <v>0.14285714285714285</v>
      </c>
      <c r="AS573" s="3"/>
      <c r="AT573" s="3">
        <v>0.11646586345381527</v>
      </c>
      <c r="AU573" s="3">
        <v>0.13399503722084366</v>
      </c>
      <c r="AV573" s="3">
        <v>0</v>
      </c>
      <c r="AW573" s="52">
        <v>0.13449689129283185</v>
      </c>
      <c r="AX573" s="39">
        <v>0.12222222222222222</v>
      </c>
      <c r="AY573" s="3">
        <v>0</v>
      </c>
      <c r="AZ573" s="3">
        <v>1.1331444759206799E-2</v>
      </c>
      <c r="BA573" s="3">
        <v>1.1933174224343675E-2</v>
      </c>
      <c r="BB573" s="3">
        <v>1.1534025374855825E-2</v>
      </c>
      <c r="BC573" s="3">
        <v>7.7972709551656916E-3</v>
      </c>
      <c r="BD573" s="3">
        <v>0</v>
      </c>
      <c r="BE573" s="3">
        <v>0</v>
      </c>
      <c r="BF573" s="52">
        <v>1.0017421602787456E-2</v>
      </c>
      <c r="BG573" s="3">
        <v>0.12903225806451613</v>
      </c>
      <c r="BH573" s="3">
        <v>4.4444444444444446E-2</v>
      </c>
      <c r="BI573" s="3">
        <v>0.17241379310344829</v>
      </c>
      <c r="BJ573" s="3">
        <v>0.12450592885375494</v>
      </c>
      <c r="BK573" s="3">
        <v>0.13529411764705881</v>
      </c>
      <c r="BL573" s="52">
        <v>0.12614678899082568</v>
      </c>
      <c r="BM573" s="39">
        <v>0.14770459081836326</v>
      </c>
      <c r="BN573" s="3">
        <v>0.1136750060723828</v>
      </c>
      <c r="BO573" s="3">
        <v>0.10921501706484642</v>
      </c>
      <c r="BP573" s="52">
        <v>0.11205695712737966</v>
      </c>
      <c r="BQ573" s="39">
        <v>8.2417582417582416E-2</v>
      </c>
      <c r="BR573" s="39">
        <v>0.20689655172413793</v>
      </c>
      <c r="BS573" s="39">
        <v>0.36363636363636365</v>
      </c>
      <c r="BT573" s="39">
        <v>0.1306532663316583</v>
      </c>
      <c r="BU573" s="39">
        <v>0.11702127659574468</v>
      </c>
      <c r="BV573" s="52">
        <v>0.1393939393939394</v>
      </c>
      <c r="BW573" s="3">
        <v>8.5173501577287064E-2</v>
      </c>
      <c r="BX573" s="3">
        <v>0.11</v>
      </c>
      <c r="BY573" s="3">
        <v>0.1015625</v>
      </c>
      <c r="BZ573" s="52">
        <v>9.6124031007751937E-2</v>
      </c>
      <c r="CA573" s="39"/>
      <c r="CB573" s="39">
        <v>0.19402985074626866</v>
      </c>
      <c r="CC573" s="39">
        <v>0.14173228346456693</v>
      </c>
      <c r="CD573" s="39"/>
      <c r="CE573" s="39">
        <v>0.15</v>
      </c>
      <c r="CF573" s="39">
        <v>0.14977973568281938</v>
      </c>
      <c r="CG573" s="39"/>
      <c r="CH573" s="52">
        <v>0.15401301518438179</v>
      </c>
      <c r="CI573" s="3">
        <v>0.13333333333333333</v>
      </c>
      <c r="CJ573" s="3">
        <v>0.28169014084507044</v>
      </c>
      <c r="CK573" s="52">
        <v>0.22413793103448276</v>
      </c>
      <c r="CL573" s="39">
        <v>0</v>
      </c>
      <c r="CM573" s="39">
        <v>0</v>
      </c>
      <c r="CN573" s="39">
        <v>0.13089005235602094</v>
      </c>
      <c r="CO573" s="39">
        <v>0.11764705882352941</v>
      </c>
      <c r="CP573" s="39">
        <v>9.1715976331360943E-2</v>
      </c>
      <c r="CQ573" s="58">
        <v>9.8119378577269017E-2</v>
      </c>
    </row>
    <row r="574" spans="1:95" x14ac:dyDescent="0.25">
      <c r="A574" s="97" t="s">
        <v>1008</v>
      </c>
      <c r="B574" s="97">
        <v>64</v>
      </c>
      <c r="C574" s="97">
        <v>571</v>
      </c>
      <c r="D574" s="104" t="s">
        <v>383</v>
      </c>
      <c r="E574" s="40">
        <v>0.60271553151695045</v>
      </c>
      <c r="F574" s="40">
        <v>0.70197491056776684</v>
      </c>
      <c r="G574" s="40">
        <v>0.57628294035661387</v>
      </c>
      <c r="H574" s="40"/>
      <c r="I574" s="40">
        <v>0.70740305522581715</v>
      </c>
      <c r="J574" s="40">
        <v>7.0975187535655074E-3</v>
      </c>
      <c r="K574" s="53">
        <v>0.67483533870249379</v>
      </c>
      <c r="L574" s="4">
        <v>7.0975187535655074E-3</v>
      </c>
      <c r="M574" s="4">
        <v>7.601534786208672E-3</v>
      </c>
      <c r="N574" s="4">
        <v>5.2921481802062015E-3</v>
      </c>
      <c r="O574" s="4">
        <v>0</v>
      </c>
      <c r="P574" s="4">
        <v>0</v>
      </c>
      <c r="Q574" s="4">
        <v>0</v>
      </c>
      <c r="R574" s="53">
        <v>6.2871500326009983E-3</v>
      </c>
      <c r="S574" s="40">
        <v>0.73684210528642657</v>
      </c>
      <c r="T574" s="40">
        <v>0.61759347619170291</v>
      </c>
      <c r="U574" s="40"/>
      <c r="V574" s="40">
        <v>0.49763033177070676</v>
      </c>
      <c r="W574" s="40">
        <v>0.53795688847436907</v>
      </c>
      <c r="X574" s="40">
        <v>0.68538340059900116</v>
      </c>
      <c r="Y574" s="53">
        <v>0.60797503094896599</v>
      </c>
      <c r="Z574" s="4">
        <v>0.19844314290600265</v>
      </c>
      <c r="AA574" s="4"/>
      <c r="AB574" s="4">
        <v>5.0865931935306627E-2</v>
      </c>
      <c r="AC574" s="4">
        <v>0.1708047945176232</v>
      </c>
      <c r="AD574" s="4">
        <v>5.2303860524341321E-2</v>
      </c>
      <c r="AE574" s="4">
        <v>0.15764972320477227</v>
      </c>
      <c r="AF574" s="4">
        <v>0.2134231397729339</v>
      </c>
      <c r="AG574" s="4">
        <v>0.16616404613442373</v>
      </c>
      <c r="AH574" s="4">
        <v>4.9482023157013874E-2</v>
      </c>
      <c r="AI574" s="4">
        <v>0.13950244752825319</v>
      </c>
      <c r="AJ574" s="4">
        <v>0.16317016316940247</v>
      </c>
      <c r="AK574" s="4">
        <v>5.5485353245771266E-2</v>
      </c>
      <c r="AL574" s="4">
        <v>0.15107913669173439</v>
      </c>
      <c r="AM574" s="4">
        <v>1.6358325219339567E-2</v>
      </c>
      <c r="AN574" s="4">
        <v>0.10482727324247625</v>
      </c>
      <c r="AO574" s="4">
        <v>0.12643979057575075</v>
      </c>
      <c r="AP574" s="4">
        <v>0.12348696017694805</v>
      </c>
      <c r="AQ574" s="4">
        <v>0.1885844748841225</v>
      </c>
      <c r="AR574" s="4">
        <v>0</v>
      </c>
      <c r="AS574" s="4"/>
      <c r="AT574" s="4">
        <v>2.5032283699264989E-2</v>
      </c>
      <c r="AU574" s="4">
        <v>3.6918543614370913E-2</v>
      </c>
      <c r="AV574" s="4">
        <v>0</v>
      </c>
      <c r="AW574" s="53">
        <v>0.1345398008388817</v>
      </c>
      <c r="AX574" s="40">
        <v>0.68392952483013314</v>
      </c>
      <c r="AY574" s="4">
        <v>8.6597938141473055E-2</v>
      </c>
      <c r="AZ574" s="4">
        <v>0</v>
      </c>
      <c r="BA574" s="4">
        <v>4.2168674699303237E-2</v>
      </c>
      <c r="BB574" s="4">
        <v>6.6429418742901203E-2</v>
      </c>
      <c r="BC574" s="4">
        <v>2.5735294117741673E-2</v>
      </c>
      <c r="BD574" s="4">
        <v>0</v>
      </c>
      <c r="BE574" s="4">
        <v>0</v>
      </c>
      <c r="BF574" s="53">
        <v>4.4776119403023264E-2</v>
      </c>
      <c r="BG574" s="4">
        <v>0.45735027223396496</v>
      </c>
      <c r="BH574" s="4">
        <v>0.17004048582858267</v>
      </c>
      <c r="BI574" s="4">
        <v>0.49732620321121568</v>
      </c>
      <c r="BJ574" s="4">
        <v>0.44945739550290853</v>
      </c>
      <c r="BK574" s="4">
        <v>0.5329949238488495</v>
      </c>
      <c r="BL574" s="53">
        <v>0.4549133789500665</v>
      </c>
      <c r="BM574" s="40">
        <v>0.5942395149071189</v>
      </c>
      <c r="BN574" s="4">
        <v>0.3700337226680549</v>
      </c>
      <c r="BO574" s="4">
        <v>0.20940630785093994</v>
      </c>
      <c r="BP574" s="53">
        <v>0.29692362448053039</v>
      </c>
      <c r="BQ574" s="40">
        <v>0.70406189556215182</v>
      </c>
      <c r="BR574" s="40">
        <v>0.70417883907918433</v>
      </c>
      <c r="BS574" s="40">
        <v>0.69230769230502964</v>
      </c>
      <c r="BT574" s="40">
        <v>0.74023729985195308</v>
      </c>
      <c r="BU574" s="40">
        <v>0.72945205479701869</v>
      </c>
      <c r="BV574" s="53">
        <v>0.71847293210185625</v>
      </c>
      <c r="BW574" s="4">
        <v>0.10598566670074083</v>
      </c>
      <c r="BX574" s="4">
        <v>0.11786716557861179</v>
      </c>
      <c r="BY574" s="4">
        <v>0.12732784755581047</v>
      </c>
      <c r="BZ574" s="53">
        <v>0.11433210755225112</v>
      </c>
      <c r="CA574" s="40"/>
      <c r="CB574" s="40">
        <v>0.19333240340408239</v>
      </c>
      <c r="CC574" s="40">
        <v>0.37150127226463103</v>
      </c>
      <c r="CD574" s="40"/>
      <c r="CE574" s="40">
        <v>0.21955044432885404</v>
      </c>
      <c r="CF574" s="40">
        <v>0.39378371436112913</v>
      </c>
      <c r="CG574" s="40"/>
      <c r="CH574" s="53">
        <v>0.3280873061469296</v>
      </c>
      <c r="CI574" s="4">
        <v>0.18714194780275531</v>
      </c>
      <c r="CJ574" s="4">
        <v>0.33899745114986402</v>
      </c>
      <c r="CK574" s="53">
        <v>0.2970740708210925</v>
      </c>
      <c r="CL574" s="40">
        <v>0</v>
      </c>
      <c r="CM574" s="40">
        <v>0</v>
      </c>
      <c r="CN574" s="40">
        <v>0.59797116922804161</v>
      </c>
      <c r="CO574" s="40">
        <v>7.8260869565897923E-2</v>
      </c>
      <c r="CP574" s="40">
        <v>0.50407797891587058</v>
      </c>
      <c r="CQ574" s="59">
        <v>0.49929206849509872</v>
      </c>
    </row>
    <row r="575" spans="1:95" x14ac:dyDescent="0.25">
      <c r="A575" s="97" t="s">
        <v>1009</v>
      </c>
      <c r="B575" s="97">
        <v>65</v>
      </c>
      <c r="C575" s="97">
        <v>572</v>
      </c>
      <c r="D575" s="103" t="s">
        <v>254</v>
      </c>
      <c r="E575" s="39">
        <v>0.2596537949400799</v>
      </c>
      <c r="F575" s="39">
        <v>0.28059861036878675</v>
      </c>
      <c r="G575" s="39">
        <v>0.34195933456561922</v>
      </c>
      <c r="H575" s="39"/>
      <c r="I575" s="39">
        <v>0.1875</v>
      </c>
      <c r="J575" s="39">
        <v>0.31705110809588422</v>
      </c>
      <c r="K575" s="52">
        <v>0.2888779527559055</v>
      </c>
      <c r="L575" s="3">
        <v>0.31705110809588422</v>
      </c>
      <c r="M575" s="3">
        <v>0.28291814946619215</v>
      </c>
      <c r="N575" s="3">
        <v>0.33650952858575728</v>
      </c>
      <c r="O575" s="3">
        <v>0</v>
      </c>
      <c r="P575" s="3">
        <v>0.1951219512195122</v>
      </c>
      <c r="Q575" s="3">
        <v>0.16129032258064516</v>
      </c>
      <c r="R575" s="52">
        <v>0.3151705213641709</v>
      </c>
      <c r="S575" s="39">
        <v>0.3125</v>
      </c>
      <c r="T575" s="39">
        <v>0.27962962962962962</v>
      </c>
      <c r="U575" s="39"/>
      <c r="V575" s="39">
        <v>0.28666666666666668</v>
      </c>
      <c r="W575" s="39">
        <v>0.26595744680851063</v>
      </c>
      <c r="X575" s="39">
        <v>0.20279720279720279</v>
      </c>
      <c r="Y575" s="52">
        <v>0.26829268292682928</v>
      </c>
      <c r="Z575" s="3">
        <v>0.24076098841023399</v>
      </c>
      <c r="AA575" s="3"/>
      <c r="AB575" s="3">
        <v>3.3333333333333333E-2</v>
      </c>
      <c r="AC575" s="3">
        <v>0.24242424242424243</v>
      </c>
      <c r="AD575" s="3">
        <v>2.6086956521739129E-2</v>
      </c>
      <c r="AE575" s="3">
        <v>0.29566854990583802</v>
      </c>
      <c r="AF575" s="3">
        <v>0.22686304682347769</v>
      </c>
      <c r="AG575" s="3">
        <v>0.23668812170860151</v>
      </c>
      <c r="AH575" s="3">
        <v>2.357100766057749E-2</v>
      </c>
      <c r="AI575" s="3">
        <v>0.23178176268599771</v>
      </c>
      <c r="AJ575" s="3">
        <v>0.21863799283154123</v>
      </c>
      <c r="AK575" s="3">
        <v>1.2594458438287154E-2</v>
      </c>
      <c r="AL575" s="3">
        <v>0.23076923076923078</v>
      </c>
      <c r="AM575" s="3">
        <v>1.0526315789473684E-2</v>
      </c>
      <c r="AN575" s="3">
        <v>0.24109589041095891</v>
      </c>
      <c r="AO575" s="3">
        <v>0.21656050955414013</v>
      </c>
      <c r="AP575" s="3">
        <v>0.19453734671125975</v>
      </c>
      <c r="AQ575" s="3">
        <v>0.29929577464788731</v>
      </c>
      <c r="AR575" s="3">
        <v>0</v>
      </c>
      <c r="AS575" s="3"/>
      <c r="AT575" s="3">
        <v>0.11646586345381527</v>
      </c>
      <c r="AU575" s="3">
        <v>0.25946029776674939</v>
      </c>
      <c r="AV575" s="3">
        <v>0</v>
      </c>
      <c r="AW575" s="52">
        <v>0.21772102489753814</v>
      </c>
      <c r="AX575" s="39">
        <v>0.4</v>
      </c>
      <c r="AY575" s="3">
        <v>0.22900763358778625</v>
      </c>
      <c r="AZ575" s="3">
        <v>1.1331444759206799E-2</v>
      </c>
      <c r="BA575" s="3">
        <v>0.14797136038186157</v>
      </c>
      <c r="BB575" s="3">
        <v>0.20299884659746251</v>
      </c>
      <c r="BC575" s="3">
        <v>0.19688109161793371</v>
      </c>
      <c r="BD575" s="3">
        <v>0.38461538461538464</v>
      </c>
      <c r="BE575" s="3">
        <v>0</v>
      </c>
      <c r="BF575" s="52">
        <v>0.16463414634146342</v>
      </c>
      <c r="BG575" s="3">
        <v>6.4516129032258063E-2</v>
      </c>
      <c r="BH575" s="3">
        <v>0.17777777777777778</v>
      </c>
      <c r="BI575" s="3">
        <v>0.17241379310344829</v>
      </c>
      <c r="BJ575" s="3">
        <v>0.33201581027667987</v>
      </c>
      <c r="BK575" s="3">
        <v>0.24705882352941178</v>
      </c>
      <c r="BL575" s="52">
        <v>0.26834862385321101</v>
      </c>
      <c r="BM575" s="39">
        <v>0.30139720558882238</v>
      </c>
      <c r="BN575" s="3">
        <v>0.32960893854748602</v>
      </c>
      <c r="BO575" s="3">
        <v>0.39419795221843001</v>
      </c>
      <c r="BP575" s="52">
        <v>0.35304132487231077</v>
      </c>
      <c r="BQ575" s="39">
        <v>3.8461538461538464E-2</v>
      </c>
      <c r="BR575" s="39">
        <v>3.4482758620689655E-2</v>
      </c>
      <c r="BS575" s="39">
        <v>0.54545454545454541</v>
      </c>
      <c r="BT575" s="39">
        <v>0.22110552763819097</v>
      </c>
      <c r="BU575" s="39">
        <v>0.22340425531914893</v>
      </c>
      <c r="BV575" s="52">
        <v>0.12727272727272726</v>
      </c>
      <c r="BW575" s="3">
        <v>0.31230283911671924</v>
      </c>
      <c r="BX575" s="3">
        <v>0.29499999999999998</v>
      </c>
      <c r="BY575" s="3">
        <v>0.3515625</v>
      </c>
      <c r="BZ575" s="52">
        <v>0.31472868217054262</v>
      </c>
      <c r="CA575" s="39"/>
      <c r="CB575" s="39">
        <v>0.32835820895522388</v>
      </c>
      <c r="CC575" s="39">
        <v>9.4488188976377951E-2</v>
      </c>
      <c r="CD575" s="39"/>
      <c r="CE575" s="39">
        <v>0.2</v>
      </c>
      <c r="CF575" s="39">
        <v>0.25110132158590309</v>
      </c>
      <c r="CG575" s="39"/>
      <c r="CH575" s="52">
        <v>0.21475054229934923</v>
      </c>
      <c r="CI575" s="3">
        <v>0.4</v>
      </c>
      <c r="CJ575" s="3">
        <v>0.49295774647887325</v>
      </c>
      <c r="CK575" s="52">
        <v>0.45689655172413796</v>
      </c>
      <c r="CL575" s="39">
        <v>0</v>
      </c>
      <c r="CM575" s="39">
        <v>0</v>
      </c>
      <c r="CN575" s="39">
        <v>0.2879581151832461</v>
      </c>
      <c r="CO575" s="39">
        <v>5.8823529411764705E-2</v>
      </c>
      <c r="CP575" s="39">
        <v>0.36390532544378701</v>
      </c>
      <c r="CQ575" s="58">
        <v>0.34750613246116108</v>
      </c>
    </row>
    <row r="576" spans="1:95" ht="15.75" thickBot="1" x14ac:dyDescent="0.3">
      <c r="A576" s="97" t="s">
        <v>1010</v>
      </c>
      <c r="B576" s="97">
        <v>66</v>
      </c>
      <c r="C576" s="97">
        <v>573</v>
      </c>
      <c r="D576" s="106" t="s">
        <v>255</v>
      </c>
      <c r="E576" s="42">
        <v>0.50865512649800271</v>
      </c>
      <c r="F576" s="42">
        <v>0.37520042757883487</v>
      </c>
      <c r="G576" s="42">
        <v>0.49722735674676527</v>
      </c>
      <c r="H576" s="42"/>
      <c r="I576" s="42">
        <v>0.296875</v>
      </c>
      <c r="J576" s="42">
        <v>0.44730890999547718</v>
      </c>
      <c r="K576" s="55">
        <v>0.42101377952755903</v>
      </c>
      <c r="L576" s="6">
        <v>0.44730890999547718</v>
      </c>
      <c r="M576" s="6">
        <v>0.37366548042704628</v>
      </c>
      <c r="N576" s="6">
        <v>0.4428284854563691</v>
      </c>
      <c r="O576" s="6">
        <v>0</v>
      </c>
      <c r="P576" s="6">
        <v>0.37804878048780488</v>
      </c>
      <c r="Q576" s="6">
        <v>0.32258064516129031</v>
      </c>
      <c r="R576" s="55">
        <v>0.43407813929178102</v>
      </c>
      <c r="S576" s="42">
        <v>0.3125</v>
      </c>
      <c r="T576" s="42">
        <v>0.35370370370370369</v>
      </c>
      <c r="U576" s="42"/>
      <c r="V576" s="42">
        <v>0.35333333333333333</v>
      </c>
      <c r="W576" s="42">
        <v>0.41489361702127658</v>
      </c>
      <c r="X576" s="42">
        <v>0.19580419580419581</v>
      </c>
      <c r="Y576" s="55">
        <v>0.33510074231177095</v>
      </c>
      <c r="Z576" s="6">
        <v>0.2801224579050951</v>
      </c>
      <c r="AA576" s="6"/>
      <c r="AB576" s="6">
        <v>0.10170940170940171</v>
      </c>
      <c r="AC576" s="6">
        <v>0.30303030303030304</v>
      </c>
      <c r="AD576" s="6">
        <v>0.1391304347826087</v>
      </c>
      <c r="AE576" s="6">
        <v>0.403954802259887</v>
      </c>
      <c r="AF576" s="6">
        <v>0.26093646955374805</v>
      </c>
      <c r="AG576" s="6">
        <v>0.31290228203627851</v>
      </c>
      <c r="AH576" s="6">
        <v>9.8998232174425452E-2</v>
      </c>
      <c r="AI576" s="6">
        <v>0.29835940480732542</v>
      </c>
      <c r="AJ576" s="6">
        <v>0.31720430107526881</v>
      </c>
      <c r="AK576" s="6">
        <v>8.8161209068010074E-2</v>
      </c>
      <c r="AL576" s="6">
        <v>0.30769230769230771</v>
      </c>
      <c r="AM576" s="6">
        <v>0.16842105263157894</v>
      </c>
      <c r="AN576" s="6">
        <v>0.41643835616438357</v>
      </c>
      <c r="AO576" s="6">
        <v>0.30891719745222929</v>
      </c>
      <c r="AP576" s="6">
        <v>0.35841694537346713</v>
      </c>
      <c r="AQ576" s="6">
        <v>0.26760563380281688</v>
      </c>
      <c r="AR576" s="6">
        <v>0.14285714285714285</v>
      </c>
      <c r="AS576" s="6"/>
      <c r="AT576" s="6">
        <v>0.20481927710843373</v>
      </c>
      <c r="AU576" s="6">
        <v>0.44277295285359802</v>
      </c>
      <c r="AV576" s="6">
        <v>0</v>
      </c>
      <c r="AW576" s="55">
        <v>0.3078038308194162</v>
      </c>
      <c r="AX576" s="42">
        <v>0.4777777777777778</v>
      </c>
      <c r="AY576" s="6">
        <v>0.20610687022900764</v>
      </c>
      <c r="AZ576" s="6">
        <v>1.4164305949008499E-2</v>
      </c>
      <c r="BA576" s="6">
        <v>0.19331742243436753</v>
      </c>
      <c r="BB576" s="6">
        <v>0.24682814302191464</v>
      </c>
      <c r="BC576" s="6">
        <v>0.27680311890838205</v>
      </c>
      <c r="BD576" s="6">
        <v>0.30769230769230771</v>
      </c>
      <c r="BE576" s="6">
        <v>0</v>
      </c>
      <c r="BF576" s="55">
        <v>0.20601045296167247</v>
      </c>
      <c r="BG576" s="6">
        <v>9.6774193548387094E-2</v>
      </c>
      <c r="BH576" s="6">
        <v>0.26666666666666666</v>
      </c>
      <c r="BI576" s="6">
        <v>0.2413793103448276</v>
      </c>
      <c r="BJ576" s="6">
        <v>0.48023715415019763</v>
      </c>
      <c r="BK576" s="6">
        <v>0.3352941176470588</v>
      </c>
      <c r="BL576" s="55">
        <v>0.38417431192660551</v>
      </c>
      <c r="BM576" s="42">
        <v>0.42914171656686628</v>
      </c>
      <c r="BN576" s="6">
        <v>0.46077240709254313</v>
      </c>
      <c r="BO576" s="6">
        <v>0.54863481228668942</v>
      </c>
      <c r="BP576" s="55">
        <v>0.49264819687354899</v>
      </c>
      <c r="BQ576" s="42">
        <v>2.7472527472527472E-2</v>
      </c>
      <c r="BR576" s="42">
        <v>2.8735632183908046E-2</v>
      </c>
      <c r="BS576" s="42">
        <v>0.54545454545454541</v>
      </c>
      <c r="BT576" s="42">
        <v>0.24120603015075376</v>
      </c>
      <c r="BU576" s="42">
        <v>0.20212765957446807</v>
      </c>
      <c r="BV576" s="55">
        <v>0.12575757575757576</v>
      </c>
      <c r="BW576" s="6">
        <v>0.40378548895899052</v>
      </c>
      <c r="BX576" s="6">
        <v>0.36</v>
      </c>
      <c r="BY576" s="6">
        <v>0.4375</v>
      </c>
      <c r="BZ576" s="55">
        <v>0.39689922480620154</v>
      </c>
      <c r="CA576" s="42"/>
      <c r="CB576" s="42">
        <v>0.41791044776119401</v>
      </c>
      <c r="CC576" s="42">
        <v>7.874015748031496E-2</v>
      </c>
      <c r="CD576" s="42"/>
      <c r="CE576" s="42">
        <v>0.32500000000000001</v>
      </c>
      <c r="CF576" s="42">
        <v>0.33039647577092512</v>
      </c>
      <c r="CG576" s="42"/>
      <c r="CH576" s="55">
        <v>0.27331887201735355</v>
      </c>
      <c r="CI576" s="6">
        <v>0.48888888888888887</v>
      </c>
      <c r="CJ576" s="6">
        <v>0.53521126760563376</v>
      </c>
      <c r="CK576" s="55">
        <v>0.51724137931034486</v>
      </c>
      <c r="CL576" s="42">
        <v>0</v>
      </c>
      <c r="CM576" s="42">
        <v>0</v>
      </c>
      <c r="CN576" s="42">
        <v>0.39267015706806285</v>
      </c>
      <c r="CO576" s="42">
        <v>5.8823529411764705E-2</v>
      </c>
      <c r="CP576" s="42">
        <v>0.52958579881656809</v>
      </c>
      <c r="CQ576" s="61">
        <v>0.50122649223221583</v>
      </c>
    </row>
    <row r="577" spans="1:95" ht="15.75" thickTop="1" x14ac:dyDescent="0.25">
      <c r="A577" s="97" t="s">
        <v>959</v>
      </c>
      <c r="C577" s="97">
        <v>574</v>
      </c>
    </row>
    <row r="578" spans="1:95" ht="15.75" thickBot="1" x14ac:dyDescent="0.3">
      <c r="A578" s="97" t="s">
        <v>959</v>
      </c>
      <c r="C578" s="97">
        <v>575</v>
      </c>
    </row>
    <row r="579" spans="1:95" ht="17.25" thickTop="1" thickBot="1" x14ac:dyDescent="0.3">
      <c r="A579" s="97" t="s">
        <v>959</v>
      </c>
      <c r="C579" s="97">
        <v>576</v>
      </c>
      <c r="D579" s="100" t="s">
        <v>256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56"/>
    </row>
    <row r="580" spans="1:95" ht="24.75" customHeight="1" thickTop="1" x14ac:dyDescent="0.25">
      <c r="A580" s="97" t="s">
        <v>959</v>
      </c>
      <c r="C580" s="97">
        <v>577</v>
      </c>
      <c r="D580" s="101" t="s">
        <v>1</v>
      </c>
      <c r="E580" s="38" t="s">
        <v>8</v>
      </c>
      <c r="F580" s="38" t="s">
        <v>9</v>
      </c>
      <c r="G580" s="38" t="s">
        <v>10</v>
      </c>
      <c r="H580" s="38" t="s">
        <v>385</v>
      </c>
      <c r="I580" s="38" t="s">
        <v>11</v>
      </c>
      <c r="J580" s="38" t="s">
        <v>12</v>
      </c>
      <c r="K580" s="51" t="s">
        <v>13</v>
      </c>
      <c r="L580" s="43" t="s">
        <v>14</v>
      </c>
      <c r="M580" s="43" t="s">
        <v>15</v>
      </c>
      <c r="N580" s="43" t="s">
        <v>16</v>
      </c>
      <c r="O580" s="43" t="s">
        <v>17</v>
      </c>
      <c r="P580" s="43" t="s">
        <v>18</v>
      </c>
      <c r="Q580" s="43" t="s">
        <v>19</v>
      </c>
      <c r="R580" s="51" t="s">
        <v>20</v>
      </c>
      <c r="S580" s="38" t="s">
        <v>69</v>
      </c>
      <c r="T580" s="38" t="s">
        <v>70</v>
      </c>
      <c r="U580" s="38" t="s">
        <v>386</v>
      </c>
      <c r="V580" s="38" t="s">
        <v>71</v>
      </c>
      <c r="W580" s="38" t="s">
        <v>72</v>
      </c>
      <c r="X580" s="38" t="s">
        <v>73</v>
      </c>
      <c r="Y580" s="51" t="s">
        <v>74</v>
      </c>
      <c r="Z580" s="2" t="s">
        <v>21</v>
      </c>
      <c r="AA580" s="2" t="s">
        <v>390</v>
      </c>
      <c r="AB580" s="2" t="s">
        <v>22</v>
      </c>
      <c r="AC580" s="2" t="s">
        <v>23</v>
      </c>
      <c r="AD580" s="2" t="s">
        <v>24</v>
      </c>
      <c r="AE580" s="43" t="s">
        <v>25</v>
      </c>
      <c r="AF580" s="43" t="s">
        <v>26</v>
      </c>
      <c r="AG580" s="43" t="s">
        <v>27</v>
      </c>
      <c r="AH580" s="43" t="s">
        <v>28</v>
      </c>
      <c r="AI580" s="43" t="s">
        <v>29</v>
      </c>
      <c r="AJ580" s="43" t="s">
        <v>30</v>
      </c>
      <c r="AK580" s="43" t="s">
        <v>31</v>
      </c>
      <c r="AL580" s="43" t="s">
        <v>32</v>
      </c>
      <c r="AM580" s="43" t="s">
        <v>33</v>
      </c>
      <c r="AN580" s="43" t="s">
        <v>34</v>
      </c>
      <c r="AO580" s="43" t="s">
        <v>35</v>
      </c>
      <c r="AP580" s="43" t="s">
        <v>36</v>
      </c>
      <c r="AQ580" s="43" t="s">
        <v>37</v>
      </c>
      <c r="AR580" s="43" t="s">
        <v>368</v>
      </c>
      <c r="AS580" s="43" t="s">
        <v>391</v>
      </c>
      <c r="AT580" s="43" t="s">
        <v>38</v>
      </c>
      <c r="AU580" s="43" t="s">
        <v>39</v>
      </c>
      <c r="AV580" s="43" t="s">
        <v>369</v>
      </c>
      <c r="AW580" s="51" t="s">
        <v>40</v>
      </c>
      <c r="AX580" s="38" t="s">
        <v>75</v>
      </c>
      <c r="AY580" s="43" t="s">
        <v>41</v>
      </c>
      <c r="AZ580" s="2" t="s">
        <v>42</v>
      </c>
      <c r="BA580" s="2" t="s">
        <v>43</v>
      </c>
      <c r="BB580" s="2" t="s">
        <v>44</v>
      </c>
      <c r="BC580" s="2" t="s">
        <v>45</v>
      </c>
      <c r="BD580" s="2" t="s">
        <v>47</v>
      </c>
      <c r="BE580" s="2" t="s">
        <v>46</v>
      </c>
      <c r="BF580" s="51" t="s">
        <v>48</v>
      </c>
      <c r="BG580" s="2" t="s">
        <v>2</v>
      </c>
      <c r="BH580" s="43" t="s">
        <v>3</v>
      </c>
      <c r="BI580" s="43" t="s">
        <v>4</v>
      </c>
      <c r="BJ580" s="43" t="s">
        <v>5</v>
      </c>
      <c r="BK580" s="43" t="s">
        <v>6</v>
      </c>
      <c r="BL580" s="51" t="s">
        <v>7</v>
      </c>
      <c r="BM580" s="38" t="s">
        <v>370</v>
      </c>
      <c r="BN580" s="2" t="s">
        <v>49</v>
      </c>
      <c r="BO580" s="43" t="s">
        <v>50</v>
      </c>
      <c r="BP580" s="51" t="s">
        <v>51</v>
      </c>
      <c r="BQ580" s="38" t="s">
        <v>371</v>
      </c>
      <c r="BR580" s="38" t="s">
        <v>372</v>
      </c>
      <c r="BS580" s="38" t="s">
        <v>373</v>
      </c>
      <c r="BT580" s="38" t="s">
        <v>374</v>
      </c>
      <c r="BU580" s="38" t="s">
        <v>375</v>
      </c>
      <c r="BV580" s="51" t="s">
        <v>384</v>
      </c>
      <c r="BW580" s="43" t="s">
        <v>52</v>
      </c>
      <c r="BX580" s="43" t="s">
        <v>53</v>
      </c>
      <c r="BY580" s="43" t="s">
        <v>54</v>
      </c>
      <c r="BZ580" s="51" t="s">
        <v>55</v>
      </c>
      <c r="CA580" s="38" t="s">
        <v>387</v>
      </c>
      <c r="CB580" s="38" t="s">
        <v>56</v>
      </c>
      <c r="CC580" s="38" t="s">
        <v>57</v>
      </c>
      <c r="CD580" s="38" t="s">
        <v>388</v>
      </c>
      <c r="CE580" s="38" t="s">
        <v>58</v>
      </c>
      <c r="CF580" s="38" t="s">
        <v>59</v>
      </c>
      <c r="CG580" s="38" t="s">
        <v>389</v>
      </c>
      <c r="CH580" s="51" t="s">
        <v>60</v>
      </c>
      <c r="CI580" s="43" t="s">
        <v>61</v>
      </c>
      <c r="CJ580" s="43" t="s">
        <v>62</v>
      </c>
      <c r="CK580" s="51" t="s">
        <v>63</v>
      </c>
      <c r="CL580" s="38" t="s">
        <v>376</v>
      </c>
      <c r="CM580" s="38" t="s">
        <v>64</v>
      </c>
      <c r="CN580" s="38" t="s">
        <v>65</v>
      </c>
      <c r="CO580" s="38" t="s">
        <v>66</v>
      </c>
      <c r="CP580" s="38" t="s">
        <v>67</v>
      </c>
      <c r="CQ580" s="57" t="s">
        <v>68</v>
      </c>
    </row>
    <row r="581" spans="1:95" x14ac:dyDescent="0.25">
      <c r="A581" s="97" t="s">
        <v>1011</v>
      </c>
      <c r="B581" s="97">
        <v>67</v>
      </c>
      <c r="C581" s="97">
        <v>578</v>
      </c>
      <c r="D581" s="105" t="s">
        <v>257</v>
      </c>
      <c r="E581" s="41">
        <v>0.14782718325080915</v>
      </c>
      <c r="F581" s="41">
        <v>0.37901744312428742</v>
      </c>
      <c r="G581" s="41">
        <v>0.17781454636917035</v>
      </c>
      <c r="H581" s="41"/>
      <c r="I581" s="41">
        <v>0.57009837481690473</v>
      </c>
      <c r="J581" s="41">
        <v>0.32873983964236592</v>
      </c>
      <c r="K581" s="54">
        <v>0.32893520488669886</v>
      </c>
      <c r="L581" s="5">
        <v>0.32873983964236592</v>
      </c>
      <c r="M581" s="5">
        <v>0.18184574161182118</v>
      </c>
      <c r="N581" s="5">
        <v>0.19680545025911578</v>
      </c>
      <c r="O581" s="5">
        <v>1.8316695668170715E-4</v>
      </c>
      <c r="P581" s="5">
        <v>0.47046352295087834</v>
      </c>
      <c r="Q581" s="5">
        <v>6.8527614709990955E-2</v>
      </c>
      <c r="R581" s="54">
        <v>0.26716401417640273</v>
      </c>
      <c r="S581" s="41">
        <v>0.51207155863215381</v>
      </c>
      <c r="T581" s="41">
        <v>0.29590093207063589</v>
      </c>
      <c r="U581" s="41"/>
      <c r="V581" s="41">
        <v>0.20227560050568899</v>
      </c>
      <c r="W581" s="41">
        <v>0.13410893226172729</v>
      </c>
      <c r="X581" s="41">
        <v>0.16278046633986268</v>
      </c>
      <c r="Y581" s="54">
        <v>0.24551609638552299</v>
      </c>
      <c r="Z581" s="5">
        <v>0.30187370077619019</v>
      </c>
      <c r="AA581" s="5"/>
      <c r="AB581" s="5">
        <v>0.13920530098724904</v>
      </c>
      <c r="AC581" s="5">
        <v>0.29228471876555501</v>
      </c>
      <c r="AD581" s="5">
        <v>9.5781963264815126E-2</v>
      </c>
      <c r="AE581" s="5">
        <v>0.12138127425553187</v>
      </c>
      <c r="AF581" s="5">
        <v>0.20522712559753148</v>
      </c>
      <c r="AG581" s="5">
        <v>0.15496842483540951</v>
      </c>
      <c r="AH581" s="5">
        <v>0.14379017406921385</v>
      </c>
      <c r="AI581" s="5">
        <v>0.1732014899898035</v>
      </c>
      <c r="AJ581" s="5">
        <v>0.33053460964438042</v>
      </c>
      <c r="AK581" s="5">
        <v>0.13165361347025889</v>
      </c>
      <c r="AL581" s="5">
        <v>0.27703339479778738</v>
      </c>
      <c r="AM581" s="5">
        <v>7.9041671840831107E-2</v>
      </c>
      <c r="AN581" s="5">
        <v>8.459336072724874E-2</v>
      </c>
      <c r="AO581" s="5">
        <v>0.18219069936466961</v>
      </c>
      <c r="AP581" s="5">
        <v>0.13032043126147683</v>
      </c>
      <c r="AQ581" s="5">
        <v>0.33189592186803851</v>
      </c>
      <c r="AR581" s="5">
        <v>0.15021335762670018</v>
      </c>
      <c r="AS581" s="5"/>
      <c r="AT581" s="5">
        <v>8.0886192055586156E-2</v>
      </c>
      <c r="AU581" s="5">
        <v>0.10846723380970227</v>
      </c>
      <c r="AV581" s="5">
        <v>1</v>
      </c>
      <c r="AW581" s="54">
        <v>0.18626370724970256</v>
      </c>
      <c r="AX581" s="41">
        <v>0.42429588112910749</v>
      </c>
      <c r="AY581" s="5">
        <v>0.60020514796722169</v>
      </c>
      <c r="AZ581" s="5">
        <v>0.15631879331339063</v>
      </c>
      <c r="BA581" s="5">
        <v>0.27088996530322285</v>
      </c>
      <c r="BB581" s="5">
        <v>0.33550316217100196</v>
      </c>
      <c r="BC581" s="5">
        <v>0.21537087882746703</v>
      </c>
      <c r="BD581" s="5">
        <v>0.83848365519901802</v>
      </c>
      <c r="BE581" s="5">
        <v>9.3504550551879308E-4</v>
      </c>
      <c r="BF581" s="54">
        <v>0.40862543265169382</v>
      </c>
      <c r="BG581" s="5">
        <v>0.10868870125311185</v>
      </c>
      <c r="BH581" s="5">
        <v>0.47810995184974403</v>
      </c>
      <c r="BI581" s="5">
        <v>0.46221589257956297</v>
      </c>
      <c r="BJ581" s="5">
        <v>0.19451689261717237</v>
      </c>
      <c r="BK581" s="5">
        <v>0.39423639738456567</v>
      </c>
      <c r="BL581" s="54">
        <v>0.29078801890621159</v>
      </c>
      <c r="BM581" s="41">
        <v>0.25555294648374816</v>
      </c>
      <c r="BN581" s="5">
        <v>0.41473260353169472</v>
      </c>
      <c r="BO581" s="5">
        <v>0.19978324308359754</v>
      </c>
      <c r="BP581" s="54">
        <v>0.34234650814077688</v>
      </c>
      <c r="BQ581" s="41">
        <v>6.5196313670953021E-2</v>
      </c>
      <c r="BR581" s="41">
        <v>7.1350164654226125E-2</v>
      </c>
      <c r="BS581" s="41">
        <v>0.48515353291039692</v>
      </c>
      <c r="BT581" s="41">
        <v>0.29143683104285301</v>
      </c>
      <c r="BU581" s="41">
        <v>0.34342245478126748</v>
      </c>
      <c r="BV581" s="54">
        <v>0.18676080968236244</v>
      </c>
      <c r="BW581" s="5">
        <v>0.20334080026943621</v>
      </c>
      <c r="BX581" s="5">
        <v>0.34871632713453171</v>
      </c>
      <c r="BY581" s="5">
        <v>8.7183316116178342E-2</v>
      </c>
      <c r="BZ581" s="54">
        <v>0.24603041855696278</v>
      </c>
      <c r="CA581" s="41"/>
      <c r="CB581" s="41">
        <v>6.7360205984930629E-2</v>
      </c>
      <c r="CC581" s="41">
        <v>4.4465569931843453E-2</v>
      </c>
      <c r="CD581" s="41"/>
      <c r="CE581" s="41">
        <v>0.35716311864444666</v>
      </c>
      <c r="CF581" s="41">
        <v>0.18910957037404572</v>
      </c>
      <c r="CG581" s="41"/>
      <c r="CH581" s="54">
        <v>0.16723235250084356</v>
      </c>
      <c r="CI581" s="5">
        <v>0.22496621972767902</v>
      </c>
      <c r="CJ581" s="5">
        <v>0.25005065519929165</v>
      </c>
      <c r="CK581" s="54">
        <v>0.23820241389717428</v>
      </c>
      <c r="CL581" s="41">
        <v>0.15107913669173439</v>
      </c>
      <c r="CM581" s="41">
        <v>0.87253668087330405</v>
      </c>
      <c r="CN581" s="41">
        <v>0.60928058756134196</v>
      </c>
      <c r="CO581" s="41">
        <v>9.6426039954892448E-2</v>
      </c>
      <c r="CP581" s="41">
        <v>0.34846364165158783</v>
      </c>
      <c r="CQ581" s="60">
        <v>0.44533165184722634</v>
      </c>
    </row>
    <row r="582" spans="1:95" x14ac:dyDescent="0.25">
      <c r="A582" s="97" t="s">
        <v>959</v>
      </c>
      <c r="C582" s="97">
        <v>579</v>
      </c>
      <c r="D582" s="103"/>
      <c r="E582" s="39"/>
      <c r="F582" s="39"/>
      <c r="G582" s="39"/>
      <c r="H582" s="39"/>
      <c r="I582" s="39"/>
      <c r="J582" s="39"/>
      <c r="K582" s="52"/>
      <c r="L582" s="3"/>
      <c r="M582" s="3"/>
      <c r="N582" s="3"/>
      <c r="O582" s="3"/>
      <c r="P582" s="3"/>
      <c r="Q582" s="3"/>
      <c r="R582" s="52"/>
      <c r="S582" s="39"/>
      <c r="T582" s="39"/>
      <c r="U582" s="39"/>
      <c r="V582" s="39"/>
      <c r="W582" s="39"/>
      <c r="X582" s="39"/>
      <c r="Y582" s="52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52"/>
      <c r="AX582" s="39"/>
      <c r="AY582" s="3"/>
      <c r="AZ582" s="3"/>
      <c r="BA582" s="3"/>
      <c r="BB582" s="3"/>
      <c r="BC582" s="3"/>
      <c r="BD582" s="3"/>
      <c r="BE582" s="3"/>
      <c r="BF582" s="52"/>
      <c r="BG582" s="3"/>
      <c r="BH582" s="3"/>
      <c r="BI582" s="3"/>
      <c r="BJ582" s="3"/>
      <c r="BK582" s="3"/>
      <c r="BL582" s="52"/>
      <c r="BM582" s="39"/>
      <c r="BN582" s="3"/>
      <c r="BO582" s="3"/>
      <c r="BP582" s="52"/>
      <c r="BQ582" s="39"/>
      <c r="BR582" s="39"/>
      <c r="BS582" s="39"/>
      <c r="BT582" s="39"/>
      <c r="BU582" s="39"/>
      <c r="BV582" s="52"/>
      <c r="BW582" s="3"/>
      <c r="BX582" s="3"/>
      <c r="BY582" s="3"/>
      <c r="BZ582" s="52"/>
      <c r="CA582" s="39"/>
      <c r="CB582" s="39"/>
      <c r="CC582" s="39"/>
      <c r="CD582" s="39"/>
      <c r="CE582" s="39"/>
      <c r="CF582" s="39"/>
      <c r="CG582" s="39"/>
      <c r="CH582" s="52"/>
      <c r="CI582" s="3"/>
      <c r="CJ582" s="3"/>
      <c r="CK582" s="52"/>
      <c r="CL582" s="39"/>
      <c r="CM582" s="39"/>
      <c r="CN582" s="39"/>
      <c r="CO582" s="39"/>
      <c r="CP582" s="39"/>
      <c r="CQ582" s="58"/>
    </row>
    <row r="583" spans="1:95" x14ac:dyDescent="0.25">
      <c r="A583" s="97" t="s">
        <v>1012</v>
      </c>
      <c r="B583" s="97">
        <v>68</v>
      </c>
      <c r="C583" s="97">
        <v>580</v>
      </c>
      <c r="D583" s="103" t="s">
        <v>126</v>
      </c>
      <c r="E583" s="39">
        <v>2.0171760136401583E-3</v>
      </c>
      <c r="F583" s="39">
        <v>9.5154547237706853E-3</v>
      </c>
      <c r="G583" s="39">
        <v>1.8891920925580648E-3</v>
      </c>
      <c r="H583" s="39"/>
      <c r="I583" s="39">
        <v>2.1123563114233763E-2</v>
      </c>
      <c r="J583" s="39">
        <v>5.9956194894164932E-3</v>
      </c>
      <c r="K583" s="52">
        <v>7.8605376228981887E-3</v>
      </c>
      <c r="L583" s="3">
        <v>5.9956194894164932E-3</v>
      </c>
      <c r="M583" s="3">
        <v>2.39266423482011E-3</v>
      </c>
      <c r="N583" s="3">
        <v>2.5174215123222798E-3</v>
      </c>
      <c r="O583" s="3">
        <v>0</v>
      </c>
      <c r="P583" s="3">
        <v>1.4651074561295047E-2</v>
      </c>
      <c r="Q583" s="3">
        <v>0</v>
      </c>
      <c r="R583" s="52">
        <v>4.6444897660376508E-3</v>
      </c>
      <c r="S583" s="39">
        <v>1.8087548483970553E-2</v>
      </c>
      <c r="T583" s="39">
        <v>4.5193975275905377E-3</v>
      </c>
      <c r="U583" s="39"/>
      <c r="V583" s="39">
        <v>3.7142661138976274E-3</v>
      </c>
      <c r="W583" s="39">
        <v>1.7950873684674036E-3</v>
      </c>
      <c r="X583" s="39">
        <v>2.091993858724541E-3</v>
      </c>
      <c r="Y583" s="52">
        <v>4.2686336695663156E-3</v>
      </c>
      <c r="Z583" s="3">
        <v>4.6469971314337978E-3</v>
      </c>
      <c r="AA583" s="3"/>
      <c r="AB583" s="3">
        <v>1.5792782120449254E-3</v>
      </c>
      <c r="AC583" s="3">
        <v>3.6253525800895971E-3</v>
      </c>
      <c r="AD583" s="3">
        <v>8.8961575787753987E-4</v>
      </c>
      <c r="AE583" s="3">
        <v>7.7315839028868258E-4</v>
      </c>
      <c r="AF583" s="3">
        <v>1.9740093153867736E-3</v>
      </c>
      <c r="AG583" s="3">
        <v>1.3703975057652795E-3</v>
      </c>
      <c r="AH583" s="3">
        <v>1.2072281356993459E-3</v>
      </c>
      <c r="AI583" s="3">
        <v>1.1770728230414739E-3</v>
      </c>
      <c r="AJ583" s="3">
        <v>7.0532489925217885E-3</v>
      </c>
      <c r="AK583" s="3">
        <v>1.6554893776734557E-3</v>
      </c>
      <c r="AL583" s="3">
        <v>4.4662978897602951E-3</v>
      </c>
      <c r="AM583" s="3">
        <v>5.9429828451664673E-4</v>
      </c>
      <c r="AN583" s="3">
        <v>5.7689431437781739E-4</v>
      </c>
      <c r="AO583" s="3">
        <v>2.7652117976967707E-3</v>
      </c>
      <c r="AP583" s="3">
        <v>1.3962613274776619E-3</v>
      </c>
      <c r="AQ583" s="3">
        <v>5.606501155714606E-3</v>
      </c>
      <c r="AR583" s="3">
        <v>1.3424749484651191E-3</v>
      </c>
      <c r="AS583" s="3"/>
      <c r="AT583" s="3">
        <v>6.2089889226528037E-4</v>
      </c>
      <c r="AU583" s="3">
        <v>7.0728957498770138E-4</v>
      </c>
      <c r="AV583" s="3">
        <v>0</v>
      </c>
      <c r="AW583" s="52">
        <v>2.1376331822671969E-3</v>
      </c>
      <c r="AX583" s="39">
        <v>1.3245700691571726E-2</v>
      </c>
      <c r="AY583" s="3">
        <v>1.9574062949823754E-2</v>
      </c>
      <c r="AZ583" s="3">
        <v>2.7476559314839354E-3</v>
      </c>
      <c r="BA583" s="3">
        <v>6.1560150378275891E-3</v>
      </c>
      <c r="BB583" s="3">
        <v>6.3418289542756072E-3</v>
      </c>
      <c r="BC583" s="3">
        <v>3.5875930415022587E-3</v>
      </c>
      <c r="BD583" s="3">
        <v>4.3410683337950728E-2</v>
      </c>
      <c r="BE583" s="3">
        <v>0</v>
      </c>
      <c r="BF583" s="52">
        <v>1.3596049191239421E-2</v>
      </c>
      <c r="BG583" s="3">
        <v>2.2500384874424165E-3</v>
      </c>
      <c r="BH583" s="3">
        <v>1.6071428571557557E-2</v>
      </c>
      <c r="BI583" s="3">
        <v>1.572400162777262E-2</v>
      </c>
      <c r="BJ583" s="3">
        <v>2.6382612437959975E-3</v>
      </c>
      <c r="BK583" s="3">
        <v>1.2229597619393741E-2</v>
      </c>
      <c r="BL583" s="52">
        <v>7.8015029219066631E-3</v>
      </c>
      <c r="BM583" s="39">
        <v>6.1006609048757359E-3</v>
      </c>
      <c r="BN583" s="3">
        <v>7.8799562565362441E-3</v>
      </c>
      <c r="BO583" s="3">
        <v>2.2956435839245892E-3</v>
      </c>
      <c r="BP583" s="52">
        <v>5.999389647872222E-3</v>
      </c>
      <c r="BQ583" s="39">
        <v>9.0754469985407469E-4</v>
      </c>
      <c r="BR583" s="39">
        <v>9.3705657144387033E-4</v>
      </c>
      <c r="BS583" s="39">
        <v>1.5816424614271483E-2</v>
      </c>
      <c r="BT583" s="39">
        <v>4.2687512102318323E-3</v>
      </c>
      <c r="BU583" s="39">
        <v>5.9166891988235541E-3</v>
      </c>
      <c r="BV583" s="52">
        <v>3.4291199074615504E-3</v>
      </c>
      <c r="BW583" s="3">
        <v>4.1668624778733333E-3</v>
      </c>
      <c r="BX583" s="3">
        <v>9.5641966376379863E-3</v>
      </c>
      <c r="BY583" s="3">
        <v>1.3500935860381916E-3</v>
      </c>
      <c r="BZ583" s="52">
        <v>6.0329563215851829E-3</v>
      </c>
      <c r="CA583" s="39"/>
      <c r="CB583" s="39">
        <v>1.2314187703478011E-3</v>
      </c>
      <c r="CC583" s="39">
        <v>8.0026209928620918E-4</v>
      </c>
      <c r="CD583" s="39"/>
      <c r="CE583" s="39">
        <v>9.9754160357689806E-3</v>
      </c>
      <c r="CF583" s="39">
        <v>3.1608586393392368E-3</v>
      </c>
      <c r="CG583" s="39"/>
      <c r="CH583" s="52">
        <v>3.5764853685093176E-3</v>
      </c>
      <c r="CI583" s="3">
        <v>8.116504405779025E-3</v>
      </c>
      <c r="CJ583" s="3">
        <v>6.2130165281025765E-3</v>
      </c>
      <c r="CK583" s="52">
        <v>7.1120992966140903E-3</v>
      </c>
      <c r="CL583" s="39">
        <v>0</v>
      </c>
      <c r="CM583" s="39">
        <v>4.7732399405743767E-2</v>
      </c>
      <c r="CN583" s="39">
        <v>2.6142547153930894E-2</v>
      </c>
      <c r="CO583" s="39">
        <v>2.4808399414459567E-3</v>
      </c>
      <c r="CP583" s="39">
        <v>1.1848694815239801E-2</v>
      </c>
      <c r="CQ583" s="58">
        <v>1.8694212860285074E-2</v>
      </c>
    </row>
    <row r="584" spans="1:95" x14ac:dyDescent="0.25">
      <c r="A584" s="97" t="s">
        <v>1013</v>
      </c>
      <c r="B584" s="97">
        <v>69</v>
      </c>
      <c r="C584" s="97">
        <v>581</v>
      </c>
      <c r="D584" s="103" t="s">
        <v>127</v>
      </c>
      <c r="E584" s="39">
        <v>0.85079666073108962</v>
      </c>
      <c r="F584" s="39">
        <v>0.86087814327843015</v>
      </c>
      <c r="G584" s="39">
        <v>0.90150273447969109</v>
      </c>
      <c r="H584" s="39"/>
      <c r="I584" s="39">
        <v>0.88589983056124344</v>
      </c>
      <c r="J584" s="39">
        <v>0.79528910893798688</v>
      </c>
      <c r="K584" s="52">
        <v>0.86999557276574591</v>
      </c>
      <c r="L584" s="3">
        <v>0.79528910893798688</v>
      </c>
      <c r="M584" s="3">
        <v>0.80748727174803492</v>
      </c>
      <c r="N584" s="3">
        <v>0.70158071020536861</v>
      </c>
      <c r="O584" s="3">
        <v>0</v>
      </c>
      <c r="P584" s="3">
        <v>0.88009366511460096</v>
      </c>
      <c r="Q584" s="3">
        <v>0</v>
      </c>
      <c r="R584" s="52">
        <v>0.78877175902824959</v>
      </c>
      <c r="S584" s="39">
        <v>0.83106312349973765</v>
      </c>
      <c r="T584" s="39">
        <v>0.80743208711322167</v>
      </c>
      <c r="U584" s="39"/>
      <c r="V584" s="39">
        <v>0.60967954376352329</v>
      </c>
      <c r="W584" s="39">
        <v>1.4140052593389716</v>
      </c>
      <c r="X584" s="39">
        <v>0.86798768271126403</v>
      </c>
      <c r="Y584" s="52">
        <v>0.80647102821928496</v>
      </c>
      <c r="Z584" s="3">
        <v>0.86084391332837751</v>
      </c>
      <c r="AA584" s="3"/>
      <c r="AB584" s="3">
        <v>0.75690143581361313</v>
      </c>
      <c r="AC584" s="3">
        <v>0.89046680700923153</v>
      </c>
      <c r="AD584" s="3">
        <v>0.75596487881994157</v>
      </c>
      <c r="AE584" s="3">
        <v>0.82290613285484504</v>
      </c>
      <c r="AF584" s="3">
        <v>0.81641504957561406</v>
      </c>
      <c r="AG584" s="3">
        <v>0.81107045537279887</v>
      </c>
      <c r="AH584" s="3">
        <v>0.73676078340239071</v>
      </c>
      <c r="AI584" s="3">
        <v>0.80672802812637623</v>
      </c>
      <c r="AJ584" s="3">
        <v>0.85268277481578225</v>
      </c>
      <c r="AK584" s="3">
        <v>0.84444429174756586</v>
      </c>
      <c r="AL584" s="3">
        <v>0.98052559678386753</v>
      </c>
      <c r="AM584" s="3">
        <v>0.79271776782000969</v>
      </c>
      <c r="AN584" s="3">
        <v>1.0043884584447977</v>
      </c>
      <c r="AO584" s="3">
        <v>0.90643222546846636</v>
      </c>
      <c r="AP584" s="3">
        <v>0.87318816008941003</v>
      </c>
      <c r="AQ584" s="3">
        <v>0.86544152466590807</v>
      </c>
      <c r="AR584" s="3">
        <v>1.1522472869365512</v>
      </c>
      <c r="AS584" s="3"/>
      <c r="AT584" s="3">
        <v>0.79060542347951734</v>
      </c>
      <c r="AU584" s="3">
        <v>0.82931445639627877</v>
      </c>
      <c r="AV584" s="3">
        <v>0</v>
      </c>
      <c r="AW584" s="52">
        <v>0.83884709555256165</v>
      </c>
      <c r="AX584" s="39">
        <v>0.81102270827929035</v>
      </c>
      <c r="AY584" s="3">
        <v>0.86593990092893902</v>
      </c>
      <c r="AZ584" s="3">
        <v>0.62537580228568801</v>
      </c>
      <c r="BA584" s="3">
        <v>0.73944542555829562</v>
      </c>
      <c r="BB584" s="3">
        <v>0.79144242461033187</v>
      </c>
      <c r="BC584" s="3">
        <v>0.68062423175452447</v>
      </c>
      <c r="BD584" s="3">
        <v>0.88087172059027596</v>
      </c>
      <c r="BE584" s="3">
        <v>0</v>
      </c>
      <c r="BF584" s="52">
        <v>0.8467672589409847</v>
      </c>
      <c r="BG584" s="3">
        <v>0.80087826609734702</v>
      </c>
      <c r="BH584" s="3">
        <v>0.78183888066060869</v>
      </c>
      <c r="BI584" s="3">
        <v>0.9022375517552842</v>
      </c>
      <c r="BJ584" s="3">
        <v>0.73965517203526088</v>
      </c>
      <c r="BK584" s="3">
        <v>0.79598071720271868</v>
      </c>
      <c r="BL584" s="52">
        <v>0.81104421376574276</v>
      </c>
      <c r="BM584" s="39">
        <v>0.71442980848164961</v>
      </c>
      <c r="BN584" s="3">
        <v>0.8943824531218314</v>
      </c>
      <c r="BO584" s="3">
        <v>0.6578641457217973</v>
      </c>
      <c r="BP584" s="52">
        <v>0.86390482623825504</v>
      </c>
      <c r="BQ584" s="39">
        <v>0.60053908929169442</v>
      </c>
      <c r="BR584" s="39">
        <v>0.59936838914220802</v>
      </c>
      <c r="BS584" s="39">
        <v>0.72555684362564943</v>
      </c>
      <c r="BT584" s="39">
        <v>0.64880088110474288</v>
      </c>
      <c r="BU584" s="39">
        <v>0.69731667828617649</v>
      </c>
      <c r="BV584" s="52">
        <v>0.6752214458488851</v>
      </c>
      <c r="BW584" s="3">
        <v>0.72293540741422158</v>
      </c>
      <c r="BX584" s="3">
        <v>0.77112648025356623</v>
      </c>
      <c r="BY584" s="3">
        <v>0.68740622158934184</v>
      </c>
      <c r="BZ584" s="52">
        <v>0.75534969559152842</v>
      </c>
      <c r="CA584" s="39"/>
      <c r="CB584" s="39">
        <v>0.45376751987138836</v>
      </c>
      <c r="CC584" s="39">
        <v>0.46581358793603489</v>
      </c>
      <c r="CD584" s="39"/>
      <c r="CE584" s="39">
        <v>0.85645290265301288</v>
      </c>
      <c r="CF584" s="39">
        <v>0.7145048971603063</v>
      </c>
      <c r="CG584" s="39"/>
      <c r="CH584" s="52">
        <v>0.76140597468582472</v>
      </c>
      <c r="CI584" s="3">
        <v>0.69968931669676826</v>
      </c>
      <c r="CJ584" s="3">
        <v>0.74972563259430614</v>
      </c>
      <c r="CK584" s="52">
        <v>0.72275407038201178</v>
      </c>
      <c r="CL584" s="39">
        <v>0</v>
      </c>
      <c r="CM584" s="39">
        <v>0.91318071739328066</v>
      </c>
      <c r="CN584" s="39">
        <v>0.91000825544192676</v>
      </c>
      <c r="CO584" s="39">
        <v>0.87547776010229672</v>
      </c>
      <c r="CP584" s="39">
        <v>0.82213607910926001</v>
      </c>
      <c r="CQ584" s="58">
        <v>0.87918485995989637</v>
      </c>
    </row>
    <row r="585" spans="1:95" x14ac:dyDescent="0.25">
      <c r="A585" s="97" t="s">
        <v>959</v>
      </c>
      <c r="C585" s="97">
        <v>582</v>
      </c>
      <c r="D585" s="111"/>
      <c r="E585" s="92"/>
      <c r="F585" s="92"/>
      <c r="G585" s="92"/>
      <c r="H585" s="92"/>
      <c r="I585" s="92"/>
      <c r="J585" s="92"/>
      <c r="K585" s="78"/>
      <c r="L585" s="15"/>
      <c r="M585" s="15"/>
      <c r="N585" s="15"/>
      <c r="O585" s="15"/>
      <c r="P585" s="15"/>
      <c r="Q585" s="15"/>
      <c r="R585" s="78"/>
      <c r="S585" s="92"/>
      <c r="T585" s="92"/>
      <c r="U585" s="92"/>
      <c r="V585" s="92"/>
      <c r="W585" s="92"/>
      <c r="X585" s="92"/>
      <c r="Y585" s="78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78"/>
      <c r="AX585" s="92"/>
      <c r="AY585" s="15"/>
      <c r="AZ585" s="15"/>
      <c r="BA585" s="15"/>
      <c r="BB585" s="15"/>
      <c r="BC585" s="15"/>
      <c r="BD585" s="15"/>
      <c r="BE585" s="15"/>
      <c r="BF585" s="78"/>
      <c r="BG585" s="15"/>
      <c r="BH585" s="15"/>
      <c r="BI585" s="15"/>
      <c r="BJ585" s="15"/>
      <c r="BK585" s="15"/>
      <c r="BL585" s="78"/>
      <c r="BM585" s="92"/>
      <c r="BN585" s="15"/>
      <c r="BO585" s="15"/>
      <c r="BP585" s="78"/>
      <c r="BQ585" s="92"/>
      <c r="BR585" s="92"/>
      <c r="BS585" s="92"/>
      <c r="BT585" s="92"/>
      <c r="BU585" s="92"/>
      <c r="BV585" s="78"/>
      <c r="BW585" s="15"/>
      <c r="BX585" s="15"/>
      <c r="BY585" s="15"/>
      <c r="BZ585" s="78"/>
      <c r="CA585" s="92"/>
      <c r="CB585" s="92"/>
      <c r="CC585" s="92"/>
      <c r="CD585" s="92"/>
      <c r="CE585" s="92"/>
      <c r="CF585" s="92"/>
      <c r="CG585" s="92"/>
      <c r="CH585" s="78"/>
      <c r="CI585" s="15"/>
      <c r="CJ585" s="15"/>
      <c r="CK585" s="78"/>
      <c r="CL585" s="92"/>
      <c r="CM585" s="92"/>
      <c r="CN585" s="92"/>
      <c r="CO585" s="92"/>
      <c r="CP585" s="92"/>
      <c r="CQ585" s="82"/>
    </row>
    <row r="586" spans="1:95" x14ac:dyDescent="0.25">
      <c r="A586" s="97" t="s">
        <v>1014</v>
      </c>
      <c r="B586" s="97">
        <v>70</v>
      </c>
      <c r="C586" s="97">
        <v>583</v>
      </c>
      <c r="D586" s="103" t="s">
        <v>128</v>
      </c>
      <c r="E586" s="39">
        <v>1.7857142857142856E-2</v>
      </c>
      <c r="F586" s="39">
        <v>0.18268412995469532</v>
      </c>
      <c r="G586" s="39">
        <v>0.18300653594771241</v>
      </c>
      <c r="H586" s="39"/>
      <c r="I586" s="39">
        <v>0.2292732855680655</v>
      </c>
      <c r="J586" s="39">
        <v>0.10142143680212952</v>
      </c>
      <c r="K586" s="52">
        <v>0.18854440357370161</v>
      </c>
      <c r="L586" s="3">
        <v>0.10142143680212952</v>
      </c>
      <c r="M586" s="3">
        <v>7.356948229083296E-2</v>
      </c>
      <c r="N586" s="3">
        <v>5.9405940594059403E-2</v>
      </c>
      <c r="O586" s="3">
        <v>0</v>
      </c>
      <c r="P586" s="3">
        <v>0.31987814165057493</v>
      </c>
      <c r="Q586" s="3">
        <v>0</v>
      </c>
      <c r="R586" s="52">
        <v>0.10429315498993075</v>
      </c>
      <c r="S586" s="39">
        <v>0.39387308534261595</v>
      </c>
      <c r="T586" s="39">
        <v>0.18147448015054263</v>
      </c>
      <c r="U586" s="39"/>
      <c r="V586" s="39">
        <v>0.18997361477773059</v>
      </c>
      <c r="W586" s="39">
        <v>0</v>
      </c>
      <c r="X586" s="39">
        <v>5.150214592186262E-2</v>
      </c>
      <c r="Y586" s="52">
        <v>0.20670897552134301</v>
      </c>
      <c r="Z586" s="3">
        <v>0.29127625202409169</v>
      </c>
      <c r="AA586" s="3"/>
      <c r="AB586" s="3">
        <v>9.8414434114851512E-2</v>
      </c>
      <c r="AC586" s="3">
        <v>0.43935926773053219</v>
      </c>
      <c r="AD586" s="3">
        <v>0.12121212121212122</v>
      </c>
      <c r="AE586" s="3">
        <v>0.2613861386159318</v>
      </c>
      <c r="AF586" s="3">
        <v>0.2579417918984816</v>
      </c>
      <c r="AG586" s="3">
        <v>0.184219921457938</v>
      </c>
      <c r="AH586" s="3">
        <v>0.12438035150744695</v>
      </c>
      <c r="AI586" s="3">
        <v>0.19878381211827401</v>
      </c>
      <c r="AJ586" s="3">
        <v>0.23529411764705882</v>
      </c>
      <c r="AK586" s="3">
        <v>5.0991501416719501E-2</v>
      </c>
      <c r="AL586" s="3">
        <v>0.11009174311967006</v>
      </c>
      <c r="AM586" s="3">
        <v>0</v>
      </c>
      <c r="AN586" s="3">
        <v>0.14814814814814814</v>
      </c>
      <c r="AO586" s="3">
        <v>0.27190332326119693</v>
      </c>
      <c r="AP586" s="3">
        <v>0.10153358011848829</v>
      </c>
      <c r="AQ586" s="3">
        <v>0.38297872339610678</v>
      </c>
      <c r="AR586" s="3">
        <v>0</v>
      </c>
      <c r="AS586" s="3"/>
      <c r="AT586" s="3">
        <v>0</v>
      </c>
      <c r="AU586" s="3">
        <v>2.1652832911993464E-2</v>
      </c>
      <c r="AV586" s="3">
        <v>0</v>
      </c>
      <c r="AW586" s="52">
        <v>0.23318627286016849</v>
      </c>
      <c r="AX586" s="39">
        <v>0.21917808219178081</v>
      </c>
      <c r="AY586" s="3">
        <v>0.20034742327735958</v>
      </c>
      <c r="AZ586" s="3">
        <v>0.10682492581538976</v>
      </c>
      <c r="BA586" s="3">
        <v>0.15502055196347572</v>
      </c>
      <c r="BB586" s="3">
        <v>0.12689655172413794</v>
      </c>
      <c r="BC586" s="3">
        <v>2.6905829596412557E-2</v>
      </c>
      <c r="BD586" s="3">
        <v>0.25188743994509266</v>
      </c>
      <c r="BE586" s="3">
        <v>0</v>
      </c>
      <c r="BF586" s="52">
        <v>0.20617638049597417</v>
      </c>
      <c r="BG586" s="3">
        <v>0</v>
      </c>
      <c r="BH586" s="3">
        <v>0.10486891385767791</v>
      </c>
      <c r="BI586" s="3">
        <v>0.16635859519347002</v>
      </c>
      <c r="BJ586" s="3">
        <v>3.9151712887694305E-2</v>
      </c>
      <c r="BK586" s="3">
        <v>0.14663951119864277</v>
      </c>
      <c r="BL586" s="52">
        <v>0.12387096774097649</v>
      </c>
      <c r="BM586" s="39">
        <v>0.1210762331838565</v>
      </c>
      <c r="BN586" s="3">
        <v>0.11915173434317478</v>
      </c>
      <c r="BO586" s="3">
        <v>2.4005334518568525E-2</v>
      </c>
      <c r="BP586" s="52">
        <v>0.10689121842351151</v>
      </c>
      <c r="BQ586" s="39">
        <v>8.6330935250556379E-2</v>
      </c>
      <c r="BR586" s="39">
        <v>0</v>
      </c>
      <c r="BS586" s="39">
        <v>0.27845303867280241</v>
      </c>
      <c r="BT586" s="39">
        <v>0.24050632911392406</v>
      </c>
      <c r="BU586" s="39">
        <v>9.6774193548387094E-2</v>
      </c>
      <c r="BV586" s="52">
        <v>0.20705521472329125</v>
      </c>
      <c r="BW586" s="3">
        <v>0.13533834586466165</v>
      </c>
      <c r="BX586" s="3">
        <v>0.16304347826086957</v>
      </c>
      <c r="BY586" s="3">
        <v>9.0909090909090912E-2</v>
      </c>
      <c r="BZ586" s="52">
        <v>0.15296367112810708</v>
      </c>
      <c r="CA586" s="39"/>
      <c r="CB586" s="39">
        <v>0</v>
      </c>
      <c r="CC586" s="39">
        <v>0</v>
      </c>
      <c r="CD586" s="39"/>
      <c r="CE586" s="39">
        <v>6.4996614761408167E-2</v>
      </c>
      <c r="CF586" s="39">
        <v>3.4482758620689655E-2</v>
      </c>
      <c r="CG586" s="39"/>
      <c r="CH586" s="52">
        <v>4.6742209632390112E-2</v>
      </c>
      <c r="CI586" s="3">
        <v>1.7074558907422589E-2</v>
      </c>
      <c r="CJ586" s="3">
        <v>4.3926788684939405E-2</v>
      </c>
      <c r="CK586" s="52">
        <v>2.9452369995398069E-2</v>
      </c>
      <c r="CL586" s="39">
        <v>0</v>
      </c>
      <c r="CM586" s="39">
        <v>0.14051048774323982</v>
      </c>
      <c r="CN586" s="39">
        <v>0.11339547950511249</v>
      </c>
      <c r="CO586" s="39">
        <v>0</v>
      </c>
      <c r="CP586" s="39">
        <v>0.12557644554762121</v>
      </c>
      <c r="CQ586" s="58">
        <v>0.12639215935850906</v>
      </c>
    </row>
    <row r="587" spans="1:95" x14ac:dyDescent="0.25">
      <c r="A587" s="97" t="s">
        <v>1015</v>
      </c>
      <c r="B587" s="97">
        <v>71</v>
      </c>
      <c r="C587" s="97">
        <v>584</v>
      </c>
      <c r="D587" s="103" t="s">
        <v>129</v>
      </c>
      <c r="E587" s="86">
        <v>6.5178571428571432</v>
      </c>
      <c r="F587" s="86">
        <v>4.2129613880054873</v>
      </c>
      <c r="G587" s="86">
        <v>3.8431372549019609</v>
      </c>
      <c r="H587" s="86"/>
      <c r="I587" s="86">
        <v>5.162743091095189</v>
      </c>
      <c r="J587" s="86">
        <v>5.6800614674501722</v>
      </c>
      <c r="K587" s="72">
        <v>4.3932737782541107</v>
      </c>
      <c r="L587" s="7">
        <v>5.6800614674501722</v>
      </c>
      <c r="M587" s="7">
        <v>3.6866485014628516</v>
      </c>
      <c r="N587" s="7">
        <v>4.5445544554455441</v>
      </c>
      <c r="O587" s="7">
        <v>0</v>
      </c>
      <c r="P587" s="7">
        <v>5.6846915459045029</v>
      </c>
      <c r="Q587" s="7">
        <v>0</v>
      </c>
      <c r="R587" s="72">
        <v>5.4628162849513018</v>
      </c>
      <c r="S587" s="86">
        <v>3.9387308534261596</v>
      </c>
      <c r="T587" s="86">
        <v>5.0018903591493311</v>
      </c>
      <c r="U587" s="86"/>
      <c r="V587" s="86">
        <v>4.179419525110073</v>
      </c>
      <c r="W587" s="86">
        <v>6.5316455696533247</v>
      </c>
      <c r="X587" s="86">
        <v>0.51502145921862619</v>
      </c>
      <c r="Y587" s="72">
        <v>4.2212148685411099</v>
      </c>
      <c r="Z587" s="7">
        <v>5.0762520194681136</v>
      </c>
      <c r="AA587" s="7"/>
      <c r="AB587" s="7">
        <v>0.40021869873372945</v>
      </c>
      <c r="AC587" s="7">
        <v>4.8604118992690122</v>
      </c>
      <c r="AD587" s="7">
        <v>0.36363636363636365</v>
      </c>
      <c r="AE587" s="7">
        <v>3.5168316831961732</v>
      </c>
      <c r="AF587" s="7">
        <v>4.2046794750177261</v>
      </c>
      <c r="AG587" s="7">
        <v>3.2302749018438432</v>
      </c>
      <c r="AH587" s="7">
        <v>0.55159981972867778</v>
      </c>
      <c r="AI587" s="7">
        <v>3.210736003328071</v>
      </c>
      <c r="AJ587" s="7">
        <v>4.1407366684991755</v>
      </c>
      <c r="AK587" s="7">
        <v>0.32294617563922351</v>
      </c>
      <c r="AL587" s="7">
        <v>5.3944954128638329</v>
      </c>
      <c r="AM587" s="7">
        <v>1.0746268656780575</v>
      </c>
      <c r="AN587" s="7">
        <v>2.5925925925925926</v>
      </c>
      <c r="AO587" s="7">
        <v>4.8036253776144795</v>
      </c>
      <c r="AP587" s="7">
        <v>2.3733474352696637</v>
      </c>
      <c r="AQ587" s="7">
        <v>5.8340425530673601</v>
      </c>
      <c r="AR587" s="7">
        <v>0.42857142857755098</v>
      </c>
      <c r="AS587" s="7"/>
      <c r="AT587" s="7">
        <v>0.27272727272107439</v>
      </c>
      <c r="AU587" s="7">
        <v>7.8426560807240318</v>
      </c>
      <c r="AV587" s="7">
        <v>0</v>
      </c>
      <c r="AW587" s="72">
        <v>4.2337251204213606</v>
      </c>
      <c r="AX587" s="86">
        <v>5.0228310502283104</v>
      </c>
      <c r="AY587" s="7">
        <v>3.6213086276780544</v>
      </c>
      <c r="AZ587" s="7">
        <v>1.3353115726923721</v>
      </c>
      <c r="BA587" s="7">
        <v>2.290076335824073</v>
      </c>
      <c r="BB587" s="7">
        <v>3.2358620689655173</v>
      </c>
      <c r="BC587" s="7">
        <v>5.8026905829596416</v>
      </c>
      <c r="BD587" s="7">
        <v>4.4653397391901164</v>
      </c>
      <c r="BE587" s="7">
        <v>0</v>
      </c>
      <c r="BF587" s="72">
        <v>3.9607919578910562</v>
      </c>
      <c r="BG587" s="7">
        <v>1.0736842105489197</v>
      </c>
      <c r="BH587" s="7">
        <v>5.9475655430711614</v>
      </c>
      <c r="BI587" s="7">
        <v>5.290203327152347</v>
      </c>
      <c r="BJ587" s="7">
        <v>3.0929853181278499</v>
      </c>
      <c r="BK587" s="7">
        <v>4.0325865579626763</v>
      </c>
      <c r="BL587" s="72">
        <v>4.4103225806110169</v>
      </c>
      <c r="BM587" s="86">
        <v>2.2869955156950672</v>
      </c>
      <c r="BN587" s="7">
        <v>6.8082196285623304</v>
      </c>
      <c r="BO587" s="7">
        <v>5.7906201377569184</v>
      </c>
      <c r="BP587" s="72">
        <v>6.6770922839664246</v>
      </c>
      <c r="BQ587" s="86">
        <v>0.73381294962972932</v>
      </c>
      <c r="BR587" s="86">
        <v>1.2571428571428571</v>
      </c>
      <c r="BS587" s="86">
        <v>3.8187845303698618</v>
      </c>
      <c r="BT587" s="86">
        <v>3.3924050632911391</v>
      </c>
      <c r="BU587" s="86">
        <v>2.3548387096774195</v>
      </c>
      <c r="BV587" s="72">
        <v>3.0230061349600521</v>
      </c>
      <c r="BW587" s="7">
        <v>3.4436090225563909</v>
      </c>
      <c r="BX587" s="7">
        <v>3.4293478260869565</v>
      </c>
      <c r="BY587" s="7">
        <v>1.0909090909090908</v>
      </c>
      <c r="BZ587" s="72">
        <v>3.3346080305927344</v>
      </c>
      <c r="CA587" s="86"/>
      <c r="CB587" s="86">
        <v>7.0129870131691678</v>
      </c>
      <c r="CC587" s="86">
        <v>0.24161073824854737</v>
      </c>
      <c r="CD587" s="86"/>
      <c r="CE587" s="86">
        <v>3.5585646581870973</v>
      </c>
      <c r="CF587" s="86">
        <v>2.7586206896551726</v>
      </c>
      <c r="CG587" s="86"/>
      <c r="CH587" s="72">
        <v>3.2762039660520705</v>
      </c>
      <c r="CI587" s="7">
        <v>5.750711440019928</v>
      </c>
      <c r="CJ587" s="7">
        <v>6.4452579034083826</v>
      </c>
      <c r="CK587" s="72">
        <v>6.0708697653014267</v>
      </c>
      <c r="CL587" s="86">
        <v>0</v>
      </c>
      <c r="CM587" s="86">
        <v>3.3651756381096791</v>
      </c>
      <c r="CN587" s="86">
        <v>4.2017622270678165</v>
      </c>
      <c r="CO587" s="86">
        <v>0.16071428571572066</v>
      </c>
      <c r="CP587" s="86">
        <v>3.9247960269459918</v>
      </c>
      <c r="CQ587" s="64">
        <v>3.7287596257880389</v>
      </c>
    </row>
    <row r="588" spans="1:95" x14ac:dyDescent="0.25">
      <c r="A588" s="97" t="s">
        <v>1016</v>
      </c>
      <c r="B588" s="97">
        <v>72</v>
      </c>
      <c r="C588" s="97">
        <v>585</v>
      </c>
      <c r="D588" s="103" t="s">
        <v>130</v>
      </c>
      <c r="E588" s="86">
        <v>0.9107142857142857</v>
      </c>
      <c r="F588" s="86">
        <v>1.7768327946990197</v>
      </c>
      <c r="G588" s="86">
        <v>1.0718954248366013</v>
      </c>
      <c r="H588" s="86"/>
      <c r="I588" s="86">
        <v>2.2108495394063459</v>
      </c>
      <c r="J588" s="86">
        <v>1.12116788319445</v>
      </c>
      <c r="K588" s="72">
        <v>1.7902259590158491</v>
      </c>
      <c r="L588" s="7">
        <v>1.12116788319445</v>
      </c>
      <c r="M588" s="7">
        <v>0.99727520438684669</v>
      </c>
      <c r="N588" s="7">
        <v>0.73267326732673266</v>
      </c>
      <c r="O588" s="7">
        <v>0</v>
      </c>
      <c r="P588" s="7">
        <v>2.4127951255929081</v>
      </c>
      <c r="Q588" s="7">
        <v>0</v>
      </c>
      <c r="R588" s="72">
        <v>1.1242950041467712</v>
      </c>
      <c r="S588" s="86">
        <v>4.3063457330792678</v>
      </c>
      <c r="T588" s="86">
        <v>2.5179584120887788</v>
      </c>
      <c r="U588" s="86"/>
      <c r="V588" s="86">
        <v>1.2031662269256271</v>
      </c>
      <c r="W588" s="86">
        <v>0.91139240506790586</v>
      </c>
      <c r="X588" s="86">
        <v>1.9570815450307797</v>
      </c>
      <c r="Y588" s="72">
        <v>2.5457842248418032</v>
      </c>
      <c r="Z588" s="7">
        <v>2.4261712439810368</v>
      </c>
      <c r="AA588" s="7"/>
      <c r="AB588" s="7">
        <v>0.39365773645940605</v>
      </c>
      <c r="AC588" s="7">
        <v>2.196796338652661</v>
      </c>
      <c r="AD588" s="7">
        <v>0.12121212121212122</v>
      </c>
      <c r="AE588" s="7">
        <v>1.3544554455552829</v>
      </c>
      <c r="AF588" s="7">
        <v>1.3125356667400612</v>
      </c>
      <c r="AG588" s="7">
        <v>0.93609425205952224</v>
      </c>
      <c r="AH588" s="7">
        <v>0.44344299233089779</v>
      </c>
      <c r="AI588" s="7">
        <v>0.96624030194199007</v>
      </c>
      <c r="AJ588" s="7">
        <v>1.0203408466190214</v>
      </c>
      <c r="AK588" s="7">
        <v>0.16997167138906499</v>
      </c>
      <c r="AL588" s="7">
        <v>2.4220183486327413</v>
      </c>
      <c r="AM588" s="7">
        <v>1.2537313432910671</v>
      </c>
      <c r="AN588" s="7">
        <v>0.37037037037037035</v>
      </c>
      <c r="AO588" s="7">
        <v>1.0332326283925484</v>
      </c>
      <c r="AP588" s="7">
        <v>0.56478053940909112</v>
      </c>
      <c r="AQ588" s="7">
        <v>3.6319148935397463</v>
      </c>
      <c r="AR588" s="7">
        <v>0</v>
      </c>
      <c r="AS588" s="7"/>
      <c r="AT588" s="7">
        <v>6.8181818180268597E-2</v>
      </c>
      <c r="AU588" s="7">
        <v>0.74485745217257515</v>
      </c>
      <c r="AV588" s="7">
        <v>0</v>
      </c>
      <c r="AW588" s="72">
        <v>1.6323039100211794</v>
      </c>
      <c r="AX588" s="86">
        <v>1.7716894977168949</v>
      </c>
      <c r="AY588" s="7">
        <v>1.3839027214823394</v>
      </c>
      <c r="AZ588" s="7">
        <v>0.71216617210259836</v>
      </c>
      <c r="BA588" s="7">
        <v>0.63417498530512795</v>
      </c>
      <c r="BB588" s="7">
        <v>1.0124137931034483</v>
      </c>
      <c r="BC588" s="7">
        <v>0.66367713004484308</v>
      </c>
      <c r="BD588" s="7">
        <v>1.752916952642416</v>
      </c>
      <c r="BE588" s="7">
        <v>0</v>
      </c>
      <c r="BF588" s="72">
        <v>1.4435688229215695</v>
      </c>
      <c r="BG588" s="7">
        <v>1.2000000000252631</v>
      </c>
      <c r="BH588" s="7">
        <v>1.3632958801498127</v>
      </c>
      <c r="BI588" s="7">
        <v>2.1072088724506202</v>
      </c>
      <c r="BJ588" s="7">
        <v>0.93964110930466327</v>
      </c>
      <c r="BK588" s="7">
        <v>1.6130346231850705</v>
      </c>
      <c r="BL588" s="72">
        <v>1.5793548386974503</v>
      </c>
      <c r="BM588" s="86">
        <v>2.4035874439461882</v>
      </c>
      <c r="BN588" s="7">
        <v>1.0932763439236335</v>
      </c>
      <c r="BO588" s="7">
        <v>0.43209602133423342</v>
      </c>
      <c r="BP588" s="72">
        <v>1.008076989183792</v>
      </c>
      <c r="BQ588" s="86">
        <v>0.60431654675389468</v>
      </c>
      <c r="BR588" s="86">
        <v>0.5714285714285714</v>
      </c>
      <c r="BS588" s="86">
        <v>3.4077348066147723</v>
      </c>
      <c r="BT588" s="86">
        <v>2.0126582278481013</v>
      </c>
      <c r="BU588" s="86">
        <v>3.225806451612903</v>
      </c>
      <c r="BV588" s="72">
        <v>2.4616564417102405</v>
      </c>
      <c r="BW588" s="7">
        <v>0.8721804511278195</v>
      </c>
      <c r="BX588" s="7">
        <v>1.5869565217391304</v>
      </c>
      <c r="BY588" s="7">
        <v>0.81818181818181823</v>
      </c>
      <c r="BZ588" s="72">
        <v>1.372848948374761</v>
      </c>
      <c r="CA588" s="86"/>
      <c r="CB588" s="86">
        <v>0.85714285716512051</v>
      </c>
      <c r="CC588" s="86">
        <v>0.64429530199612628</v>
      </c>
      <c r="CD588" s="86"/>
      <c r="CE588" s="86">
        <v>1.1780636425505231</v>
      </c>
      <c r="CF588" s="86">
        <v>0.87356321839080464</v>
      </c>
      <c r="CG588" s="86"/>
      <c r="CH588" s="72">
        <v>1.019830028343057</v>
      </c>
      <c r="CI588" s="7">
        <v>0.94251565168972695</v>
      </c>
      <c r="CJ588" s="7">
        <v>1.6332778701945654</v>
      </c>
      <c r="CK588" s="72">
        <v>1.2609295904279798</v>
      </c>
      <c r="CL588" s="86">
        <v>0</v>
      </c>
      <c r="CM588" s="86">
        <v>0.55193328278999243</v>
      </c>
      <c r="CN588" s="86">
        <v>1.0987102541238603</v>
      </c>
      <c r="CO588" s="86">
        <v>0.37500000000334821</v>
      </c>
      <c r="CP588" s="86">
        <v>0.51294785384706298</v>
      </c>
      <c r="CQ588" s="64">
        <v>0.67167313689310393</v>
      </c>
    </row>
    <row r="589" spans="1:95" x14ac:dyDescent="0.25">
      <c r="A589" s="97" t="s">
        <v>959</v>
      </c>
      <c r="C589" s="97">
        <v>586</v>
      </c>
      <c r="D589" s="111"/>
      <c r="E589" s="92"/>
      <c r="F589" s="92"/>
      <c r="G589" s="92"/>
      <c r="H589" s="92"/>
      <c r="I589" s="92"/>
      <c r="J589" s="92"/>
      <c r="K589" s="78"/>
      <c r="L589" s="15"/>
      <c r="M589" s="15"/>
      <c r="N589" s="15"/>
      <c r="O589" s="15"/>
      <c r="P589" s="15"/>
      <c r="Q589" s="15"/>
      <c r="R589" s="78"/>
      <c r="S589" s="92"/>
      <c r="T589" s="92"/>
      <c r="U589" s="92"/>
      <c r="V589" s="92"/>
      <c r="W589" s="92"/>
      <c r="X589" s="92"/>
      <c r="Y589" s="78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78"/>
      <c r="AX589" s="92"/>
      <c r="AY589" s="15"/>
      <c r="AZ589" s="15"/>
      <c r="BA589" s="15"/>
      <c r="BB589" s="15"/>
      <c r="BC589" s="15"/>
      <c r="BD589" s="15"/>
      <c r="BE589" s="15"/>
      <c r="BF589" s="78"/>
      <c r="BG589" s="15"/>
      <c r="BH589" s="15"/>
      <c r="BI589" s="15"/>
      <c r="BJ589" s="15"/>
      <c r="BK589" s="15"/>
      <c r="BL589" s="78"/>
      <c r="BM589" s="92"/>
      <c r="BN589" s="15"/>
      <c r="BO589" s="15"/>
      <c r="BP589" s="78"/>
      <c r="BQ589" s="92"/>
      <c r="BR589" s="92"/>
      <c r="BS589" s="92"/>
      <c r="BT589" s="92"/>
      <c r="BU589" s="92"/>
      <c r="BV589" s="78"/>
      <c r="BW589" s="15"/>
      <c r="BX589" s="15"/>
      <c r="BY589" s="15"/>
      <c r="BZ589" s="78"/>
      <c r="CA589" s="92"/>
      <c r="CB589" s="92"/>
      <c r="CC589" s="92"/>
      <c r="CD589" s="92"/>
      <c r="CE589" s="92"/>
      <c r="CF589" s="92"/>
      <c r="CG589" s="92"/>
      <c r="CH589" s="78"/>
      <c r="CI589" s="15"/>
      <c r="CJ589" s="15"/>
      <c r="CK589" s="78"/>
      <c r="CL589" s="92"/>
      <c r="CM589" s="92"/>
      <c r="CN589" s="92"/>
      <c r="CO589" s="92"/>
      <c r="CP589" s="92"/>
      <c r="CQ589" s="82"/>
    </row>
    <row r="590" spans="1:95" x14ac:dyDescent="0.25">
      <c r="A590" s="97" t="s">
        <v>1017</v>
      </c>
      <c r="B590" s="97">
        <v>73</v>
      </c>
      <c r="C590" s="97">
        <v>587</v>
      </c>
      <c r="D590" s="103" t="s">
        <v>131</v>
      </c>
      <c r="E590" s="39">
        <v>0.26441261606518707</v>
      </c>
      <c r="F590" s="39">
        <v>0.17546745834232017</v>
      </c>
      <c r="G590" s="39">
        <v>0.1282974211484636</v>
      </c>
      <c r="H590" s="39"/>
      <c r="I590" s="39">
        <v>0.15355812250234632</v>
      </c>
      <c r="J590" s="39">
        <v>0.28064718524268717</v>
      </c>
      <c r="K590" s="52">
        <v>0.17107713673569913</v>
      </c>
      <c r="L590" s="3">
        <v>0.28064718524268717</v>
      </c>
      <c r="M590" s="3">
        <v>0.20481996542023587</v>
      </c>
      <c r="N590" s="3">
        <v>0.21531470240047354</v>
      </c>
      <c r="O590" s="3">
        <v>0</v>
      </c>
      <c r="P590" s="3">
        <v>0.19582906862966223</v>
      </c>
      <c r="Q590" s="3">
        <v>0</v>
      </c>
      <c r="R590" s="52">
        <v>0.26646314809221916</v>
      </c>
      <c r="S590" s="39">
        <v>0.12531638076920912</v>
      </c>
      <c r="T590" s="39">
        <v>0.17757572076143699</v>
      </c>
      <c r="U590" s="39"/>
      <c r="V590" s="39">
        <v>0.30949578996895405</v>
      </c>
      <c r="W590" s="39">
        <v>0</v>
      </c>
      <c r="X590" s="39">
        <v>0.213084704702937</v>
      </c>
      <c r="Y590" s="52">
        <v>0.18680523081189704</v>
      </c>
      <c r="Z590" s="3">
        <v>0.22321603415148697</v>
      </c>
      <c r="AA590" s="3"/>
      <c r="AB590" s="3">
        <v>0.25941597821097589</v>
      </c>
      <c r="AC590" s="3">
        <v>0.27615309200352034</v>
      </c>
      <c r="AD590" s="3">
        <v>0.296850199434954</v>
      </c>
      <c r="AE590" s="3">
        <v>0.21991254849034114</v>
      </c>
      <c r="AF590" s="3">
        <v>0.24108950343646257</v>
      </c>
      <c r="AG590" s="3">
        <v>0.24666598031366138</v>
      </c>
      <c r="AH590" s="3">
        <v>0.23755716352536771</v>
      </c>
      <c r="AI590" s="3">
        <v>0.22681922950671793</v>
      </c>
      <c r="AJ590" s="3">
        <v>0.22477717125861466</v>
      </c>
      <c r="AK590" s="3">
        <v>0.1603124781412795</v>
      </c>
      <c r="AL590" s="3">
        <v>0.18020027919799761</v>
      </c>
      <c r="AM590" s="3">
        <v>0.34053687722932796</v>
      </c>
      <c r="AN590" s="3">
        <v>0.12611290341914552</v>
      </c>
      <c r="AO590" s="3">
        <v>0.25130314957752947</v>
      </c>
      <c r="AP590" s="3">
        <v>0.27372197140775995</v>
      </c>
      <c r="AQ590" s="3">
        <v>0.29465493926865616</v>
      </c>
      <c r="AR590" s="3">
        <v>0.4489027867062656</v>
      </c>
      <c r="AS590" s="3"/>
      <c r="AT590" s="3">
        <v>0.38149990573930231</v>
      </c>
      <c r="AU590" s="3">
        <v>0.3089464857871228</v>
      </c>
      <c r="AV590" s="3">
        <v>0</v>
      </c>
      <c r="AW590" s="52">
        <v>0.23737746686706573</v>
      </c>
      <c r="AX590" s="39">
        <v>0.1665365872792666</v>
      </c>
      <c r="AY590" s="3">
        <v>0.16294506161564948</v>
      </c>
      <c r="AZ590" s="3">
        <v>0.34182881569372209</v>
      </c>
      <c r="BA590" s="3">
        <v>0.24141488323427429</v>
      </c>
      <c r="BB590" s="3">
        <v>0.18763122086463929</v>
      </c>
      <c r="BC590" s="3">
        <v>0.36945378457566064</v>
      </c>
      <c r="BD590" s="3">
        <v>0.23761118069511289</v>
      </c>
      <c r="BE590" s="3">
        <v>0</v>
      </c>
      <c r="BF590" s="52">
        <v>0.21706100510108714</v>
      </c>
      <c r="BG590" s="3">
        <v>0.53396574482785575</v>
      </c>
      <c r="BH590" s="3">
        <v>0.15264883347363167</v>
      </c>
      <c r="BI590" s="3">
        <v>0.1984546486874971</v>
      </c>
      <c r="BJ590" s="3">
        <v>0.11340828215514655</v>
      </c>
      <c r="BK590" s="3">
        <v>0.20672749174267072</v>
      </c>
      <c r="BL590" s="52">
        <v>0.19655595865648409</v>
      </c>
      <c r="BM590" s="39">
        <v>0.2841071415721671</v>
      </c>
      <c r="BN590" s="3">
        <v>0.16337852486559254</v>
      </c>
      <c r="BO590" s="3">
        <v>7.9911983968961861E-2</v>
      </c>
      <c r="BP590" s="52">
        <v>0.15262306953245536</v>
      </c>
      <c r="BQ590" s="39">
        <v>0.47474305806639566</v>
      </c>
      <c r="BR590" s="39">
        <v>0.26066945512088768</v>
      </c>
      <c r="BS590" s="39">
        <v>0.1755634140496912</v>
      </c>
      <c r="BT590" s="39">
        <v>0.13664392410912599</v>
      </c>
      <c r="BU590" s="39">
        <v>0.23288776507828571</v>
      </c>
      <c r="BV590" s="52">
        <v>0.20491044528782879</v>
      </c>
      <c r="BW590" s="3">
        <v>0.25782281330147971</v>
      </c>
      <c r="BX590" s="3">
        <v>0.18607134313827842</v>
      </c>
      <c r="BY590" s="3">
        <v>0.23909193767541553</v>
      </c>
      <c r="BZ590" s="52">
        <v>0.20654820472818816</v>
      </c>
      <c r="CA590" s="39"/>
      <c r="CB590" s="39">
        <v>0.36256424751504635</v>
      </c>
      <c r="CC590" s="39">
        <v>0.5055896928465492</v>
      </c>
      <c r="CD590" s="39"/>
      <c r="CE590" s="39">
        <v>0.13386043530607558</v>
      </c>
      <c r="CF590" s="39">
        <v>0.17342082610983264</v>
      </c>
      <c r="CG590" s="39"/>
      <c r="CH590" s="52">
        <v>0.18057045458910495</v>
      </c>
      <c r="CI590" s="3">
        <v>0.28293295543235741</v>
      </c>
      <c r="CJ590" s="3">
        <v>0.25856488847367487</v>
      </c>
      <c r="CK590" s="52">
        <v>0.27170024470804149</v>
      </c>
      <c r="CL590" s="39">
        <v>0</v>
      </c>
      <c r="CM590" s="39">
        <v>6.1229550578226911E-2</v>
      </c>
      <c r="CN590" s="39">
        <v>0.20681849772144051</v>
      </c>
      <c r="CO590" s="39">
        <v>3.3820249540847294E-2</v>
      </c>
      <c r="CP590" s="39">
        <v>4.0753321036624351E-2</v>
      </c>
      <c r="CQ590" s="58">
        <v>8.9770813032762339E-2</v>
      </c>
    </row>
    <row r="591" spans="1:95" x14ac:dyDescent="0.25">
      <c r="A591" s="97" t="s">
        <v>1018</v>
      </c>
      <c r="B591" s="97">
        <v>74</v>
      </c>
      <c r="C591" s="97">
        <v>588</v>
      </c>
      <c r="D591" s="103" t="s">
        <v>132</v>
      </c>
      <c r="E591" s="39">
        <v>0.48428474984291264</v>
      </c>
      <c r="F591" s="39">
        <v>0.39008166083592666</v>
      </c>
      <c r="G591" s="39">
        <v>0.37029999977872624</v>
      </c>
      <c r="H591" s="39"/>
      <c r="I591" s="39">
        <v>0.38672742353452505</v>
      </c>
      <c r="J591" s="39">
        <v>0.48764050375186418</v>
      </c>
      <c r="K591" s="52">
        <v>0.38463524309414804</v>
      </c>
      <c r="L591" s="3">
        <v>0.48764050375186418</v>
      </c>
      <c r="M591" s="3">
        <v>0.43830654263141833</v>
      </c>
      <c r="N591" s="3">
        <v>0.38084205765748924</v>
      </c>
      <c r="O591" s="3">
        <v>0</v>
      </c>
      <c r="P591" s="3">
        <v>0.44752740962007836</v>
      </c>
      <c r="Q591" s="3">
        <v>0</v>
      </c>
      <c r="R591" s="52">
        <v>0.47181747242347327</v>
      </c>
      <c r="S591" s="39">
        <v>0.38230784538649393</v>
      </c>
      <c r="T591" s="39">
        <v>0.51766918848301946</v>
      </c>
      <c r="U591" s="39"/>
      <c r="V591" s="39">
        <v>0.47380736545069951</v>
      </c>
      <c r="W591" s="39">
        <v>0.56963963110617433</v>
      </c>
      <c r="X591" s="39">
        <v>0.39206226719317122</v>
      </c>
      <c r="Y591" s="52">
        <v>0.47068618194743833</v>
      </c>
      <c r="Z591" s="3">
        <v>0.52567658748144475</v>
      </c>
      <c r="AA591" s="3"/>
      <c r="AB591" s="3">
        <v>0.49339576633785187</v>
      </c>
      <c r="AC591" s="3">
        <v>0.46101693087996948</v>
      </c>
      <c r="AD591" s="3">
        <v>0.74105830988160148</v>
      </c>
      <c r="AE591" s="3">
        <v>0.40612196349348439</v>
      </c>
      <c r="AF591" s="3">
        <v>0.49135482129227864</v>
      </c>
      <c r="AG591" s="3">
        <v>0.52632810936243268</v>
      </c>
      <c r="AH591" s="3">
        <v>0.53508852411914243</v>
      </c>
      <c r="AI591" s="3">
        <v>0.4421521191851957</v>
      </c>
      <c r="AJ591" s="3">
        <v>0.4690170563332714</v>
      </c>
      <c r="AK591" s="3">
        <v>0.46078184181425341</v>
      </c>
      <c r="AL591" s="3">
        <v>0.4432000408136012</v>
      </c>
      <c r="AM591" s="3">
        <v>0.48363852975466703</v>
      </c>
      <c r="AN591" s="3">
        <v>0.29075699357232526</v>
      </c>
      <c r="AO591" s="3">
        <v>0.55539291027627435</v>
      </c>
      <c r="AP591" s="3">
        <v>0.45494646256758103</v>
      </c>
      <c r="AQ591" s="3">
        <v>0.63023856213067253</v>
      </c>
      <c r="AR591" s="3">
        <v>0.59519784604592774</v>
      </c>
      <c r="AS591" s="3"/>
      <c r="AT591" s="3">
        <v>0.62725848704886134</v>
      </c>
      <c r="AU591" s="3">
        <v>0.5273325065871769</v>
      </c>
      <c r="AV591" s="3">
        <v>0</v>
      </c>
      <c r="AW591" s="52">
        <v>0.50919910804272428</v>
      </c>
      <c r="AX591" s="39">
        <v>0.44883856705680142</v>
      </c>
      <c r="AY591" s="3">
        <v>0.37532627425598331</v>
      </c>
      <c r="AZ591" s="3">
        <v>0.63528240165020855</v>
      </c>
      <c r="BA591" s="3">
        <v>0.42182127376418943</v>
      </c>
      <c r="BB591" s="3">
        <v>0.35586405369164581</v>
      </c>
      <c r="BC591" s="3">
        <v>0.55906091938761537</v>
      </c>
      <c r="BD591" s="3">
        <v>0.46039420704602602</v>
      </c>
      <c r="BE591" s="3">
        <v>0</v>
      </c>
      <c r="BF591" s="52">
        <v>0.42831548220505494</v>
      </c>
      <c r="BG591" s="3">
        <v>0.78741169551446721</v>
      </c>
      <c r="BH591" s="3">
        <v>0.33316246130380139</v>
      </c>
      <c r="BI591" s="3">
        <v>0.37214391156903898</v>
      </c>
      <c r="BJ591" s="3">
        <v>0.37709271911545555</v>
      </c>
      <c r="BK591" s="3">
        <v>0.40095614928936868</v>
      </c>
      <c r="BL591" s="52">
        <v>0.39521866236355474</v>
      </c>
      <c r="BM591" s="39">
        <v>0.68990269761462475</v>
      </c>
      <c r="BN591" s="3">
        <v>0.36270782588741474</v>
      </c>
      <c r="BO591" s="3">
        <v>0.23124103365163234</v>
      </c>
      <c r="BP591" s="52">
        <v>0.34576708296823788</v>
      </c>
      <c r="BQ591" s="39">
        <v>0.65615430514173512</v>
      </c>
      <c r="BR591" s="39">
        <v>0.75420013556449739</v>
      </c>
      <c r="BS591" s="39">
        <v>0.55229583185382147</v>
      </c>
      <c r="BT591" s="39">
        <v>0.42318456197309301</v>
      </c>
      <c r="BU591" s="39">
        <v>0.61880112116649422</v>
      </c>
      <c r="BV591" s="52">
        <v>0.53405008463051096</v>
      </c>
      <c r="BW591" s="3">
        <v>0.50870952007016712</v>
      </c>
      <c r="BX591" s="3">
        <v>0.48642976741685395</v>
      </c>
      <c r="BY591" s="3">
        <v>0.29359875486834164</v>
      </c>
      <c r="BZ591" s="52">
        <v>0.48398411699013</v>
      </c>
      <c r="CA591" s="39"/>
      <c r="CB591" s="39">
        <v>0.53985045171585788</v>
      </c>
      <c r="CC591" s="39">
        <v>0.64695804756560471</v>
      </c>
      <c r="CD591" s="39"/>
      <c r="CE591" s="39">
        <v>0.3117138297137042</v>
      </c>
      <c r="CF591" s="39">
        <v>0.23692769619162898</v>
      </c>
      <c r="CG591" s="39"/>
      <c r="CH591" s="52">
        <v>0.31419531160171621</v>
      </c>
      <c r="CI591" s="3">
        <v>0.15727161118386171</v>
      </c>
      <c r="CJ591" s="3">
        <v>0.20440059635992222</v>
      </c>
      <c r="CK591" s="52">
        <v>0.1789962009147939</v>
      </c>
      <c r="CL591" s="39">
        <v>0</v>
      </c>
      <c r="CM591" s="39">
        <v>0.14913286668367187</v>
      </c>
      <c r="CN591" s="39">
        <v>0.38668870206897094</v>
      </c>
      <c r="CO591" s="39">
        <v>5.3979045526518415E-2</v>
      </c>
      <c r="CP591" s="39">
        <v>8.9590429611214398E-2</v>
      </c>
      <c r="CQ591" s="58">
        <v>0.18560808830218786</v>
      </c>
    </row>
    <row r="592" spans="1:95" x14ac:dyDescent="0.25">
      <c r="A592" s="97" t="s">
        <v>1019</v>
      </c>
      <c r="B592" s="97">
        <v>75</v>
      </c>
      <c r="C592" s="97">
        <v>589</v>
      </c>
      <c r="D592" s="103" t="s">
        <v>133</v>
      </c>
      <c r="E592" s="39">
        <v>9.1349691989771914E-2</v>
      </c>
      <c r="F592" s="39">
        <v>5.1281177457924022E-2</v>
      </c>
      <c r="G592" s="39">
        <v>1.3704258372344475E-2</v>
      </c>
      <c r="H592" s="39"/>
      <c r="I592" s="39">
        <v>2.5456204875546933E-2</v>
      </c>
      <c r="J592" s="39">
        <v>7.9825696106581745E-2</v>
      </c>
      <c r="K592" s="52">
        <v>4.4815388716861068E-2</v>
      </c>
      <c r="L592" s="3">
        <v>7.9825696106581745E-2</v>
      </c>
      <c r="M592" s="3">
        <v>6.8608668735337164E-2</v>
      </c>
      <c r="N592" s="3">
        <v>3.5114047950042755E-2</v>
      </c>
      <c r="O592" s="3">
        <v>0</v>
      </c>
      <c r="P592" s="3">
        <v>5.0029327158719411E-2</v>
      </c>
      <c r="Q592" s="3">
        <v>0</v>
      </c>
      <c r="R592" s="52">
        <v>7.3102092035180394E-2</v>
      </c>
      <c r="S592" s="39">
        <v>3.0220979769422503E-2</v>
      </c>
      <c r="T592" s="39">
        <v>3.0102193074773412E-2</v>
      </c>
      <c r="U592" s="39"/>
      <c r="V592" s="39">
        <v>2.4359410962034696E-2</v>
      </c>
      <c r="W592" s="39">
        <v>0</v>
      </c>
      <c r="X592" s="39">
        <v>0.24398318599624191</v>
      </c>
      <c r="Y592" s="52">
        <v>5.0652496428091644E-2</v>
      </c>
      <c r="Z592" s="3">
        <v>7.231186404805913E-2</v>
      </c>
      <c r="AA592" s="3"/>
      <c r="AB592" s="3">
        <v>7.7996267469693431E-2</v>
      </c>
      <c r="AC592" s="3">
        <v>9.936352805222011E-2</v>
      </c>
      <c r="AD592" s="3">
        <v>0.14056133684545355</v>
      </c>
      <c r="AE592" s="3">
        <v>1.7006753673174259E-2</v>
      </c>
      <c r="AF592" s="3">
        <v>9.2627410668324694E-2</v>
      </c>
      <c r="AG592" s="3">
        <v>7.9088104357892555E-2</v>
      </c>
      <c r="AH592" s="3">
        <v>9.9364732840174649E-2</v>
      </c>
      <c r="AI592" s="3">
        <v>7.8808247814990823E-2</v>
      </c>
      <c r="AJ592" s="3">
        <v>7.6750237857233228E-2</v>
      </c>
      <c r="AK592" s="3">
        <v>0</v>
      </c>
      <c r="AL592" s="3">
        <v>9.2863595429636181E-2</v>
      </c>
      <c r="AM592" s="3">
        <v>0</v>
      </c>
      <c r="AN592" s="3">
        <v>5.6898346881244996E-2</v>
      </c>
      <c r="AO592" s="3">
        <v>0.14623177085837996</v>
      </c>
      <c r="AP592" s="3">
        <v>5.2771480152688552E-2</v>
      </c>
      <c r="AQ592" s="3">
        <v>0.10256005427373981</v>
      </c>
      <c r="AR592" s="3">
        <v>0</v>
      </c>
      <c r="AS592" s="3"/>
      <c r="AT592" s="3">
        <v>9.2908678767949379E-2</v>
      </c>
      <c r="AU592" s="3">
        <v>0.1054120339268533</v>
      </c>
      <c r="AV592" s="3">
        <v>0</v>
      </c>
      <c r="AW592" s="52">
        <v>7.8492693481935577E-2</v>
      </c>
      <c r="AX592" s="39">
        <v>3.733254144883149E-2</v>
      </c>
      <c r="AY592" s="3">
        <v>3.7145767826276037E-2</v>
      </c>
      <c r="AZ592" s="3">
        <v>6.678723198823662E-2</v>
      </c>
      <c r="BA592" s="3">
        <v>5.4572518473793796E-2</v>
      </c>
      <c r="BB592" s="3">
        <v>2.2177826254639394E-2</v>
      </c>
      <c r="BC592" s="3">
        <v>0.10674250474859884</v>
      </c>
      <c r="BD592" s="3">
        <v>5.6821055520246272E-2</v>
      </c>
      <c r="BE592" s="3">
        <v>0</v>
      </c>
      <c r="BF592" s="52">
        <v>4.8887816819760128E-2</v>
      </c>
      <c r="BG592" s="3">
        <v>0.13880730461448162</v>
      </c>
      <c r="BH592" s="3">
        <v>3.4036282885823145E-2</v>
      </c>
      <c r="BI592" s="3">
        <v>3.2853063174423158E-2</v>
      </c>
      <c r="BJ592" s="3">
        <v>7.2386449445214343E-2</v>
      </c>
      <c r="BK592" s="3">
        <v>9.2543517263274713E-2</v>
      </c>
      <c r="BL592" s="52">
        <v>6.7808994890012242E-2</v>
      </c>
      <c r="BM592" s="39">
        <v>8.3780563645242695E-2</v>
      </c>
      <c r="BN592" s="3">
        <v>3.4000720300779316E-2</v>
      </c>
      <c r="BO592" s="3">
        <v>6.7790564515005048E-3</v>
      </c>
      <c r="BP592" s="52">
        <v>3.049295076247786E-2</v>
      </c>
      <c r="BQ592" s="39">
        <v>6.6520227435365883E-2</v>
      </c>
      <c r="BR592" s="39">
        <v>0.15526664339988758</v>
      </c>
      <c r="BS592" s="39">
        <v>6.2766681934135385E-2</v>
      </c>
      <c r="BT592" s="39">
        <v>2.9914777691384117E-2</v>
      </c>
      <c r="BU592" s="39">
        <v>3.7407452547580385E-2</v>
      </c>
      <c r="BV592" s="52">
        <v>5.1332150894804821E-2</v>
      </c>
      <c r="BW592" s="3">
        <v>6.9368147222133317E-2</v>
      </c>
      <c r="BX592" s="3">
        <v>4.7449641642143103E-2</v>
      </c>
      <c r="BY592" s="3">
        <v>0</v>
      </c>
      <c r="BZ592" s="52">
        <v>5.1027594081935745E-2</v>
      </c>
      <c r="CA592" s="39"/>
      <c r="CB592" s="39">
        <v>9.4450315344471292E-2</v>
      </c>
      <c r="CC592" s="39">
        <v>0.12352287115166545</v>
      </c>
      <c r="CD592" s="39"/>
      <c r="CE592" s="39">
        <v>2.3624616659001119E-2</v>
      </c>
      <c r="CF592" s="39">
        <v>3.2595799567987319E-2</v>
      </c>
      <c r="CG592" s="39"/>
      <c r="CH592" s="52">
        <v>3.6074302379456233E-2</v>
      </c>
      <c r="CI592" s="3">
        <v>0.1048853318754899</v>
      </c>
      <c r="CJ592" s="3">
        <v>9.4371174951847492E-2</v>
      </c>
      <c r="CK592" s="52">
        <v>0.1000387232612905</v>
      </c>
      <c r="CL592" s="39">
        <v>0</v>
      </c>
      <c r="CM592" s="39">
        <v>7.4317037000619646E-3</v>
      </c>
      <c r="CN592" s="39">
        <v>4.4132906680527946E-2</v>
      </c>
      <c r="CO592" s="39">
        <v>0</v>
      </c>
      <c r="CP592" s="39">
        <v>5.2728423205549218E-3</v>
      </c>
      <c r="CQ592" s="58">
        <v>1.5696656171441978E-2</v>
      </c>
    </row>
    <row r="593" spans="1:95" x14ac:dyDescent="0.25">
      <c r="A593" s="97" t="s">
        <v>1020</v>
      </c>
      <c r="B593" s="97">
        <v>76</v>
      </c>
      <c r="C593" s="97">
        <v>590</v>
      </c>
      <c r="D593" s="103" t="s">
        <v>134</v>
      </c>
      <c r="E593" s="39">
        <v>0.21646727349790182</v>
      </c>
      <c r="F593" s="39">
        <v>0.16710976459748458</v>
      </c>
      <c r="G593" s="39">
        <v>0.24456237132429348</v>
      </c>
      <c r="H593" s="39"/>
      <c r="I593" s="39">
        <v>0.11120731768716931</v>
      </c>
      <c r="J593" s="39">
        <v>0.21039281062447449</v>
      </c>
      <c r="K593" s="52">
        <v>0.15909251309866379</v>
      </c>
      <c r="L593" s="3">
        <v>0.21039281062447449</v>
      </c>
      <c r="M593" s="3">
        <v>0.19118892465134674</v>
      </c>
      <c r="N593" s="3">
        <v>0.13685310006827167</v>
      </c>
      <c r="O593" s="3">
        <v>0</v>
      </c>
      <c r="P593" s="3">
        <v>0.20346726078491684</v>
      </c>
      <c r="Q593" s="3">
        <v>0</v>
      </c>
      <c r="R593" s="52">
        <v>0.2010028843099925</v>
      </c>
      <c r="S593" s="39">
        <v>0.13905562856844006</v>
      </c>
      <c r="T593" s="39">
        <v>0.21905782390865208</v>
      </c>
      <c r="U593" s="39"/>
      <c r="V593" s="39">
        <v>0.14145420527566646</v>
      </c>
      <c r="W593" s="39">
        <v>0</v>
      </c>
      <c r="X593" s="39">
        <v>0.17811980538120892</v>
      </c>
      <c r="Y593" s="52">
        <v>0.17698307271304067</v>
      </c>
      <c r="Z593" s="3">
        <v>0.26621461776224087</v>
      </c>
      <c r="AA593" s="3"/>
      <c r="AB593" s="3">
        <v>0.23607837558286807</v>
      </c>
      <c r="AC593" s="3">
        <v>0.30724313523068758</v>
      </c>
      <c r="AD593" s="3">
        <v>0.48438793083050669</v>
      </c>
      <c r="AE593" s="3">
        <v>0.14321523904964664</v>
      </c>
      <c r="AF593" s="3">
        <v>0.26936424292262418</v>
      </c>
      <c r="AG593" s="3">
        <v>0.24556968332608931</v>
      </c>
      <c r="AH593" s="3">
        <v>0.26765145978737576</v>
      </c>
      <c r="AI593" s="3">
        <v>0.24495610371420212</v>
      </c>
      <c r="AJ593" s="3">
        <v>0.23562100412160028</v>
      </c>
      <c r="AK593" s="3">
        <v>0.14283461391170976</v>
      </c>
      <c r="AL593" s="3">
        <v>0.23768685211997179</v>
      </c>
      <c r="AM593" s="3">
        <v>0.3627403947923456</v>
      </c>
      <c r="AN593" s="3">
        <v>8.5105352873593165E-2</v>
      </c>
      <c r="AO593" s="3">
        <v>0.29384005650549561</v>
      </c>
      <c r="AP593" s="3">
        <v>0.21309505631358949</v>
      </c>
      <c r="AQ593" s="3">
        <v>0.32559312301583515</v>
      </c>
      <c r="AR593" s="3">
        <v>0.17860794229928861</v>
      </c>
      <c r="AS593" s="3"/>
      <c r="AT593" s="3">
        <v>0.16835350718540087</v>
      </c>
      <c r="AU593" s="3">
        <v>0.28669954169793621</v>
      </c>
      <c r="AV593" s="3">
        <v>0</v>
      </c>
      <c r="AW593" s="52">
        <v>0.25798921095701116</v>
      </c>
      <c r="AX593" s="39">
        <v>9.2636046926138096E-2</v>
      </c>
      <c r="AY593" s="3">
        <v>0.12311889170071803</v>
      </c>
      <c r="AZ593" s="3">
        <v>0.23021987530410998</v>
      </c>
      <c r="BA593" s="3">
        <v>0.18175714646764796</v>
      </c>
      <c r="BB593" s="3">
        <v>0.11399656026025384</v>
      </c>
      <c r="BC593" s="3">
        <v>0.31767418648190715</v>
      </c>
      <c r="BD593" s="3">
        <v>0.19056114903127794</v>
      </c>
      <c r="BE593" s="3">
        <v>0</v>
      </c>
      <c r="BF593" s="52">
        <v>0.16688933197351291</v>
      </c>
      <c r="BG593" s="3">
        <v>0.26535699905849741</v>
      </c>
      <c r="BH593" s="3">
        <v>0.13163631867378958</v>
      </c>
      <c r="BI593" s="3">
        <v>0.14585246365157409</v>
      </c>
      <c r="BJ593" s="3">
        <v>0.13291170327048818</v>
      </c>
      <c r="BK593" s="3">
        <v>0.19173133472174361</v>
      </c>
      <c r="BL593" s="52">
        <v>0.16595830155888644</v>
      </c>
      <c r="BM593" s="39">
        <v>0.38839720109791942</v>
      </c>
      <c r="BN593" s="3">
        <v>0.14026506529248073</v>
      </c>
      <c r="BO593" s="3">
        <v>6.9020200552049368E-2</v>
      </c>
      <c r="BP593" s="52">
        <v>0.13108448883394389</v>
      </c>
      <c r="BQ593" s="39">
        <v>0.34892664855515165</v>
      </c>
      <c r="BR593" s="39">
        <v>0.59445004225949938</v>
      </c>
      <c r="BS593" s="39">
        <v>0.30721961615448462</v>
      </c>
      <c r="BT593" s="39">
        <v>0.19684236521952289</v>
      </c>
      <c r="BU593" s="39">
        <v>0.52370498152688172</v>
      </c>
      <c r="BV593" s="52">
        <v>0.31398674490475786</v>
      </c>
      <c r="BW593" s="3">
        <v>0.20800830404674589</v>
      </c>
      <c r="BX593" s="3">
        <v>0.19445544475341789</v>
      </c>
      <c r="BY593" s="3">
        <v>0.2240735698263456</v>
      </c>
      <c r="BZ593" s="52">
        <v>0.19914785209111777</v>
      </c>
      <c r="CA593" s="39"/>
      <c r="CB593" s="39">
        <v>0.32812679583318233</v>
      </c>
      <c r="CC593" s="39">
        <v>0.34927097429265547</v>
      </c>
      <c r="CD593" s="39"/>
      <c r="CE593" s="39">
        <v>8.911739577309763E-2</v>
      </c>
      <c r="CF593" s="39">
        <v>9.8738822565070855E-2</v>
      </c>
      <c r="CG593" s="39"/>
      <c r="CH593" s="52">
        <v>0.11943435766431025</v>
      </c>
      <c r="CI593" s="3">
        <v>2.5113339998786583E-2</v>
      </c>
      <c r="CJ593" s="3">
        <v>4.7700771906341977E-2</v>
      </c>
      <c r="CK593" s="52">
        <v>3.5525248709188099E-2</v>
      </c>
      <c r="CL593" s="39">
        <v>0</v>
      </c>
      <c r="CM593" s="39">
        <v>3.9804870508395797E-2</v>
      </c>
      <c r="CN593" s="39">
        <v>0.15740776603335177</v>
      </c>
      <c r="CO593" s="39">
        <v>0</v>
      </c>
      <c r="CP593" s="39">
        <v>1.8328359348668791E-2</v>
      </c>
      <c r="CQ593" s="58">
        <v>6.0836708891447003E-2</v>
      </c>
    </row>
    <row r="594" spans="1:95" ht="15" customHeight="1" x14ac:dyDescent="0.25">
      <c r="A594" s="97" t="s">
        <v>959</v>
      </c>
      <c r="C594" s="97">
        <v>591</v>
      </c>
      <c r="D594" s="102"/>
      <c r="E594" s="93"/>
      <c r="F594" s="93"/>
      <c r="G594" s="93"/>
      <c r="H594" s="93"/>
      <c r="I594" s="93"/>
      <c r="J594" s="93"/>
      <c r="K594" s="79"/>
      <c r="L594" s="16"/>
      <c r="M594" s="16"/>
      <c r="N594" s="16"/>
      <c r="O594" s="16"/>
      <c r="P594" s="16"/>
      <c r="Q594" s="16"/>
      <c r="R594" s="79"/>
      <c r="S594" s="93"/>
      <c r="T594" s="93"/>
      <c r="U594" s="93"/>
      <c r="V594" s="93"/>
      <c r="W594" s="93"/>
      <c r="X594" s="93"/>
      <c r="Y594" s="79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79"/>
      <c r="AX594" s="93"/>
      <c r="AY594" s="16"/>
      <c r="AZ594" s="16"/>
      <c r="BA594" s="16"/>
      <c r="BB594" s="16"/>
      <c r="BC594" s="16"/>
      <c r="BD594" s="16"/>
      <c r="BE594" s="16"/>
      <c r="BF594" s="79"/>
      <c r="BG594" s="16"/>
      <c r="BH594" s="16"/>
      <c r="BI594" s="16"/>
      <c r="BJ594" s="16"/>
      <c r="BK594" s="16"/>
      <c r="BL594" s="79"/>
      <c r="BM594" s="93"/>
      <c r="BN594" s="16"/>
      <c r="BO594" s="16"/>
      <c r="BP594" s="79"/>
      <c r="BQ594" s="93"/>
      <c r="BR594" s="93"/>
      <c r="BS594" s="93"/>
      <c r="BT594" s="93"/>
      <c r="BU594" s="93"/>
      <c r="BV594" s="79"/>
      <c r="BW594" s="16"/>
      <c r="BX594" s="16"/>
      <c r="BY594" s="16"/>
      <c r="BZ594" s="79"/>
      <c r="CA594" s="93"/>
      <c r="CB594" s="93"/>
      <c r="CC594" s="93"/>
      <c r="CD594" s="93"/>
      <c r="CE594" s="93"/>
      <c r="CF594" s="93"/>
      <c r="CG594" s="93"/>
      <c r="CH594" s="79"/>
      <c r="CI594" s="16"/>
      <c r="CJ594" s="16"/>
      <c r="CK594" s="79"/>
      <c r="CL594" s="93"/>
      <c r="CM594" s="93"/>
      <c r="CN594" s="93"/>
      <c r="CO594" s="93"/>
      <c r="CP594" s="93"/>
      <c r="CQ594" s="83"/>
    </row>
    <row r="595" spans="1:95" x14ac:dyDescent="0.25">
      <c r="A595" s="97" t="s">
        <v>1021</v>
      </c>
      <c r="B595" s="97">
        <v>77</v>
      </c>
      <c r="C595" s="97">
        <v>592</v>
      </c>
      <c r="D595" s="103" t="s">
        <v>135</v>
      </c>
      <c r="E595" s="39">
        <v>4.6557142814819732E-3</v>
      </c>
      <c r="F595" s="39">
        <v>2.1268554651510629E-2</v>
      </c>
      <c r="G595" s="39">
        <v>6.6389255890451559E-3</v>
      </c>
      <c r="H595" s="39"/>
      <c r="I595" s="39">
        <v>4.35083420401857E-2</v>
      </c>
      <c r="J595" s="39">
        <v>1.34598548014044E-2</v>
      </c>
      <c r="K595" s="52">
        <v>1.7685177000611389E-2</v>
      </c>
      <c r="L595" s="3">
        <v>1.34598548014044E-2</v>
      </c>
      <c r="M595" s="3">
        <v>7.2268891127257795E-3</v>
      </c>
      <c r="N595" s="3">
        <v>6.4707979796653822E-3</v>
      </c>
      <c r="O595" s="3">
        <v>0</v>
      </c>
      <c r="P595" s="3">
        <v>2.8878127162271519E-2</v>
      </c>
      <c r="Q595" s="3">
        <v>3.5941056666204839E-3</v>
      </c>
      <c r="R595" s="52">
        <v>1.0716093378192562E-2</v>
      </c>
      <c r="S595" s="39">
        <v>2.7349006569935882E-2</v>
      </c>
      <c r="T595" s="39">
        <v>1.0841428095445575E-2</v>
      </c>
      <c r="U595" s="39"/>
      <c r="V595" s="39">
        <v>5.2626936759474323E-3</v>
      </c>
      <c r="W595" s="39">
        <v>2.4540434910817876E-3</v>
      </c>
      <c r="X595" s="39">
        <v>6.5543155228941184E-3</v>
      </c>
      <c r="Y595" s="52">
        <v>8.9087893992079465E-3</v>
      </c>
      <c r="Z595" s="3">
        <v>3.0030749757553103E-2</v>
      </c>
      <c r="AA595" s="3"/>
      <c r="AB595" s="3">
        <v>1.5899851829392707E-2</v>
      </c>
      <c r="AC595" s="3">
        <v>2.18184834912892E-2</v>
      </c>
      <c r="AD595" s="3">
        <v>7.116926063020319E-3</v>
      </c>
      <c r="AE595" s="3">
        <v>7.0655959825338746E-3</v>
      </c>
      <c r="AF595" s="3">
        <v>1.6176212155028243E-2</v>
      </c>
      <c r="AG595" s="3">
        <v>1.1927986858451265E-2</v>
      </c>
      <c r="AH595" s="3">
        <v>1.7308680998910475E-2</v>
      </c>
      <c r="AI595" s="3">
        <v>1.4233720409186289E-2</v>
      </c>
      <c r="AJ595" s="3">
        <v>3.344897025373833E-2</v>
      </c>
      <c r="AK595" s="3">
        <v>1.4660226047129016E-2</v>
      </c>
      <c r="AL595" s="3">
        <v>2.2454415079041182E-2</v>
      </c>
      <c r="AM595" s="3">
        <v>5.2156327059384262E-3</v>
      </c>
      <c r="AN595" s="3">
        <v>3.9563554522928862E-3</v>
      </c>
      <c r="AO595" s="3">
        <v>1.6612156071728425E-2</v>
      </c>
      <c r="AP595" s="3">
        <v>9.5501025962028453E-3</v>
      </c>
      <c r="AQ595" s="3">
        <v>3.7223589056586889E-2</v>
      </c>
      <c r="AR595" s="3">
        <v>1.769190199966806E-2</v>
      </c>
      <c r="AS595" s="3"/>
      <c r="AT595" s="3">
        <v>7.9729062299023074E-3</v>
      </c>
      <c r="AU595" s="3">
        <v>6.32936109382886E-3</v>
      </c>
      <c r="AV595" s="3">
        <v>1</v>
      </c>
      <c r="AW595" s="52">
        <v>1.6521680692282277E-2</v>
      </c>
      <c r="AX595" s="39">
        <v>2.6582125360482985E-2</v>
      </c>
      <c r="AY595" s="3">
        <v>4.9078723170386154E-2</v>
      </c>
      <c r="AZ595" s="3">
        <v>1.5776600081275554E-2</v>
      </c>
      <c r="BA595" s="3">
        <v>1.9834441874202351E-2</v>
      </c>
      <c r="BB595" s="3">
        <v>1.9231049594448168E-2</v>
      </c>
      <c r="BC595" s="3">
        <v>1.0422252729792813E-2</v>
      </c>
      <c r="BD595" s="3">
        <v>0.10162678332893076</v>
      </c>
      <c r="BE595" s="3">
        <v>0</v>
      </c>
      <c r="BF595" s="52">
        <v>3.5341550050224581E-2</v>
      </c>
      <c r="BG595" s="3">
        <v>8.2777731723966338E-3</v>
      </c>
      <c r="BH595" s="3">
        <v>3.0116372391092428E-2</v>
      </c>
      <c r="BI595" s="3">
        <v>3.0750450502416728E-2</v>
      </c>
      <c r="BJ595" s="3">
        <v>7.5274370561652683E-3</v>
      </c>
      <c r="BK595" s="3">
        <v>2.330722193938272E-2</v>
      </c>
      <c r="BL595" s="52">
        <v>1.6455299066055078E-2</v>
      </c>
      <c r="BM595" s="39">
        <v>1.5454551672046577E-2</v>
      </c>
      <c r="BN595" s="3">
        <v>1.9064752954274337E-2</v>
      </c>
      <c r="BO595" s="3">
        <v>5.1224640895137195E-3</v>
      </c>
      <c r="BP595" s="52">
        <v>1.4369564051974777E-2</v>
      </c>
      <c r="BQ595" s="39">
        <v>8.2201350869186233E-3</v>
      </c>
      <c r="BR595" s="39">
        <v>7.1216299429734146E-3</v>
      </c>
      <c r="BS595" s="39">
        <v>3.0828920463482411E-2</v>
      </c>
      <c r="BT595" s="39">
        <v>1.6277991165599234E-2</v>
      </c>
      <c r="BU595" s="39">
        <v>2.0135829370189838E-2</v>
      </c>
      <c r="BV595" s="52">
        <v>1.3097186885729507E-2</v>
      </c>
      <c r="BW595" s="3">
        <v>7.8220050021147614E-3</v>
      </c>
      <c r="BX595" s="3">
        <v>1.6477447468104575E-2</v>
      </c>
      <c r="BY595" s="3">
        <v>6.7402399485194595E-3</v>
      </c>
      <c r="BZ595" s="52">
        <v>1.1460309953075874E-2</v>
      </c>
      <c r="CA595" s="39"/>
      <c r="CB595" s="39">
        <v>4.1260525033504523E-3</v>
      </c>
      <c r="CC595" s="39">
        <v>5.7199941994425024E-3</v>
      </c>
      <c r="CD595" s="39"/>
      <c r="CE595" s="39">
        <v>2.5853684892320788E-2</v>
      </c>
      <c r="CF595" s="39">
        <v>9.0284295617908093E-3</v>
      </c>
      <c r="CG595" s="39"/>
      <c r="CH595" s="52">
        <v>1.0626872778890495E-2</v>
      </c>
      <c r="CI595" s="3">
        <v>8.8186721177978718E-3</v>
      </c>
      <c r="CJ595" s="3">
        <v>9.8457187042203381E-3</v>
      </c>
      <c r="CK595" s="52">
        <v>9.3606092905275193E-3</v>
      </c>
      <c r="CL595" s="39">
        <v>2.1582733813104913E-2</v>
      </c>
      <c r="CM595" s="39">
        <v>7.050289707685993E-2</v>
      </c>
      <c r="CN595" s="39">
        <v>5.0719412450676016E-2</v>
      </c>
      <c r="CO595" s="39">
        <v>5.9639835200025696E-3</v>
      </c>
      <c r="CP595" s="39">
        <v>1.5742918208699271E-2</v>
      </c>
      <c r="CQ595" s="58">
        <v>2.9028199553118663E-2</v>
      </c>
    </row>
    <row r="596" spans="1:95" x14ac:dyDescent="0.25">
      <c r="A596" s="97" t="s">
        <v>1022</v>
      </c>
      <c r="B596" s="97">
        <v>78</v>
      </c>
      <c r="C596" s="97">
        <v>593</v>
      </c>
      <c r="D596" s="103" t="s">
        <v>136</v>
      </c>
      <c r="E596" s="39">
        <v>0.75874838649459042</v>
      </c>
      <c r="F596" s="39">
        <v>0.91700562432721811</v>
      </c>
      <c r="G596" s="39">
        <v>0.80934125363168641</v>
      </c>
      <c r="H596" s="39"/>
      <c r="I596" s="39">
        <v>0.90098458275678128</v>
      </c>
      <c r="J596" s="39">
        <v>0.86753421975149259</v>
      </c>
      <c r="K596" s="52">
        <v>0.90353658621230715</v>
      </c>
      <c r="L596" s="3">
        <v>0.86753421975149259</v>
      </c>
      <c r="M596" s="3">
        <v>0.76579269248065696</v>
      </c>
      <c r="N596" s="3">
        <v>0.78795743859039136</v>
      </c>
      <c r="O596" s="3">
        <v>0</v>
      </c>
      <c r="P596" s="3">
        <v>0.93315809310526032</v>
      </c>
      <c r="Q596" s="3">
        <v>0.55871139443962226</v>
      </c>
      <c r="R596" s="52">
        <v>0.85359505922148737</v>
      </c>
      <c r="S596" s="39">
        <v>0.85505950995951485</v>
      </c>
      <c r="T596" s="39">
        <v>0.87387470575597637</v>
      </c>
      <c r="U596" s="39"/>
      <c r="V596" s="39">
        <v>0.74081386220445911</v>
      </c>
      <c r="W596" s="39">
        <v>1.0045521935414607</v>
      </c>
      <c r="X596" s="39">
        <v>0.71275291496220794</v>
      </c>
      <c r="Y596" s="52">
        <v>0.83304918188961119</v>
      </c>
      <c r="Z596" s="3">
        <v>0.95350656092296548</v>
      </c>
      <c r="AA596" s="3"/>
      <c r="AB596" s="3">
        <v>0.95103399745888539</v>
      </c>
      <c r="AC596" s="3">
        <v>0.97917029514702214</v>
      </c>
      <c r="AD596" s="3">
        <v>1.0489318301493213</v>
      </c>
      <c r="AE596" s="3">
        <v>0.99980799272419241</v>
      </c>
      <c r="AF596" s="3">
        <v>0.97094326375416906</v>
      </c>
      <c r="AG596" s="3">
        <v>0.97456055453941537</v>
      </c>
      <c r="AH596" s="3">
        <v>0.95787740054466619</v>
      </c>
      <c r="AI596" s="3">
        <v>0.96966374927400523</v>
      </c>
      <c r="AJ596" s="3">
        <v>0.95031807690309034</v>
      </c>
      <c r="AK596" s="3">
        <v>0.94474020762122379</v>
      </c>
      <c r="AL596" s="3">
        <v>0.97864295038100191</v>
      </c>
      <c r="AM596" s="3">
        <v>1.0811430408956642</v>
      </c>
      <c r="AN596" s="3">
        <v>1.0862605431348604</v>
      </c>
      <c r="AO596" s="3">
        <v>0.97668541070092096</v>
      </c>
      <c r="AP596" s="3">
        <v>0.97401430789178756</v>
      </c>
      <c r="AQ596" s="3">
        <v>0.96443134263983588</v>
      </c>
      <c r="AR596" s="3">
        <v>1.0021982141497945</v>
      </c>
      <c r="AS596" s="3"/>
      <c r="AT596" s="3">
        <v>0.94565558868577859</v>
      </c>
      <c r="AU596" s="3">
        <v>1.019150398389582</v>
      </c>
      <c r="AV596" s="3">
        <v>1.9032541152084792</v>
      </c>
      <c r="AW596" s="52">
        <v>0.96525398975497956</v>
      </c>
      <c r="AX596" s="39">
        <v>0.92167327629768658</v>
      </c>
      <c r="AY596" s="3">
        <v>0.93083431175427189</v>
      </c>
      <c r="AZ596" s="3">
        <v>0.70090890768005154</v>
      </c>
      <c r="BA596" s="3">
        <v>0.81720868823693604</v>
      </c>
      <c r="BB596" s="3">
        <v>0.84590503673260842</v>
      </c>
      <c r="BC596" s="3">
        <v>0.80272646979657858</v>
      </c>
      <c r="BD596" s="3">
        <v>0.93077871396469525</v>
      </c>
      <c r="BE596" s="3">
        <v>0</v>
      </c>
      <c r="BF596" s="52">
        <v>0.89726271297084947</v>
      </c>
      <c r="BG596" s="3">
        <v>0.8047090615167255</v>
      </c>
      <c r="BH596" s="3">
        <v>0.85733601014371019</v>
      </c>
      <c r="BI596" s="3">
        <v>0.86886709444517585</v>
      </c>
      <c r="BJ596" s="3">
        <v>0.71254437556011285</v>
      </c>
      <c r="BK596" s="3">
        <v>0.85485299614511046</v>
      </c>
      <c r="BL596" s="52">
        <v>0.82930573353344172</v>
      </c>
      <c r="BM596" s="39">
        <v>0.74728569035863501</v>
      </c>
      <c r="BN596" s="3">
        <v>0.94205445596670934</v>
      </c>
      <c r="BO596" s="3">
        <v>0.7350958825617433</v>
      </c>
      <c r="BP596" s="52">
        <v>0.9172095277945691</v>
      </c>
      <c r="BQ596" s="39">
        <v>0.47475762829864854</v>
      </c>
      <c r="BR596" s="39">
        <v>0.66411586796933342</v>
      </c>
      <c r="BS596" s="39">
        <v>0.80721023390064861</v>
      </c>
      <c r="BT596" s="39">
        <v>0.67460573445663941</v>
      </c>
      <c r="BU596" s="39">
        <v>0.77149815715995451</v>
      </c>
      <c r="BV596" s="52">
        <v>0.65904421446931982</v>
      </c>
      <c r="BW596" s="3">
        <v>0.75442293998975207</v>
      </c>
      <c r="BX596" s="3">
        <v>0.84177379267478858</v>
      </c>
      <c r="BY596" s="3">
        <v>0.71957517517162128</v>
      </c>
      <c r="BZ596" s="52">
        <v>0.80631322125136229</v>
      </c>
      <c r="CA596" s="39"/>
      <c r="CB596" s="39">
        <v>0.89112162650059124</v>
      </c>
      <c r="CC596" s="39">
        <v>0.58436032765807222</v>
      </c>
      <c r="CD596" s="39"/>
      <c r="CE596" s="39">
        <v>0.89748897741480904</v>
      </c>
      <c r="CF596" s="39">
        <v>0.82449292648819816</v>
      </c>
      <c r="CG596" s="39"/>
      <c r="CH596" s="52">
        <v>0.83141320707446642</v>
      </c>
      <c r="CI596" s="3">
        <v>0.8203703073737737</v>
      </c>
      <c r="CJ596" s="3">
        <v>0.86612699447521946</v>
      </c>
      <c r="CK596" s="52">
        <v>0.84576580200958429</v>
      </c>
      <c r="CL596" s="39">
        <v>0.93186426477657691</v>
      </c>
      <c r="CM596" s="39">
        <v>0.94719883413022887</v>
      </c>
      <c r="CN596" s="39">
        <v>0.92563588236417738</v>
      </c>
      <c r="CO596" s="39">
        <v>0.70632076921455744</v>
      </c>
      <c r="CP596" s="39">
        <v>0.8802742870706205</v>
      </c>
      <c r="CQ596" s="58">
        <v>0.91461800743719901</v>
      </c>
    </row>
    <row r="597" spans="1:95" x14ac:dyDescent="0.25">
      <c r="A597" s="97" t="s">
        <v>959</v>
      </c>
      <c r="C597" s="97">
        <v>594</v>
      </c>
      <c r="D597" s="103"/>
      <c r="E597" s="48"/>
      <c r="F597" s="48"/>
      <c r="G597" s="48"/>
      <c r="H597" s="48"/>
      <c r="I597" s="48"/>
      <c r="J597" s="48"/>
      <c r="K597" s="73"/>
      <c r="L597" s="11"/>
      <c r="M597" s="11"/>
      <c r="N597" s="11"/>
      <c r="O597" s="11"/>
      <c r="P597" s="11"/>
      <c r="Q597" s="11"/>
      <c r="R597" s="73"/>
      <c r="S597" s="48"/>
      <c r="T597" s="48"/>
      <c r="U597" s="48"/>
      <c r="V597" s="48"/>
      <c r="W597" s="48"/>
      <c r="X597" s="48"/>
      <c r="Y597" s="73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73"/>
      <c r="AX597" s="48"/>
      <c r="AY597" s="11"/>
      <c r="AZ597" s="11"/>
      <c r="BA597" s="11"/>
      <c r="BB597" s="11"/>
      <c r="BC597" s="11"/>
      <c r="BD597" s="11"/>
      <c r="BE597" s="11"/>
      <c r="BF597" s="73"/>
      <c r="BG597" s="11"/>
      <c r="BH597" s="11"/>
      <c r="BI597" s="11"/>
      <c r="BJ597" s="11"/>
      <c r="BK597" s="11"/>
      <c r="BL597" s="73"/>
      <c r="BM597" s="48"/>
      <c r="BN597" s="11"/>
      <c r="BO597" s="11"/>
      <c r="BP597" s="73"/>
      <c r="BQ597" s="48"/>
      <c r="BR597" s="48"/>
      <c r="BS597" s="48"/>
      <c r="BT597" s="48"/>
      <c r="BU597" s="48"/>
      <c r="BV597" s="73"/>
      <c r="BW597" s="11"/>
      <c r="BX597" s="11"/>
      <c r="BY597" s="11"/>
      <c r="BZ597" s="73"/>
      <c r="CA597" s="48"/>
      <c r="CB597" s="48"/>
      <c r="CC597" s="48"/>
      <c r="CD597" s="48"/>
      <c r="CE597" s="48"/>
      <c r="CF597" s="48"/>
      <c r="CG597" s="48"/>
      <c r="CH597" s="73"/>
      <c r="CI597" s="11"/>
      <c r="CJ597" s="11"/>
      <c r="CK597" s="73"/>
      <c r="CL597" s="48"/>
      <c r="CM597" s="48"/>
      <c r="CN597" s="48"/>
      <c r="CO597" s="48"/>
      <c r="CP597" s="48"/>
      <c r="CQ597" s="67"/>
    </row>
    <row r="598" spans="1:95" x14ac:dyDescent="0.25">
      <c r="A598" s="97" t="s">
        <v>1023</v>
      </c>
      <c r="B598" s="97">
        <v>79</v>
      </c>
      <c r="C598" s="97">
        <v>595</v>
      </c>
      <c r="D598" s="103" t="s">
        <v>137</v>
      </c>
      <c r="E598" s="39">
        <v>0.24758220502901354</v>
      </c>
      <c r="F598" s="39">
        <v>0.53513945436680699</v>
      </c>
      <c r="G598" s="39">
        <v>0.40917544946288464</v>
      </c>
      <c r="H598" s="39"/>
      <c r="I598" s="39">
        <v>0.62415106841559809</v>
      </c>
      <c r="J598" s="39">
        <v>0.53884591689685235</v>
      </c>
      <c r="K598" s="52">
        <v>0.52355482892048033</v>
      </c>
      <c r="L598" s="3">
        <v>0.53884591689685235</v>
      </c>
      <c r="M598" s="3">
        <v>0.42219215155615697</v>
      </c>
      <c r="N598" s="3">
        <v>0.40445110207748536</v>
      </c>
      <c r="O598" s="3">
        <v>0</v>
      </c>
      <c r="P598" s="3">
        <v>0.62132921173691913</v>
      </c>
      <c r="Q598" s="3">
        <v>0.4</v>
      </c>
      <c r="R598" s="52">
        <v>0.51789912374162272</v>
      </c>
      <c r="S598" s="39">
        <v>0.62518089725398085</v>
      </c>
      <c r="T598" s="39">
        <v>0.51063829787234039</v>
      </c>
      <c r="U598" s="39"/>
      <c r="V598" s="39">
        <v>0.55865921787709494</v>
      </c>
      <c r="W598" s="39">
        <v>0.33333333333333331</v>
      </c>
      <c r="X598" s="39">
        <v>0.50958904109868264</v>
      </c>
      <c r="Y598" s="52">
        <v>0.52910512597833037</v>
      </c>
      <c r="Z598" s="3">
        <v>0.74148329158338544</v>
      </c>
      <c r="AA598" s="3"/>
      <c r="AB598" s="3">
        <v>0.56956663408276309</v>
      </c>
      <c r="AC598" s="3">
        <v>0.77110266158523033</v>
      </c>
      <c r="AD598" s="3">
        <v>0.66666666666666663</v>
      </c>
      <c r="AE598" s="3">
        <v>0.67865655471877484</v>
      </c>
      <c r="AF598" s="3">
        <v>0.70614452516812232</v>
      </c>
      <c r="AG598" s="3">
        <v>0.73264971288541958</v>
      </c>
      <c r="AH598" s="3">
        <v>0.61442715700141448</v>
      </c>
      <c r="AI598" s="3">
        <v>0.73516100504603865</v>
      </c>
      <c r="AJ598" s="3">
        <v>0.7131651145826835</v>
      </c>
      <c r="AK598" s="3">
        <v>0.55854126679462568</v>
      </c>
      <c r="AL598" s="3">
        <v>0.81021897809627574</v>
      </c>
      <c r="AM598" s="3">
        <v>0.40816326530612246</v>
      </c>
      <c r="AN598" s="3">
        <v>0.62646264626688197</v>
      </c>
      <c r="AO598" s="3">
        <v>0.6638169474411485</v>
      </c>
      <c r="AP598" s="3">
        <v>0.64481212310638047</v>
      </c>
      <c r="AQ598" s="3">
        <v>0.76045505525523305</v>
      </c>
      <c r="AR598" s="3">
        <v>0.58536585365853655</v>
      </c>
      <c r="AS598" s="3"/>
      <c r="AT598" s="3">
        <v>0.15929203540104941</v>
      </c>
      <c r="AU598" s="3">
        <v>0.22647900955395445</v>
      </c>
      <c r="AV598" s="3">
        <v>0</v>
      </c>
      <c r="AW598" s="52">
        <v>0.68171122808834761</v>
      </c>
      <c r="AX598" s="39">
        <v>0.59613196814561997</v>
      </c>
      <c r="AY598" s="3">
        <v>0.54224240792182354</v>
      </c>
      <c r="AZ598" s="3">
        <v>0.30387596899224806</v>
      </c>
      <c r="BA598" s="3">
        <v>0.48113723346090759</v>
      </c>
      <c r="BB598" s="3">
        <v>0.46577211735274049</v>
      </c>
      <c r="BC598" s="3">
        <v>0.29019809621517678</v>
      </c>
      <c r="BD598" s="3">
        <v>0.63091544305654967</v>
      </c>
      <c r="BE598" s="3">
        <v>0</v>
      </c>
      <c r="BF598" s="52">
        <v>0.54634857038767337</v>
      </c>
      <c r="BG598" s="3">
        <v>0.46351931330472101</v>
      </c>
      <c r="BH598" s="3">
        <v>0.52764823452438769</v>
      </c>
      <c r="BI598" s="3">
        <v>0.63516068054130748</v>
      </c>
      <c r="BJ598" s="3">
        <v>0.33619210977701541</v>
      </c>
      <c r="BK598" s="3">
        <v>0.52257547421295669</v>
      </c>
      <c r="BL598" s="52">
        <v>0.510195758566518</v>
      </c>
      <c r="BM598" s="39">
        <v>0.44785366572976626</v>
      </c>
      <c r="BN598" s="3">
        <v>0.46671921289121998</v>
      </c>
      <c r="BO598" s="3">
        <v>0.24623966530629043</v>
      </c>
      <c r="BP598" s="52">
        <v>0.44025112107433795</v>
      </c>
      <c r="BQ598" s="39">
        <v>0.35742652899694088</v>
      </c>
      <c r="BR598" s="39">
        <v>0.31578947368421051</v>
      </c>
      <c r="BS598" s="39">
        <v>0.61224489795918369</v>
      </c>
      <c r="BT598" s="39">
        <v>0.5244813278008299</v>
      </c>
      <c r="BU598" s="39">
        <v>0.59715639810426535</v>
      </c>
      <c r="BV598" s="52">
        <v>0.49031221765079941</v>
      </c>
      <c r="BW598" s="3">
        <v>0.40854472631264471</v>
      </c>
      <c r="BX598" s="3">
        <v>0.52681388012618302</v>
      </c>
      <c r="BY598" s="3">
        <v>9.1047040970615792E-2</v>
      </c>
      <c r="BZ598" s="52">
        <v>0.44891796678680773</v>
      </c>
      <c r="CA598" s="39"/>
      <c r="CB598" s="39">
        <v>0.37209302325581395</v>
      </c>
      <c r="CC598" s="39">
        <v>0.19154929577464788</v>
      </c>
      <c r="CD598" s="39"/>
      <c r="CE598" s="39">
        <v>0.42946708463949845</v>
      </c>
      <c r="CF598" s="39">
        <v>0.38229376257545272</v>
      </c>
      <c r="CG598" s="39"/>
      <c r="CH598" s="52">
        <v>0.37897747586700037</v>
      </c>
      <c r="CI598" s="3">
        <v>0.56888423257654397</v>
      </c>
      <c r="CJ598" s="3">
        <v>0.66022679546963647</v>
      </c>
      <c r="CK598" s="52">
        <v>0.61958041958041954</v>
      </c>
      <c r="CL598" s="39">
        <v>0</v>
      </c>
      <c r="CM598" s="39">
        <v>0.65769362380158114</v>
      </c>
      <c r="CN598" s="39">
        <v>0.605805305090655</v>
      </c>
      <c r="CO598" s="39">
        <v>4.456824512534819E-2</v>
      </c>
      <c r="CP598" s="39">
        <v>0.57108530236283539</v>
      </c>
      <c r="CQ598" s="58">
        <v>0.60125414976023606</v>
      </c>
    </row>
    <row r="599" spans="1:95" x14ac:dyDescent="0.25">
      <c r="A599" s="97" t="s">
        <v>1024</v>
      </c>
      <c r="B599" s="97">
        <v>80</v>
      </c>
      <c r="C599" s="97">
        <v>596</v>
      </c>
      <c r="D599" s="103" t="s">
        <v>138</v>
      </c>
      <c r="E599" s="39">
        <v>0.44874274661508706</v>
      </c>
      <c r="F599" s="39">
        <v>0.58216962825740526</v>
      </c>
      <c r="G599" s="39">
        <v>0.48357098572886364</v>
      </c>
      <c r="H599" s="39"/>
      <c r="I599" s="39">
        <v>0.60824913036679307</v>
      </c>
      <c r="J599" s="39">
        <v>0.48155246765362753</v>
      </c>
      <c r="K599" s="52">
        <v>0.57596636693339776</v>
      </c>
      <c r="L599" s="3">
        <v>0.48155246765362753</v>
      </c>
      <c r="M599" s="3">
        <v>0.50608930987821377</v>
      </c>
      <c r="N599" s="3">
        <v>0.41087096084062008</v>
      </c>
      <c r="O599" s="3">
        <v>0</v>
      </c>
      <c r="P599" s="3">
        <v>0.59350850076362427</v>
      </c>
      <c r="Q599" s="3">
        <v>0.6</v>
      </c>
      <c r="R599" s="52">
        <v>0.47814703996324992</v>
      </c>
      <c r="S599" s="39">
        <v>0.60781476121914801</v>
      </c>
      <c r="T599" s="39">
        <v>0.5957446808510638</v>
      </c>
      <c r="U599" s="39"/>
      <c r="V599" s="39">
        <v>0.44692737430167595</v>
      </c>
      <c r="W599" s="39">
        <v>0.77777777777777779</v>
      </c>
      <c r="X599" s="39">
        <v>0.57534246575657721</v>
      </c>
      <c r="Y599" s="52">
        <v>0.58123370981855993</v>
      </c>
      <c r="Z599" s="3">
        <v>0.57476766933296919</v>
      </c>
      <c r="AA599" s="3"/>
      <c r="AB599" s="3">
        <v>0.31019876181166506</v>
      </c>
      <c r="AC599" s="3">
        <v>0.52015209124684181</v>
      </c>
      <c r="AD599" s="3">
        <v>0.30303030303030304</v>
      </c>
      <c r="AE599" s="3">
        <v>0.52004333694925275</v>
      </c>
      <c r="AF599" s="3">
        <v>0.543188096283171</v>
      </c>
      <c r="AG599" s="3">
        <v>0.49343724364637764</v>
      </c>
      <c r="AH599" s="3">
        <v>0.32890146157472888</v>
      </c>
      <c r="AI599" s="3">
        <v>0.50335535556364774</v>
      </c>
      <c r="AJ599" s="3">
        <v>0.44746705823946004</v>
      </c>
      <c r="AK599" s="3">
        <v>0.28790786948176583</v>
      </c>
      <c r="AL599" s="3">
        <v>0.50364963503282001</v>
      </c>
      <c r="AM599" s="3">
        <v>0.22448979591836735</v>
      </c>
      <c r="AN599" s="3">
        <v>0.44284428443003726</v>
      </c>
      <c r="AO599" s="3">
        <v>0.43148101583674653</v>
      </c>
      <c r="AP599" s="3">
        <v>0.42121540128100249</v>
      </c>
      <c r="AQ599" s="3">
        <v>0.65566415636418318</v>
      </c>
      <c r="AR599" s="3">
        <v>0.26016260162601629</v>
      </c>
      <c r="AS599" s="3"/>
      <c r="AT599" s="3">
        <v>0.33451327434220379</v>
      </c>
      <c r="AU599" s="3">
        <v>0.49554381577617385</v>
      </c>
      <c r="AV599" s="3">
        <v>0</v>
      </c>
      <c r="AW599" s="52">
        <v>0.50416564995036217</v>
      </c>
      <c r="AX599" s="39">
        <v>0.58248009101251419</v>
      </c>
      <c r="AY599" s="3">
        <v>0.54085677996290915</v>
      </c>
      <c r="AZ599" s="3">
        <v>0.35968992248062015</v>
      </c>
      <c r="BA599" s="3">
        <v>0.40240568616730454</v>
      </c>
      <c r="BB599" s="3">
        <v>0.49306345235387766</v>
      </c>
      <c r="BC599" s="3">
        <v>0.58657062000939986</v>
      </c>
      <c r="BD599" s="3">
        <v>0.46409811633760134</v>
      </c>
      <c r="BE599" s="3">
        <v>0</v>
      </c>
      <c r="BF599" s="52">
        <v>0.48670016176181913</v>
      </c>
      <c r="BG599" s="3">
        <v>0.46351931330472101</v>
      </c>
      <c r="BH599" s="3">
        <v>0.55163224518458709</v>
      </c>
      <c r="BI599" s="3">
        <v>0.55009451796881093</v>
      </c>
      <c r="BJ599" s="3">
        <v>0.37735849056603776</v>
      </c>
      <c r="BK599" s="3">
        <v>0.58669516430043611</v>
      </c>
      <c r="BL599" s="52">
        <v>0.52732463295484233</v>
      </c>
      <c r="BM599" s="39">
        <v>0.53990264050426373</v>
      </c>
      <c r="BN599" s="3">
        <v>0.46231620144884999</v>
      </c>
      <c r="BO599" s="3">
        <v>0.21516087259772951</v>
      </c>
      <c r="BP599" s="52">
        <v>0.4326457399084514</v>
      </c>
      <c r="BQ599" s="39">
        <v>0.42891183479632905</v>
      </c>
      <c r="BR599" s="39">
        <v>0.55639097744360899</v>
      </c>
      <c r="BS599" s="39">
        <v>0.68707482993197277</v>
      </c>
      <c r="BT599" s="39">
        <v>0.54107883817427382</v>
      </c>
      <c r="BU599" s="39">
        <v>0.7109004739336493</v>
      </c>
      <c r="BV599" s="52">
        <v>0.56138941873531334</v>
      </c>
      <c r="BW599" s="3">
        <v>0.48064085448546434</v>
      </c>
      <c r="BX599" s="3">
        <v>0.56151419558359617</v>
      </c>
      <c r="BY599" s="3">
        <v>0.52807283762957158</v>
      </c>
      <c r="BZ599" s="52">
        <v>0.53749370911245586</v>
      </c>
      <c r="CA599" s="39"/>
      <c r="CB599" s="39">
        <v>0.51162790697674421</v>
      </c>
      <c r="CC599" s="39">
        <v>0.36056338028169016</v>
      </c>
      <c r="CD599" s="39"/>
      <c r="CE599" s="39">
        <v>0.41379310344827586</v>
      </c>
      <c r="CF599" s="39">
        <v>0.36619718309859156</v>
      </c>
      <c r="CG599" s="39"/>
      <c r="CH599" s="52">
        <v>0.39613872005720413</v>
      </c>
      <c r="CI599" s="3">
        <v>0.53745416447839234</v>
      </c>
      <c r="CJ599" s="3">
        <v>0.60982780344905352</v>
      </c>
      <c r="CK599" s="52">
        <v>0.57762237762237767</v>
      </c>
      <c r="CL599" s="39">
        <v>0</v>
      </c>
      <c r="CM599" s="39">
        <v>0.33397969658186427</v>
      </c>
      <c r="CN599" s="39">
        <v>0.52445205030012376</v>
      </c>
      <c r="CO599" s="39">
        <v>0.17827298050139276</v>
      </c>
      <c r="CP599" s="39">
        <v>0.39407288746495794</v>
      </c>
      <c r="CQ599" s="58">
        <v>0.40821345137095782</v>
      </c>
    </row>
    <row r="600" spans="1:95" x14ac:dyDescent="0.25">
      <c r="A600" s="97" t="s">
        <v>1025</v>
      </c>
      <c r="B600" s="97">
        <v>81</v>
      </c>
      <c r="C600" s="97">
        <v>597</v>
      </c>
      <c r="D600" s="103" t="s">
        <v>139</v>
      </c>
      <c r="E600" s="39">
        <v>0.26305609284332687</v>
      </c>
      <c r="F600" s="39">
        <v>0.53057341806674896</v>
      </c>
      <c r="G600" s="39">
        <v>0.31990080594370979</v>
      </c>
      <c r="H600" s="39"/>
      <c r="I600" s="39">
        <v>0.64800397548880573</v>
      </c>
      <c r="J600" s="39">
        <v>0.4628653569685614</v>
      </c>
      <c r="K600" s="52">
        <v>0.52187317529439747</v>
      </c>
      <c r="L600" s="3">
        <v>0.4628653569685614</v>
      </c>
      <c r="M600" s="3">
        <v>0.35453315290933696</v>
      </c>
      <c r="N600" s="3">
        <v>0.27733789856741853</v>
      </c>
      <c r="O600" s="3">
        <v>0</v>
      </c>
      <c r="P600" s="3">
        <v>0.58423493043919261</v>
      </c>
      <c r="Q600" s="3">
        <v>0.6</v>
      </c>
      <c r="R600" s="52">
        <v>0.43759350288289384</v>
      </c>
      <c r="S600" s="39">
        <v>0.62518089725398085</v>
      </c>
      <c r="T600" s="39">
        <v>0.52482269503546097</v>
      </c>
      <c r="U600" s="39"/>
      <c r="V600" s="39">
        <v>0.49162011173184356</v>
      </c>
      <c r="W600" s="39">
        <v>0.44444444444444442</v>
      </c>
      <c r="X600" s="39">
        <v>0.52602739726315628</v>
      </c>
      <c r="Y600" s="52">
        <v>0.53431798436235334</v>
      </c>
      <c r="Z600" s="3">
        <v>0.84685236457566393</v>
      </c>
      <c r="AA600" s="3"/>
      <c r="AB600" s="3">
        <v>0.73313782991202348</v>
      </c>
      <c r="AC600" s="3">
        <v>0.82585551329542417</v>
      </c>
      <c r="AD600" s="3">
        <v>0.77272727272727271</v>
      </c>
      <c r="AE600" s="3">
        <v>0.80866738895608814</v>
      </c>
      <c r="AF600" s="3">
        <v>0.82118897838091698</v>
      </c>
      <c r="AG600" s="3">
        <v>0.80352748154883946</v>
      </c>
      <c r="AH600" s="3">
        <v>0.75737859500235738</v>
      </c>
      <c r="AI600" s="3">
        <v>0.82380481714612708</v>
      </c>
      <c r="AJ600" s="3">
        <v>0.77530043665945825</v>
      </c>
      <c r="AK600" s="3">
        <v>0.69481765834932818</v>
      </c>
      <c r="AL600" s="3">
        <v>0.83211678831509406</v>
      </c>
      <c r="AM600" s="3">
        <v>0.5714285714285714</v>
      </c>
      <c r="AN600" s="3">
        <v>0.70207020702322975</v>
      </c>
      <c r="AO600" s="3">
        <v>0.73623334170745558</v>
      </c>
      <c r="AP600" s="3">
        <v>0.69491263339090492</v>
      </c>
      <c r="AQ600" s="3">
        <v>0.88639641080319198</v>
      </c>
      <c r="AR600" s="3">
        <v>0.58536585365853655</v>
      </c>
      <c r="AS600" s="3"/>
      <c r="AT600" s="3">
        <v>0.50442477876998981</v>
      </c>
      <c r="AU600" s="3">
        <v>0.6087833205531511</v>
      </c>
      <c r="AV600" s="3">
        <v>0</v>
      </c>
      <c r="AW600" s="52">
        <v>0.79977864538640997</v>
      </c>
      <c r="AX600" s="39">
        <v>0.57792946530147893</v>
      </c>
      <c r="AY600" s="3">
        <v>0.58658250260708333</v>
      </c>
      <c r="AZ600" s="3">
        <v>0.35038759689922483</v>
      </c>
      <c r="BA600" s="3">
        <v>0.43958447238928378</v>
      </c>
      <c r="BB600" s="3">
        <v>0.49488287468728681</v>
      </c>
      <c r="BC600" s="3">
        <v>0.3303318754789778</v>
      </c>
      <c r="BD600" s="3">
        <v>0.58488676064024936</v>
      </c>
      <c r="BE600" s="3">
        <v>0</v>
      </c>
      <c r="BF600" s="52">
        <v>0.54377751829173138</v>
      </c>
      <c r="BG600" s="3">
        <v>0.37768240343347642</v>
      </c>
      <c r="BH600" s="3">
        <v>0.5036642238641883</v>
      </c>
      <c r="BI600" s="3">
        <v>0.60113421551230883</v>
      </c>
      <c r="BJ600" s="3">
        <v>0.31560891938250429</v>
      </c>
      <c r="BK600" s="3">
        <v>0.53860539673482655</v>
      </c>
      <c r="BL600" s="52">
        <v>0.4955138662336685</v>
      </c>
      <c r="BM600" s="39">
        <v>0.46732556423975613</v>
      </c>
      <c r="BN600" s="3">
        <v>0.39072649688587108</v>
      </c>
      <c r="BO600" s="3">
        <v>0.13387787628303169</v>
      </c>
      <c r="BP600" s="52">
        <v>0.35989237668006507</v>
      </c>
      <c r="BQ600" s="39">
        <v>0.36695790310352594</v>
      </c>
      <c r="BR600" s="39">
        <v>0.31578947368421051</v>
      </c>
      <c r="BS600" s="39">
        <v>0.68707482993197277</v>
      </c>
      <c r="BT600" s="39">
        <v>0.62738589211618256</v>
      </c>
      <c r="BU600" s="39">
        <v>0.75829383886255919</v>
      </c>
      <c r="BV600" s="52">
        <v>0.56379881538224597</v>
      </c>
      <c r="BW600" s="3">
        <v>0.38451268358837148</v>
      </c>
      <c r="BX600" s="3">
        <v>0.4952681388012618</v>
      </c>
      <c r="BY600" s="3">
        <v>7.2837632776492633E-2</v>
      </c>
      <c r="BZ600" s="52">
        <v>0.4207347760468288</v>
      </c>
      <c r="CA600" s="39"/>
      <c r="CB600" s="39">
        <v>0.37209302325581395</v>
      </c>
      <c r="CC600" s="39">
        <v>0.15774647887323945</v>
      </c>
      <c r="CD600" s="39"/>
      <c r="CE600" s="39">
        <v>0.43260188087774293</v>
      </c>
      <c r="CF600" s="39">
        <v>0.26559356136820927</v>
      </c>
      <c r="CG600" s="39"/>
      <c r="CH600" s="52">
        <v>0.33464426170897388</v>
      </c>
      <c r="CI600" s="3">
        <v>0.45259298061338304</v>
      </c>
      <c r="CJ600" s="3">
        <v>0.53674926501920828</v>
      </c>
      <c r="CK600" s="52">
        <v>0.49930069930069931</v>
      </c>
      <c r="CL600" s="39">
        <v>0</v>
      </c>
      <c r="CM600" s="39">
        <v>0.55161400705939057</v>
      </c>
      <c r="CN600" s="39">
        <v>0.59158823143794081</v>
      </c>
      <c r="CO600" s="39">
        <v>4.456824512534819E-2</v>
      </c>
      <c r="CP600" s="39">
        <v>0.5374449339207048</v>
      </c>
      <c r="CQ600" s="58">
        <v>0.54838313045616627</v>
      </c>
    </row>
    <row r="601" spans="1:95" x14ac:dyDescent="0.25">
      <c r="A601" s="97" t="s">
        <v>1026</v>
      </c>
      <c r="B601" s="97">
        <v>82</v>
      </c>
      <c r="C601" s="97">
        <v>598</v>
      </c>
      <c r="D601" s="103" t="s">
        <v>140</v>
      </c>
      <c r="E601" s="39">
        <v>0.20116054158607349</v>
      </c>
      <c r="F601" s="39">
        <v>0.3922225181749891</v>
      </c>
      <c r="G601" s="39">
        <v>0.29014259143731819</v>
      </c>
      <c r="H601" s="39"/>
      <c r="I601" s="39">
        <v>0.40549942024452873</v>
      </c>
      <c r="J601" s="39">
        <v>0.40495584913132349</v>
      </c>
      <c r="K601" s="52">
        <v>0.37781151465996116</v>
      </c>
      <c r="L601" s="3">
        <v>0.40495584913132349</v>
      </c>
      <c r="M601" s="3">
        <v>0.32476319350473615</v>
      </c>
      <c r="N601" s="3">
        <v>0.31842499465148055</v>
      </c>
      <c r="O601" s="3">
        <v>0</v>
      </c>
      <c r="P601" s="3">
        <v>0.43585780524828655</v>
      </c>
      <c r="Q601" s="3">
        <v>0.2</v>
      </c>
      <c r="R601" s="52">
        <v>0.39030775806587781</v>
      </c>
      <c r="S601" s="39">
        <v>0.34732272069665598</v>
      </c>
      <c r="T601" s="39">
        <v>0.2978723404255319</v>
      </c>
      <c r="U601" s="39"/>
      <c r="V601" s="39">
        <v>0.46927374301675978</v>
      </c>
      <c r="W601" s="39">
        <v>0.1111111111111111</v>
      </c>
      <c r="X601" s="39">
        <v>0.36164383561841995</v>
      </c>
      <c r="Y601" s="52">
        <v>0.3310165073854579</v>
      </c>
      <c r="Z601" s="3">
        <v>0.48649763452022066</v>
      </c>
      <c r="AA601" s="3"/>
      <c r="AB601" s="3">
        <v>0.44314108830237864</v>
      </c>
      <c r="AC601" s="3">
        <v>0.4334600760390348</v>
      </c>
      <c r="AD601" s="3">
        <v>0.48484848484848486</v>
      </c>
      <c r="AE601" s="3">
        <v>0.45243770314584991</v>
      </c>
      <c r="AF601" s="3">
        <v>0.4877550546624782</v>
      </c>
      <c r="AG601" s="3">
        <v>0.49589827728052416</v>
      </c>
      <c r="AH601" s="3">
        <v>0.49033474776049035</v>
      </c>
      <c r="AI601" s="3">
        <v>0.52999011600686674</v>
      </c>
      <c r="AJ601" s="3">
        <v>0.48966343367965781</v>
      </c>
      <c r="AK601" s="3">
        <v>0.4049904030710173</v>
      </c>
      <c r="AL601" s="3">
        <v>0.37226277371991046</v>
      </c>
      <c r="AM601" s="3">
        <v>0.30612244897959184</v>
      </c>
      <c r="AN601" s="3">
        <v>0.4644464446461366</v>
      </c>
      <c r="AO601" s="3">
        <v>0.53407090771401489</v>
      </c>
      <c r="AP601" s="3">
        <v>0.46203803929061504</v>
      </c>
      <c r="AQ601" s="3">
        <v>0.48549911871541424</v>
      </c>
      <c r="AR601" s="3">
        <v>0.3902439024390244</v>
      </c>
      <c r="AS601" s="3"/>
      <c r="AT601" s="3">
        <v>0.31858407080209883</v>
      </c>
      <c r="AU601" s="3">
        <v>0.38182038149160269</v>
      </c>
      <c r="AV601" s="3">
        <v>0</v>
      </c>
      <c r="AW601" s="52">
        <v>0.48272736780146691</v>
      </c>
      <c r="AX601" s="39">
        <v>0.36405005688282138</v>
      </c>
      <c r="AY601" s="3">
        <v>0.43739655903063618</v>
      </c>
      <c r="AZ601" s="3">
        <v>0.28217054263565894</v>
      </c>
      <c r="BA601" s="3">
        <v>0.35866593767085841</v>
      </c>
      <c r="BB601" s="3">
        <v>0.35660677734819196</v>
      </c>
      <c r="BC601" s="3">
        <v>0.23771546179328309</v>
      </c>
      <c r="BD601" s="3">
        <v>0.45706188463065101</v>
      </c>
      <c r="BE601" s="3">
        <v>0</v>
      </c>
      <c r="BF601" s="52">
        <v>0.41522491349463175</v>
      </c>
      <c r="BG601" s="3">
        <v>0.42918454935622319</v>
      </c>
      <c r="BH601" s="3">
        <v>0.37574950034312454</v>
      </c>
      <c r="BI601" s="3">
        <v>0.41398865785281647</v>
      </c>
      <c r="BJ601" s="3">
        <v>0.24013722126929674</v>
      </c>
      <c r="BK601" s="3">
        <v>0.397542078542372</v>
      </c>
      <c r="BL601" s="52">
        <v>0.37194127243218578</v>
      </c>
      <c r="BM601" s="39">
        <v>0.31863106652710643</v>
      </c>
      <c r="BN601" s="3">
        <v>0.35648085233410443</v>
      </c>
      <c r="BO601" s="3">
        <v>0.20201215260564603</v>
      </c>
      <c r="BP601" s="52">
        <v>0.33793721972948693</v>
      </c>
      <c r="BQ601" s="39">
        <v>0.25734710087779744</v>
      </c>
      <c r="BR601" s="39">
        <v>0.3007518796992481</v>
      </c>
      <c r="BS601" s="39">
        <v>0.41496598639455784</v>
      </c>
      <c r="BT601" s="39">
        <v>0.38838174273858922</v>
      </c>
      <c r="BU601" s="39">
        <v>0.41706161137440756</v>
      </c>
      <c r="BV601" s="52">
        <v>0.35659070374603591</v>
      </c>
      <c r="BW601" s="3">
        <v>0.22429906542655004</v>
      </c>
      <c r="BX601" s="3">
        <v>0.36593059936908517</v>
      </c>
      <c r="BY601" s="3">
        <v>5.4628224582369475E-2</v>
      </c>
      <c r="BZ601" s="52">
        <v>0.29592350276977908</v>
      </c>
      <c r="CA601" s="39"/>
      <c r="CB601" s="39">
        <v>0.27906976744186046</v>
      </c>
      <c r="CC601" s="39">
        <v>0.12394366197183099</v>
      </c>
      <c r="CD601" s="39"/>
      <c r="CE601" s="39">
        <v>0.31974921630094044</v>
      </c>
      <c r="CF601" s="39">
        <v>0.31388329979879276</v>
      </c>
      <c r="CG601" s="39"/>
      <c r="CH601" s="52">
        <v>0.29031104755094744</v>
      </c>
      <c r="CI601" s="3">
        <v>0.47459402828208913</v>
      </c>
      <c r="CJ601" s="3">
        <v>0.46367072658936304</v>
      </c>
      <c r="CK601" s="52">
        <v>0.46853146853146854</v>
      </c>
      <c r="CL601" s="39">
        <v>0</v>
      </c>
      <c r="CM601" s="39">
        <v>0.53108246833509565</v>
      </c>
      <c r="CN601" s="39">
        <v>0.44941749491079885</v>
      </c>
      <c r="CO601" s="39">
        <v>3.3426183844011144E-2</v>
      </c>
      <c r="CP601" s="39">
        <v>0.4589507408890669</v>
      </c>
      <c r="CQ601" s="58">
        <v>0.47239640968892166</v>
      </c>
    </row>
    <row r="602" spans="1:95" x14ac:dyDescent="0.25">
      <c r="A602" s="97" t="s">
        <v>1027</v>
      </c>
      <c r="B602" s="97">
        <v>83</v>
      </c>
      <c r="C602" s="97">
        <v>599</v>
      </c>
      <c r="D602" s="103" t="s">
        <v>141</v>
      </c>
      <c r="E602" s="39">
        <v>7.7369439071566732E-3</v>
      </c>
      <c r="F602" s="39">
        <v>0.11963015106152171</v>
      </c>
      <c r="G602" s="39">
        <v>4.4637321759587414E-2</v>
      </c>
      <c r="H602" s="39"/>
      <c r="I602" s="39">
        <v>0.17492131853685552</v>
      </c>
      <c r="J602" s="39">
        <v>7.8650147169014653E-2</v>
      </c>
      <c r="K602" s="52">
        <v>0.1202382342649283</v>
      </c>
      <c r="L602" s="3">
        <v>7.8650147169014653E-2</v>
      </c>
      <c r="M602" s="3">
        <v>5.4127198917456022E-2</v>
      </c>
      <c r="N602" s="3">
        <v>4.2371067836688946E-2</v>
      </c>
      <c r="O602" s="3">
        <v>0</v>
      </c>
      <c r="P602" s="3">
        <v>0.20401854713749584</v>
      </c>
      <c r="Q602" s="3">
        <v>0</v>
      </c>
      <c r="R602" s="52">
        <v>7.6939516990398915E-2</v>
      </c>
      <c r="S602" s="39">
        <v>0.15629522431349521</v>
      </c>
      <c r="T602" s="39">
        <v>8.9834515366430265E-2</v>
      </c>
      <c r="U602" s="39"/>
      <c r="V602" s="39">
        <v>0.15642458100558659</v>
      </c>
      <c r="W602" s="39">
        <v>0</v>
      </c>
      <c r="X602" s="39">
        <v>3.2876712328947268E-2</v>
      </c>
      <c r="Y602" s="52">
        <v>9.643788010442475E-2</v>
      </c>
      <c r="Z602" s="3">
        <v>0.18583954653015367</v>
      </c>
      <c r="AA602" s="3"/>
      <c r="AB602" s="3">
        <v>5.539263603779733E-2</v>
      </c>
      <c r="AC602" s="3">
        <v>0.22357414448329163</v>
      </c>
      <c r="AD602" s="3">
        <v>4.5454545454545456E-2</v>
      </c>
      <c r="AE602" s="3">
        <v>0.14041170097629826</v>
      </c>
      <c r="AF602" s="3">
        <v>0.16017084890401198</v>
      </c>
      <c r="AG602" s="3">
        <v>0.12182116489025284</v>
      </c>
      <c r="AH602" s="3">
        <v>6.2989156058462989E-2</v>
      </c>
      <c r="AI602" s="3">
        <v>0.11881600166467253</v>
      </c>
      <c r="AJ602" s="3">
        <v>0.18640596623032429</v>
      </c>
      <c r="AK602" s="3">
        <v>4.7984644913627639E-2</v>
      </c>
      <c r="AL602" s="3">
        <v>8.7591240875273049E-2</v>
      </c>
      <c r="AM602" s="3">
        <v>2.0408163265306121E-2</v>
      </c>
      <c r="AN602" s="3">
        <v>6.4806480648298137E-2</v>
      </c>
      <c r="AO602" s="3">
        <v>0.13276338948822969</v>
      </c>
      <c r="AP602" s="3">
        <v>0.10112880779654024</v>
      </c>
      <c r="AQ602" s="3">
        <v>0.20958179778209962</v>
      </c>
      <c r="AR602" s="3">
        <v>6.5040650406504072E-2</v>
      </c>
      <c r="AS602" s="3"/>
      <c r="AT602" s="3">
        <v>1.5929203540104943E-2</v>
      </c>
      <c r="AU602" s="3">
        <v>6.5330483525179173E-2</v>
      </c>
      <c r="AV602" s="3">
        <v>0</v>
      </c>
      <c r="AW602" s="52">
        <v>0.14185868163403159</v>
      </c>
      <c r="AX602" s="39">
        <v>0.12286689419795221</v>
      </c>
      <c r="AY602" s="3">
        <v>0.14826219160383761</v>
      </c>
      <c r="AZ602" s="3">
        <v>4.0310077519379844E-2</v>
      </c>
      <c r="BA602" s="3">
        <v>0.10060142154182614</v>
      </c>
      <c r="BB602" s="3">
        <v>9.4609961337275408E-2</v>
      </c>
      <c r="BC602" s="3">
        <v>2.1610496526662099E-2</v>
      </c>
      <c r="BD602" s="3">
        <v>0.23512740954059147</v>
      </c>
      <c r="BE602" s="3">
        <v>0</v>
      </c>
      <c r="BF602" s="52">
        <v>0.16621851800264981</v>
      </c>
      <c r="BG602" s="3">
        <v>1.7167381974248927E-2</v>
      </c>
      <c r="BH602" s="3">
        <v>3.1978680880265918E-2</v>
      </c>
      <c r="BI602" s="3">
        <v>0.13043478261116134</v>
      </c>
      <c r="BJ602" s="3">
        <v>2.7444253859348199E-2</v>
      </c>
      <c r="BK602" s="3">
        <v>8.6561581618097128E-2</v>
      </c>
      <c r="BL602" s="52">
        <v>7.2185970636509736E-2</v>
      </c>
      <c r="BM602" s="39">
        <v>0.13276294438629435</v>
      </c>
      <c r="BN602" s="3">
        <v>0.10371538064249333</v>
      </c>
      <c r="BO602" s="3">
        <v>2.7492778165265436E-2</v>
      </c>
      <c r="BP602" s="52">
        <v>9.456502242111757E-2</v>
      </c>
      <c r="BQ602" s="39">
        <v>1.4297061159877635E-2</v>
      </c>
      <c r="BR602" s="39">
        <v>4.5112781954887216E-2</v>
      </c>
      <c r="BS602" s="39">
        <v>0.12244897959183673</v>
      </c>
      <c r="BT602" s="39">
        <v>9.6265560165975109E-2</v>
      </c>
      <c r="BU602" s="39">
        <v>0.11374407582938388</v>
      </c>
      <c r="BV602" s="52">
        <v>7.8305391025311935E-2</v>
      </c>
      <c r="BW602" s="3">
        <v>5.6074766356637509E-2</v>
      </c>
      <c r="BX602" s="3">
        <v>0.10410094637223975</v>
      </c>
      <c r="BY602" s="3">
        <v>0</v>
      </c>
      <c r="BZ602" s="52">
        <v>8.0523402114225595E-2</v>
      </c>
      <c r="CA602" s="39"/>
      <c r="CB602" s="39">
        <v>0</v>
      </c>
      <c r="CC602" s="39">
        <v>0</v>
      </c>
      <c r="CD602" s="39"/>
      <c r="CE602" s="39">
        <v>5.329153605015674E-2</v>
      </c>
      <c r="CF602" s="39">
        <v>3.6217303822937627E-2</v>
      </c>
      <c r="CG602" s="39"/>
      <c r="CH602" s="52">
        <v>3.7182695745441544E-2</v>
      </c>
      <c r="CI602" s="3">
        <v>9.4290204294454789E-3</v>
      </c>
      <c r="CJ602" s="3">
        <v>3.5279294414408059E-2</v>
      </c>
      <c r="CK602" s="52">
        <v>2.3776223776223775E-2</v>
      </c>
      <c r="CL602" s="39">
        <v>0</v>
      </c>
      <c r="CM602" s="39">
        <v>0.1272955400906286</v>
      </c>
      <c r="CN602" s="39">
        <v>8.293292964083282E-2</v>
      </c>
      <c r="CO602" s="39">
        <v>0</v>
      </c>
      <c r="CP602" s="39">
        <v>8.650380456547857E-2</v>
      </c>
      <c r="CQ602" s="58">
        <v>9.8118775359645888E-2</v>
      </c>
    </row>
    <row r="603" spans="1:95" x14ac:dyDescent="0.25">
      <c r="A603" s="97" t="s">
        <v>1028</v>
      </c>
      <c r="B603" s="97">
        <v>84</v>
      </c>
      <c r="C603" s="97">
        <v>600</v>
      </c>
      <c r="D603" s="103" t="s">
        <v>129</v>
      </c>
      <c r="E603" s="86">
        <v>5.3384912959381046</v>
      </c>
      <c r="F603" s="86">
        <v>3.945968570510193</v>
      </c>
      <c r="G603" s="86">
        <v>3.1246125231711193</v>
      </c>
      <c r="H603" s="86"/>
      <c r="I603" s="86">
        <v>4.6175252609217656</v>
      </c>
      <c r="J603" s="86">
        <v>5.5451434047125394</v>
      </c>
      <c r="K603" s="72">
        <v>4.0875394137988676</v>
      </c>
      <c r="L603" s="7">
        <v>5.5451434047125394</v>
      </c>
      <c r="M603" s="7">
        <v>3.2205683355886334</v>
      </c>
      <c r="N603" s="7">
        <v>4.7404237106986535</v>
      </c>
      <c r="O603" s="7">
        <v>0</v>
      </c>
      <c r="P603" s="7">
        <v>5.1143740339240438</v>
      </c>
      <c r="Q603" s="7">
        <v>0.2</v>
      </c>
      <c r="R603" s="72">
        <v>5.2878285958255624</v>
      </c>
      <c r="S603" s="86">
        <v>4.3589001447430329</v>
      </c>
      <c r="T603" s="86">
        <v>4.1702127659574471</v>
      </c>
      <c r="U603" s="86"/>
      <c r="V603" s="86">
        <v>4.2681564245810053</v>
      </c>
      <c r="W603" s="86">
        <v>5.1111111111111107</v>
      </c>
      <c r="X603" s="86">
        <v>0.3780821917828936</v>
      </c>
      <c r="Y603" s="72">
        <v>3.6307558644719911</v>
      </c>
      <c r="Z603" s="7">
        <v>4.0787955678512784</v>
      </c>
      <c r="AA603" s="7"/>
      <c r="AB603" s="7">
        <v>0.26327794069729554</v>
      </c>
      <c r="AC603" s="7">
        <v>4.0334600759842818</v>
      </c>
      <c r="AD603" s="7">
        <v>0.31818181818181818</v>
      </c>
      <c r="AE603" s="7">
        <v>2.855037919851398</v>
      </c>
      <c r="AF603" s="7">
        <v>3.4229206805782595</v>
      </c>
      <c r="AG603" s="7">
        <v>2.7718621821392277</v>
      </c>
      <c r="AH603" s="7">
        <v>0.29948137670909947</v>
      </c>
      <c r="AI603" s="7">
        <v>2.6869895437756854</v>
      </c>
      <c r="AJ603" s="7">
        <v>3.4424823216266853</v>
      </c>
      <c r="AK603" s="7">
        <v>0.27447216890595011</v>
      </c>
      <c r="AL603" s="7">
        <v>2.8029197080087376</v>
      </c>
      <c r="AM603" s="7">
        <v>0.2857142857142857</v>
      </c>
      <c r="AN603" s="7">
        <v>2.2358235823662858</v>
      </c>
      <c r="AO603" s="7">
        <v>3.1410611013010707</v>
      </c>
      <c r="AP603" s="7">
        <v>2.2508118138936388</v>
      </c>
      <c r="AQ603" s="7">
        <v>4.4685146609688031</v>
      </c>
      <c r="AR603" s="7">
        <v>0.45528455284552843</v>
      </c>
      <c r="AS603" s="7"/>
      <c r="AT603" s="7">
        <v>0.3451327433689404</v>
      </c>
      <c r="AU603" s="7">
        <v>7.6010807757776977</v>
      </c>
      <c r="AV603" s="7">
        <v>0</v>
      </c>
      <c r="AW603" s="72">
        <v>3.2907501656089058</v>
      </c>
      <c r="AX603" s="86">
        <v>5.2332195676905577</v>
      </c>
      <c r="AY603" s="7">
        <v>3.3730803279838817</v>
      </c>
      <c r="AZ603" s="7">
        <v>0.80310077519379841</v>
      </c>
      <c r="BA603" s="7">
        <v>1.5855658829961727</v>
      </c>
      <c r="BB603" s="7">
        <v>3.0493518307937229</v>
      </c>
      <c r="BC603" s="7">
        <v>6.4306663235767365</v>
      </c>
      <c r="BD603" s="7">
        <v>4.1411155358614149</v>
      </c>
      <c r="BE603" s="7">
        <v>0</v>
      </c>
      <c r="BF603" s="72">
        <v>3.5798043857848327</v>
      </c>
      <c r="BG603" s="7">
        <v>0.61802575107296143</v>
      </c>
      <c r="BH603" s="7">
        <v>5.3804130581047414</v>
      </c>
      <c r="BI603" s="7">
        <v>4.2930056711586584</v>
      </c>
      <c r="BJ603" s="7">
        <v>2.9982847341337906</v>
      </c>
      <c r="BK603" s="7">
        <v>3.5105530322894949</v>
      </c>
      <c r="BL603" s="72">
        <v>3.6680261011568844</v>
      </c>
      <c r="BM603" s="86">
        <v>2.4357574863405471</v>
      </c>
      <c r="BN603" s="7">
        <v>6.8775038729819391</v>
      </c>
      <c r="BO603" s="7">
        <v>5.7005677856587331</v>
      </c>
      <c r="BP603" s="72">
        <v>6.7362152466077729</v>
      </c>
      <c r="BQ603" s="86">
        <v>0.32406671962389305</v>
      </c>
      <c r="BR603" s="86">
        <v>0.52631578947368418</v>
      </c>
      <c r="BS603" s="86">
        <v>3.3129251700680271</v>
      </c>
      <c r="BT603" s="86">
        <v>2.0680497925311205</v>
      </c>
      <c r="BU603" s="86">
        <v>2.2654028436018958</v>
      </c>
      <c r="BV603" s="72">
        <v>1.749221965673122</v>
      </c>
      <c r="BW603" s="7">
        <v>2.651535380578145</v>
      </c>
      <c r="BX603" s="7">
        <v>3.4794952681388014</v>
      </c>
      <c r="BY603" s="7">
        <v>0.8922610015120348</v>
      </c>
      <c r="BZ603" s="72">
        <v>2.9854051333849143</v>
      </c>
      <c r="CA603" s="86"/>
      <c r="CB603" s="86">
        <v>5.3720930232558137</v>
      </c>
      <c r="CC603" s="86">
        <v>0.27042253521126758</v>
      </c>
      <c r="CD603" s="86"/>
      <c r="CE603" s="86">
        <v>2.8526645768025078</v>
      </c>
      <c r="CF603" s="86">
        <v>2.732394366197183</v>
      </c>
      <c r="CG603" s="86"/>
      <c r="CH603" s="72">
        <v>2.6371111905613156</v>
      </c>
      <c r="CI603" s="7">
        <v>6.1288632791395621</v>
      </c>
      <c r="CJ603" s="7">
        <v>6.5795884082871021</v>
      </c>
      <c r="CK603" s="72">
        <v>6.3790209790209786</v>
      </c>
      <c r="CL603" s="86">
        <v>0</v>
      </c>
      <c r="CM603" s="86">
        <v>3.3959165049983824</v>
      </c>
      <c r="CN603" s="86">
        <v>3.725663134436271</v>
      </c>
      <c r="CO603" s="86">
        <v>0.13370473537604458</v>
      </c>
      <c r="CP603" s="86">
        <v>3.9447336804164999</v>
      </c>
      <c r="CQ603" s="64">
        <v>3.5942456658059756</v>
      </c>
    </row>
    <row r="604" spans="1:95" x14ac:dyDescent="0.25">
      <c r="A604" s="97" t="s">
        <v>1029</v>
      </c>
      <c r="B604" s="97">
        <v>85</v>
      </c>
      <c r="C604" s="97">
        <v>601</v>
      </c>
      <c r="D604" s="103" t="s">
        <v>130</v>
      </c>
      <c r="E604" s="86">
        <v>1.067698259187621</v>
      </c>
      <c r="F604" s="86">
        <v>1.8373730071433716</v>
      </c>
      <c r="G604" s="86">
        <v>1.0043397395907168</v>
      </c>
      <c r="H604" s="86"/>
      <c r="I604" s="86">
        <v>2.6099055822601285</v>
      </c>
      <c r="J604" s="86">
        <v>1.3816140735068683</v>
      </c>
      <c r="K604" s="72">
        <v>1.9120401728562724</v>
      </c>
      <c r="L604" s="7">
        <v>1.3816140735068683</v>
      </c>
      <c r="M604" s="7">
        <v>1.0798376184032477</v>
      </c>
      <c r="N604" s="7">
        <v>0.87438476353894456</v>
      </c>
      <c r="O604" s="7">
        <v>0</v>
      </c>
      <c r="P604" s="7">
        <v>2.3972179288655759</v>
      </c>
      <c r="Q604" s="7">
        <v>5</v>
      </c>
      <c r="R604" s="72">
        <v>1.3384270143121477</v>
      </c>
      <c r="S604" s="86">
        <v>3.7684515195587176</v>
      </c>
      <c r="T604" s="86">
        <v>2.5248226950354611</v>
      </c>
      <c r="U604" s="86"/>
      <c r="V604" s="86">
        <v>1.229050279329609</v>
      </c>
      <c r="W604" s="86">
        <v>1</v>
      </c>
      <c r="X604" s="86">
        <v>1.6602739726118372</v>
      </c>
      <c r="Y604" s="72">
        <v>2.3874891398825153</v>
      </c>
      <c r="Z604" s="7">
        <v>2.1512539920167302</v>
      </c>
      <c r="AA604" s="7"/>
      <c r="AB604" s="7">
        <v>0.37406321277289017</v>
      </c>
      <c r="AC604" s="7">
        <v>2.0258555132771732</v>
      </c>
      <c r="AD604" s="7">
        <v>0.48484848484848486</v>
      </c>
      <c r="AE604" s="7">
        <v>0.93607800650865503</v>
      </c>
      <c r="AF604" s="7">
        <v>1.3671626546450275</v>
      </c>
      <c r="AG604" s="7">
        <v>1.037325676792759</v>
      </c>
      <c r="AH604" s="7">
        <v>0.37416313059877415</v>
      </c>
      <c r="AI604" s="7">
        <v>0.99838734848878952</v>
      </c>
      <c r="AJ604" s="7">
        <v>1.2236948877657359</v>
      </c>
      <c r="AK604" s="7">
        <v>0.35700575815738961</v>
      </c>
      <c r="AL604" s="7">
        <v>1.3357664233479141</v>
      </c>
      <c r="AM604" s="7">
        <v>0.22448979591836735</v>
      </c>
      <c r="AN604" s="7">
        <v>0.59405940594273288</v>
      </c>
      <c r="AO604" s="7">
        <v>0.91123962785103108</v>
      </c>
      <c r="AP604" s="7">
        <v>0.67635688884108103</v>
      </c>
      <c r="AQ604" s="7">
        <v>3.2225604869981557</v>
      </c>
      <c r="AR604" s="7">
        <v>0.29268292682926828</v>
      </c>
      <c r="AS604" s="7"/>
      <c r="AT604" s="7">
        <v>0.5415929203635681</v>
      </c>
      <c r="AU604" s="7">
        <v>0.79412832196162231</v>
      </c>
      <c r="AV604" s="7">
        <v>0</v>
      </c>
      <c r="AW604" s="72">
        <v>1.414273015664014</v>
      </c>
      <c r="AX604" s="86">
        <v>2.2798634812286691</v>
      </c>
      <c r="AY604" s="7">
        <v>1.4784650321616328</v>
      </c>
      <c r="AZ604" s="7">
        <v>0.5488372093023256</v>
      </c>
      <c r="BA604" s="7">
        <v>0.71733187534171683</v>
      </c>
      <c r="BB604" s="7">
        <v>1.0934728223788948</v>
      </c>
      <c r="BC604" s="7">
        <v>0.87985593001409979</v>
      </c>
      <c r="BD604" s="7">
        <v>1.7965844958413273</v>
      </c>
      <c r="BE604" s="7">
        <v>0</v>
      </c>
      <c r="BF604" s="72">
        <v>1.4553440389079646</v>
      </c>
      <c r="BG604" s="7">
        <v>0.66952789699570814</v>
      </c>
      <c r="BH604" s="7">
        <v>1.8707528314955564</v>
      </c>
      <c r="BI604" s="7">
        <v>2.234404536904242</v>
      </c>
      <c r="BJ604" s="7">
        <v>1.2692967409948541</v>
      </c>
      <c r="BK604" s="7">
        <v>1.7248196633531947</v>
      </c>
      <c r="BL604" s="72">
        <v>1.7006525285550598</v>
      </c>
      <c r="BM604" s="86">
        <v>2.4339873137487298</v>
      </c>
      <c r="BN604" s="7">
        <v>1.3748810915044989</v>
      </c>
      <c r="BO604" s="7">
        <v>0.63352923598220356</v>
      </c>
      <c r="BP604" s="72">
        <v>1.2858834080662134</v>
      </c>
      <c r="BQ604" s="86">
        <v>0.59094519460827555</v>
      </c>
      <c r="BR604" s="86">
        <v>0.73684210526315785</v>
      </c>
      <c r="BS604" s="86">
        <v>3.1700680272108843</v>
      </c>
      <c r="BT604" s="86">
        <v>2.1609958506224065</v>
      </c>
      <c r="BU604" s="86">
        <v>2.9763033175355451</v>
      </c>
      <c r="BV604" s="72">
        <v>1.9323361108400054</v>
      </c>
      <c r="BW604" s="7">
        <v>1.4979973298130307</v>
      </c>
      <c r="BX604" s="7">
        <v>1.974763406940063</v>
      </c>
      <c r="BY604" s="7">
        <v>0.94688922609440429</v>
      </c>
      <c r="BZ604" s="72">
        <v>1.7413185707201286</v>
      </c>
      <c r="CA604" s="86"/>
      <c r="CB604" s="86">
        <v>0.81395348837209303</v>
      </c>
      <c r="CC604" s="86">
        <v>0.63098591549295779</v>
      </c>
      <c r="CD604" s="86"/>
      <c r="CE604" s="86">
        <v>1.6426332288401253</v>
      </c>
      <c r="CF604" s="86">
        <v>1.1790744466800804</v>
      </c>
      <c r="CG604" s="86"/>
      <c r="CH604" s="72">
        <v>1.2985341437254201</v>
      </c>
      <c r="CI604" s="7">
        <v>1.040335254048818</v>
      </c>
      <c r="CJ604" s="7">
        <v>1.6782864342854118</v>
      </c>
      <c r="CK604" s="72">
        <v>1.3944055944055944</v>
      </c>
      <c r="CL604" s="86">
        <v>0</v>
      </c>
      <c r="CM604" s="86">
        <v>0.7589825481747694</v>
      </c>
      <c r="CN604" s="86">
        <v>1.4611992365289592</v>
      </c>
      <c r="CO604" s="86">
        <v>0.64623955431754876</v>
      </c>
      <c r="CP604" s="86">
        <v>0.72486984381257513</v>
      </c>
      <c r="CQ604" s="64">
        <v>0.96446575679331115</v>
      </c>
    </row>
    <row r="605" spans="1:95" x14ac:dyDescent="0.25">
      <c r="A605" s="97" t="s">
        <v>959</v>
      </c>
      <c r="C605" s="97">
        <v>602</v>
      </c>
      <c r="D605" s="103"/>
      <c r="E605" s="86"/>
      <c r="F605" s="86"/>
      <c r="G605" s="86"/>
      <c r="H605" s="86"/>
      <c r="I605" s="86"/>
      <c r="J605" s="86"/>
      <c r="K605" s="72"/>
      <c r="L605" s="7"/>
      <c r="M605" s="7"/>
      <c r="N605" s="7"/>
      <c r="O605" s="7"/>
      <c r="P605" s="7"/>
      <c r="Q605" s="7"/>
      <c r="R605" s="72"/>
      <c r="S605" s="86"/>
      <c r="T605" s="86"/>
      <c r="U605" s="86"/>
      <c r="V605" s="86"/>
      <c r="W605" s="86"/>
      <c r="X605" s="86"/>
      <c r="Y605" s="72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2"/>
      <c r="AX605" s="86"/>
      <c r="AY605" s="7"/>
      <c r="AZ605" s="7"/>
      <c r="BA605" s="7"/>
      <c r="BB605" s="7"/>
      <c r="BC605" s="7"/>
      <c r="BD605" s="7"/>
      <c r="BE605" s="7"/>
      <c r="BF605" s="72"/>
      <c r="BG605" s="7"/>
      <c r="BH605" s="7"/>
      <c r="BI605" s="7"/>
      <c r="BJ605" s="7"/>
      <c r="BK605" s="7"/>
      <c r="BL605" s="72"/>
      <c r="BM605" s="86"/>
      <c r="BN605" s="7"/>
      <c r="BO605" s="7"/>
      <c r="BP605" s="72"/>
      <c r="BQ605" s="86"/>
      <c r="BR605" s="86"/>
      <c r="BS605" s="86"/>
      <c r="BT605" s="86"/>
      <c r="BU605" s="86"/>
      <c r="BV605" s="72"/>
      <c r="BW605" s="7"/>
      <c r="BX605" s="7"/>
      <c r="BY605" s="7"/>
      <c r="BZ605" s="72"/>
      <c r="CA605" s="86"/>
      <c r="CB605" s="86"/>
      <c r="CC605" s="86"/>
      <c r="CD605" s="86"/>
      <c r="CE605" s="86"/>
      <c r="CF605" s="86"/>
      <c r="CG605" s="86"/>
      <c r="CH605" s="72"/>
      <c r="CI605" s="7"/>
      <c r="CJ605" s="7"/>
      <c r="CK605" s="72"/>
      <c r="CL605" s="86"/>
      <c r="CM605" s="86"/>
      <c r="CN605" s="86"/>
      <c r="CO605" s="86"/>
      <c r="CP605" s="86"/>
      <c r="CQ605" s="64"/>
    </row>
    <row r="606" spans="1:95" x14ac:dyDescent="0.25">
      <c r="A606" s="97" t="s">
        <v>1030</v>
      </c>
      <c r="B606" s="97">
        <v>86</v>
      </c>
      <c r="C606" s="97">
        <v>603</v>
      </c>
      <c r="D606" s="103" t="s">
        <v>142</v>
      </c>
      <c r="E606" s="39">
        <v>0.32457445830374598</v>
      </c>
      <c r="F606" s="39">
        <v>0.27926826382332937</v>
      </c>
      <c r="G606" s="39">
        <v>0.29751826562303063</v>
      </c>
      <c r="H606" s="39"/>
      <c r="I606" s="39">
        <v>0.28553284105773508</v>
      </c>
      <c r="J606" s="39">
        <v>0.37238320832829347</v>
      </c>
      <c r="K606" s="52">
        <v>0.2846663598800524</v>
      </c>
      <c r="L606" s="3">
        <v>0.37238320832829347</v>
      </c>
      <c r="M606" s="3">
        <v>0.41693421955839521</v>
      </c>
      <c r="N606" s="3">
        <v>0.33371558371969279</v>
      </c>
      <c r="O606" s="3">
        <v>0</v>
      </c>
      <c r="P606" s="3">
        <v>0.46872114544915844</v>
      </c>
      <c r="Q606" s="3">
        <v>0.52665545911732348</v>
      </c>
      <c r="R606" s="52">
        <v>0.37364857593519829</v>
      </c>
      <c r="S606" s="39">
        <v>0.35588697413040449</v>
      </c>
      <c r="T606" s="39">
        <v>0.37092534073546413</v>
      </c>
      <c r="U606" s="39"/>
      <c r="V606" s="39">
        <v>0.46732183357447238</v>
      </c>
      <c r="W606" s="39">
        <v>0.22028372907854407</v>
      </c>
      <c r="X606" s="39">
        <v>0.54301480172443461</v>
      </c>
      <c r="Y606" s="52">
        <v>0.40366413695464015</v>
      </c>
      <c r="Z606" s="3">
        <v>0.23534141875017622</v>
      </c>
      <c r="AA606" s="3"/>
      <c r="AB606" s="3">
        <v>0.26429395314767457</v>
      </c>
      <c r="AC606" s="3">
        <v>0.21645398551300898</v>
      </c>
      <c r="AD606" s="3">
        <v>0.21641822324733856</v>
      </c>
      <c r="AE606" s="3">
        <v>0.23247581941913206</v>
      </c>
      <c r="AF606" s="3">
        <v>0.23673045441321708</v>
      </c>
      <c r="AG606" s="3">
        <v>0.26338609390247242</v>
      </c>
      <c r="AH606" s="3">
        <v>0.29021317619508019</v>
      </c>
      <c r="AI606" s="3">
        <v>0.26708502508143545</v>
      </c>
      <c r="AJ606" s="3">
        <v>0.23569888713253501</v>
      </c>
      <c r="AK606" s="3">
        <v>0.28236308215478562</v>
      </c>
      <c r="AL606" s="3">
        <v>0.21050980657382568</v>
      </c>
      <c r="AM606" s="3">
        <v>0.11300468861269548</v>
      </c>
      <c r="AN606" s="3">
        <v>0.29491516691983422</v>
      </c>
      <c r="AO606" s="3">
        <v>0.2347741263017272</v>
      </c>
      <c r="AP606" s="3">
        <v>0.27151748791014069</v>
      </c>
      <c r="AQ606" s="3">
        <v>0.23901374570121689</v>
      </c>
      <c r="AR606" s="3">
        <v>0.13556300960247072</v>
      </c>
      <c r="AS606" s="3"/>
      <c r="AT606" s="3">
        <v>0.32976294746712048</v>
      </c>
      <c r="AU606" s="3">
        <v>0.32922784857848497</v>
      </c>
      <c r="AV606" s="3">
        <v>0</v>
      </c>
      <c r="AW606" s="52">
        <v>0.25441826557059044</v>
      </c>
      <c r="AX606" s="39">
        <v>0.3235515828643124</v>
      </c>
      <c r="AY606" s="3">
        <v>0.27257806374578614</v>
      </c>
      <c r="AZ606" s="3">
        <v>0.40812693738808115</v>
      </c>
      <c r="BA606" s="3">
        <v>0.30252186114499569</v>
      </c>
      <c r="BB606" s="3">
        <v>0.29669241707324751</v>
      </c>
      <c r="BC606" s="3">
        <v>0.49083882022262854</v>
      </c>
      <c r="BD606" s="3">
        <v>0.27272204788534793</v>
      </c>
      <c r="BE606" s="3">
        <v>0</v>
      </c>
      <c r="BF606" s="52">
        <v>0.2925170137636503</v>
      </c>
      <c r="BG606" s="3">
        <v>0.45849382688895512</v>
      </c>
      <c r="BH606" s="3">
        <v>0.3337307897616395</v>
      </c>
      <c r="BI606" s="3">
        <v>0.3752062272843586</v>
      </c>
      <c r="BJ606" s="3">
        <v>0.32486017186963478</v>
      </c>
      <c r="BK606" s="3">
        <v>0.29220041603343355</v>
      </c>
      <c r="BL606" s="52">
        <v>0.3341394856414287</v>
      </c>
      <c r="BM606" s="39">
        <v>0.45573484733382236</v>
      </c>
      <c r="BN606" s="3">
        <v>0.24294508050113844</v>
      </c>
      <c r="BO606" s="3">
        <v>0.15931343175336898</v>
      </c>
      <c r="BP606" s="52">
        <v>0.23290528233346255</v>
      </c>
      <c r="BQ606" s="39">
        <v>0.60096220011160828</v>
      </c>
      <c r="BR606" s="39">
        <v>0.59868925101561632</v>
      </c>
      <c r="BS606" s="39">
        <v>0.48718095239949705</v>
      </c>
      <c r="BT606" s="39">
        <v>0.38269218379062275</v>
      </c>
      <c r="BU606" s="39">
        <v>0.60139438779963472</v>
      </c>
      <c r="BV606" s="52">
        <v>0.50147189856215879</v>
      </c>
      <c r="BW606" s="3">
        <v>0.44124042779301248</v>
      </c>
      <c r="BX606" s="3">
        <v>0.4285216354338825</v>
      </c>
      <c r="BY606" s="3">
        <v>0.61158817255912035</v>
      </c>
      <c r="BZ606" s="52">
        <v>0.4519562267642927</v>
      </c>
      <c r="CA606" s="39"/>
      <c r="CB606" s="39">
        <v>0.52951043328617786</v>
      </c>
      <c r="CC606" s="39">
        <v>0.51510753783068419</v>
      </c>
      <c r="CD606" s="39"/>
      <c r="CE606" s="39">
        <v>0.25676326437268715</v>
      </c>
      <c r="CF606" s="39">
        <v>0.21738935015236246</v>
      </c>
      <c r="CG606" s="39"/>
      <c r="CH606" s="52">
        <v>0.29233246687383357</v>
      </c>
      <c r="CI606" s="3">
        <v>0.43160605521629758</v>
      </c>
      <c r="CJ606" s="3">
        <v>0.41862671025284398</v>
      </c>
      <c r="CK606" s="52">
        <v>0.42440236748722449</v>
      </c>
      <c r="CL606" s="39">
        <v>0</v>
      </c>
      <c r="CM606" s="39">
        <v>0.12904600635642186</v>
      </c>
      <c r="CN606" s="39">
        <v>0.30080379534429214</v>
      </c>
      <c r="CO606" s="39">
        <v>0.18969869542967763</v>
      </c>
      <c r="CP606" s="39">
        <v>0.13041553887475399</v>
      </c>
      <c r="CQ606" s="58">
        <v>0.1842492691595958</v>
      </c>
    </row>
    <row r="607" spans="1:95" x14ac:dyDescent="0.25">
      <c r="A607" s="97" t="s">
        <v>1031</v>
      </c>
      <c r="B607" s="97">
        <v>87</v>
      </c>
      <c r="C607" s="97">
        <v>604</v>
      </c>
      <c r="D607" s="103" t="s">
        <v>143</v>
      </c>
      <c r="E607" s="39">
        <v>0.50000031584421545</v>
      </c>
      <c r="F607" s="39">
        <v>0.38677236252081099</v>
      </c>
      <c r="G607" s="39">
        <v>0.42038800342558408</v>
      </c>
      <c r="H607" s="39"/>
      <c r="I607" s="39">
        <v>0.40287231910337223</v>
      </c>
      <c r="J607" s="39">
        <v>0.51165240655042699</v>
      </c>
      <c r="K607" s="52">
        <v>0.39728662176775392</v>
      </c>
      <c r="L607" s="3">
        <v>0.51165240655042699</v>
      </c>
      <c r="M607" s="3">
        <v>0.61387498130006246</v>
      </c>
      <c r="N607" s="3">
        <v>0.45505455915619714</v>
      </c>
      <c r="O607" s="3">
        <v>0</v>
      </c>
      <c r="P607" s="3">
        <v>0.54541108262599325</v>
      </c>
      <c r="Q607" s="3">
        <v>0.65536639633806493</v>
      </c>
      <c r="R607" s="52">
        <v>0.51192332057810042</v>
      </c>
      <c r="S607" s="39">
        <v>0.4046292188857773</v>
      </c>
      <c r="T607" s="39">
        <v>0.47895952480396192</v>
      </c>
      <c r="U607" s="39"/>
      <c r="V607" s="39">
        <v>0.51306294180164158</v>
      </c>
      <c r="W607" s="39">
        <v>0.25386360222935506</v>
      </c>
      <c r="X607" s="39">
        <v>0.54277492852127918</v>
      </c>
      <c r="Y607" s="52">
        <v>0.47661942458977768</v>
      </c>
      <c r="Z607" s="3">
        <v>0.44752868257137707</v>
      </c>
      <c r="AA607" s="3"/>
      <c r="AB607" s="3">
        <v>0.40294144591748882</v>
      </c>
      <c r="AC607" s="3">
        <v>0.38694595918649116</v>
      </c>
      <c r="AD607" s="3">
        <v>0.37898455652196794</v>
      </c>
      <c r="AE607" s="3">
        <v>0.3893522408764194</v>
      </c>
      <c r="AF607" s="3">
        <v>0.40924065704504564</v>
      </c>
      <c r="AG607" s="3">
        <v>0.4259722294287141</v>
      </c>
      <c r="AH607" s="3">
        <v>0.42724491250117097</v>
      </c>
      <c r="AI607" s="3">
        <v>0.42356910708261514</v>
      </c>
      <c r="AJ607" s="3">
        <v>0.42547244550540952</v>
      </c>
      <c r="AK607" s="3">
        <v>0.43326455201911401</v>
      </c>
      <c r="AL607" s="3">
        <v>0.38561120541121768</v>
      </c>
      <c r="AM607" s="3">
        <v>0.26085831033812668</v>
      </c>
      <c r="AN607" s="3">
        <v>0.42323970175006748</v>
      </c>
      <c r="AO607" s="3">
        <v>0.36631906431974565</v>
      </c>
      <c r="AP607" s="3">
        <v>0.40072092501384499</v>
      </c>
      <c r="AQ607" s="3">
        <v>0.4637936738156197</v>
      </c>
      <c r="AR607" s="3">
        <v>0.16261450119472212</v>
      </c>
      <c r="AS607" s="3"/>
      <c r="AT607" s="3">
        <v>0.42886211700517168</v>
      </c>
      <c r="AU607" s="3">
        <v>0.45584478043825472</v>
      </c>
      <c r="AV607" s="3">
        <v>0</v>
      </c>
      <c r="AW607" s="52">
        <v>0.43111624467228704</v>
      </c>
      <c r="AX607" s="39">
        <v>0.44470941530412766</v>
      </c>
      <c r="AY607" s="3">
        <v>0.36046276506166586</v>
      </c>
      <c r="AZ607" s="3">
        <v>0.49947390246190698</v>
      </c>
      <c r="BA607" s="3">
        <v>0.39725195816022568</v>
      </c>
      <c r="BB607" s="3">
        <v>0.40529743058050954</v>
      </c>
      <c r="BC607" s="3">
        <v>0.61565145984785274</v>
      </c>
      <c r="BD607" s="3">
        <v>0.41730624863482213</v>
      </c>
      <c r="BE607" s="3">
        <v>0</v>
      </c>
      <c r="BF607" s="52">
        <v>0.41027506283157295</v>
      </c>
      <c r="BG607" s="3">
        <v>0.54576272124190706</v>
      </c>
      <c r="BH607" s="3">
        <v>0.49042270744451888</v>
      </c>
      <c r="BI607" s="3">
        <v>0.44121080096000176</v>
      </c>
      <c r="BJ607" s="3">
        <v>0.37120362788150058</v>
      </c>
      <c r="BK607" s="3">
        <v>0.4380595357721847</v>
      </c>
      <c r="BL607" s="52">
        <v>0.44250679735029247</v>
      </c>
      <c r="BM607" s="39">
        <v>0.77690664427793188</v>
      </c>
      <c r="BN607" s="3">
        <v>0.38977627380233937</v>
      </c>
      <c r="BO607" s="3">
        <v>0.23915583885879169</v>
      </c>
      <c r="BP607" s="52">
        <v>0.37169461704436335</v>
      </c>
      <c r="BQ607" s="39">
        <v>0.76619690776436766</v>
      </c>
      <c r="BR607" s="39">
        <v>0.73852301641258622</v>
      </c>
      <c r="BS607" s="39">
        <v>0.67622986342135583</v>
      </c>
      <c r="BT607" s="39">
        <v>0.58338211625259051</v>
      </c>
      <c r="BU607" s="39">
        <v>0.74876295094647594</v>
      </c>
      <c r="BV607" s="52">
        <v>0.67948548399468711</v>
      </c>
      <c r="BW607" s="3">
        <v>0.61796294992426781</v>
      </c>
      <c r="BX607" s="3">
        <v>0.60493393141571505</v>
      </c>
      <c r="BY607" s="3">
        <v>0.73744243498641937</v>
      </c>
      <c r="BZ607" s="52">
        <v>0.6228571948915681</v>
      </c>
      <c r="CA607" s="39"/>
      <c r="CB607" s="39">
        <v>0.41155387105013402</v>
      </c>
      <c r="CC607" s="39">
        <v>0.56276988252992022</v>
      </c>
      <c r="CD607" s="39"/>
      <c r="CE607" s="39">
        <v>0.31814714814920242</v>
      </c>
      <c r="CF607" s="39">
        <v>0.29943017663562155</v>
      </c>
      <c r="CG607" s="39"/>
      <c r="CH607" s="52">
        <v>0.34828742607541469</v>
      </c>
      <c r="CI607" s="3">
        <v>0.24151737899084272</v>
      </c>
      <c r="CJ607" s="3">
        <v>0.26788929203628409</v>
      </c>
      <c r="CK607" s="52">
        <v>0.25615409809589362</v>
      </c>
      <c r="CL607" s="39">
        <v>0</v>
      </c>
      <c r="CM607" s="39">
        <v>0.16819377804473859</v>
      </c>
      <c r="CN607" s="39">
        <v>0.42521424940046881</v>
      </c>
      <c r="CO607" s="39">
        <v>0.22960422891435431</v>
      </c>
      <c r="CP607" s="39">
        <v>0.15550369018193771</v>
      </c>
      <c r="CQ607" s="58">
        <v>0.2456336291676198</v>
      </c>
    </row>
    <row r="608" spans="1:95" x14ac:dyDescent="0.25">
      <c r="A608" s="97" t="s">
        <v>1032</v>
      </c>
      <c r="B608" s="97">
        <v>88</v>
      </c>
      <c r="C608" s="97">
        <v>605</v>
      </c>
      <c r="D608" s="103" t="s">
        <v>144</v>
      </c>
      <c r="E608" s="39">
        <v>7.7451248835415501E-2</v>
      </c>
      <c r="F608" s="39">
        <v>4.6170077922933733E-2</v>
      </c>
      <c r="G608" s="39">
        <v>4.9181132816305172E-2</v>
      </c>
      <c r="H608" s="39"/>
      <c r="I608" s="39">
        <v>5.8447620318240773E-2</v>
      </c>
      <c r="J608" s="39">
        <v>9.2193291134985894E-2</v>
      </c>
      <c r="K608" s="52">
        <v>5.3751341603831063E-2</v>
      </c>
      <c r="L608" s="3">
        <v>9.2193291134985894E-2</v>
      </c>
      <c r="M608" s="3">
        <v>9.1923181949424032E-2</v>
      </c>
      <c r="N608" s="3">
        <v>6.8000172307578211E-2</v>
      </c>
      <c r="O608" s="3">
        <v>0</v>
      </c>
      <c r="P608" s="3">
        <v>0.12846231286724977</v>
      </c>
      <c r="Q608" s="3">
        <v>0.35979681581404144</v>
      </c>
      <c r="R608" s="52">
        <v>9.0625299670959863E-2</v>
      </c>
      <c r="S608" s="39">
        <v>0.10736942201123985</v>
      </c>
      <c r="T608" s="39">
        <v>5.2286676752967866E-2</v>
      </c>
      <c r="U608" s="39"/>
      <c r="V608" s="39">
        <v>0.25681979964604723</v>
      </c>
      <c r="W608" s="39">
        <v>0</v>
      </c>
      <c r="X608" s="39">
        <v>0.1193355461022599</v>
      </c>
      <c r="Y608" s="52">
        <v>9.3814734420768889E-2</v>
      </c>
      <c r="Z608" s="3">
        <v>7.1625827435334272E-2</v>
      </c>
      <c r="AA608" s="3"/>
      <c r="AB608" s="3">
        <v>6.8576962073608722E-2</v>
      </c>
      <c r="AC608" s="3">
        <v>4.1872977523196978E-2</v>
      </c>
      <c r="AD608" s="3">
        <v>4.5805006990634174E-2</v>
      </c>
      <c r="AE608" s="3">
        <v>7.9011240657376428E-2</v>
      </c>
      <c r="AF608" s="3">
        <v>6.8708480850622769E-2</v>
      </c>
      <c r="AG608" s="3">
        <v>7.9254425312349691E-2</v>
      </c>
      <c r="AH608" s="3">
        <v>9.8413763665237838E-2</v>
      </c>
      <c r="AI608" s="3">
        <v>8.9004295597859134E-2</v>
      </c>
      <c r="AJ608" s="3">
        <v>6.8473757098734864E-2</v>
      </c>
      <c r="AK608" s="3">
        <v>7.4590911990316602E-2</v>
      </c>
      <c r="AL608" s="3">
        <v>1.797142090330104E-2</v>
      </c>
      <c r="AM608" s="3">
        <v>1.2133672200310265E-2</v>
      </c>
      <c r="AN608" s="3">
        <v>9.2017388673836575E-2</v>
      </c>
      <c r="AO608" s="3">
        <v>7.2469869784811999E-2</v>
      </c>
      <c r="AP608" s="3">
        <v>8.9804711270458623E-2</v>
      </c>
      <c r="AQ608" s="3">
        <v>7.036692601947088E-2</v>
      </c>
      <c r="AR608" s="3">
        <v>6.1127292155608158E-2</v>
      </c>
      <c r="AS608" s="3"/>
      <c r="AT608" s="3">
        <v>9.9180066055057622E-2</v>
      </c>
      <c r="AU608" s="3">
        <v>0.12146511605065835</v>
      </c>
      <c r="AV608" s="3">
        <v>0</v>
      </c>
      <c r="AW608" s="52">
        <v>7.9014631610091604E-2</v>
      </c>
      <c r="AX608" s="39">
        <v>5.8650942633027753E-2</v>
      </c>
      <c r="AY608" s="3">
        <v>4.7883903057002512E-2</v>
      </c>
      <c r="AZ608" s="3">
        <v>8.7041423310993182E-2</v>
      </c>
      <c r="BA608" s="3">
        <v>7.6513377126555163E-2</v>
      </c>
      <c r="BB608" s="3">
        <v>4.5624416505178025E-2</v>
      </c>
      <c r="BC608" s="3">
        <v>0.10812156085313637</v>
      </c>
      <c r="BD608" s="3">
        <v>6.6796734649864242E-2</v>
      </c>
      <c r="BE608" s="3">
        <v>0</v>
      </c>
      <c r="BF608" s="52">
        <v>6.1672128991289439E-2</v>
      </c>
      <c r="BG608" s="3">
        <v>0.11308845206743484</v>
      </c>
      <c r="BH608" s="3">
        <v>9.9632922051639081E-2</v>
      </c>
      <c r="BI608" s="3">
        <v>7.0426067959411018E-2</v>
      </c>
      <c r="BJ608" s="3">
        <v>4.8692961975071079E-2</v>
      </c>
      <c r="BK608" s="3">
        <v>7.6243513280535732E-2</v>
      </c>
      <c r="BL608" s="52">
        <v>7.6280879333146839E-2</v>
      </c>
      <c r="BM608" s="39">
        <v>6.6491577836485544E-2</v>
      </c>
      <c r="BN608" s="3">
        <v>4.5000373757288929E-2</v>
      </c>
      <c r="BO608" s="3">
        <v>1.9225766372873647E-2</v>
      </c>
      <c r="BP608" s="52">
        <v>4.1906188005061719E-2</v>
      </c>
      <c r="BQ608" s="39">
        <v>0.15359054962057828</v>
      </c>
      <c r="BR608" s="39">
        <v>0.11964154204394534</v>
      </c>
      <c r="BS608" s="39">
        <v>0.14785005557343089</v>
      </c>
      <c r="BT608" s="39">
        <v>8.7393510400885416E-2</v>
      </c>
      <c r="BU608" s="39">
        <v>0.15861016143830195</v>
      </c>
      <c r="BV608" s="52">
        <v>0.12646827196127122</v>
      </c>
      <c r="BW608" s="3">
        <v>8.604103795130702E-2</v>
      </c>
      <c r="BX608" s="3">
        <v>0.15832622192675316</v>
      </c>
      <c r="BY608" s="3">
        <v>0.22313578090317829</v>
      </c>
      <c r="BZ608" s="52">
        <v>0.14732576793799296</v>
      </c>
      <c r="CA608" s="39"/>
      <c r="CB608" s="39">
        <v>3.9198083251826936E-2</v>
      </c>
      <c r="CC608" s="39">
        <v>0.11441545985833859</v>
      </c>
      <c r="CD608" s="39"/>
      <c r="CE608" s="39">
        <v>5.4579244991614775E-2</v>
      </c>
      <c r="CF608" s="39">
        <v>2.533549270240262E-2</v>
      </c>
      <c r="CG608" s="39"/>
      <c r="CH608" s="52">
        <v>5.0835235940119086E-2</v>
      </c>
      <c r="CI608" s="3">
        <v>0.15881798660067697</v>
      </c>
      <c r="CJ608" s="3">
        <v>0.11733470918627571</v>
      </c>
      <c r="CK608" s="52">
        <v>0.1357942841477959</v>
      </c>
      <c r="CL608" s="39">
        <v>0</v>
      </c>
      <c r="CM608" s="39">
        <v>2.2367248964671568E-2</v>
      </c>
      <c r="CN608" s="39">
        <v>6.2647853253318411E-2</v>
      </c>
      <c r="CO608" s="39">
        <v>1.1979101404379782E-2</v>
      </c>
      <c r="CP608" s="39">
        <v>1.4526871578821682E-2</v>
      </c>
      <c r="CQ608" s="58">
        <v>3.2266471167148841E-2</v>
      </c>
    </row>
    <row r="609" spans="1:95" x14ac:dyDescent="0.25">
      <c r="A609" s="97" t="s">
        <v>1033</v>
      </c>
      <c r="B609" s="97">
        <v>89</v>
      </c>
      <c r="C609" s="97">
        <v>606</v>
      </c>
      <c r="D609" s="104" t="s">
        <v>145</v>
      </c>
      <c r="E609" s="40">
        <v>0.14325382281173582</v>
      </c>
      <c r="F609" s="40">
        <v>0.11911098856111527</v>
      </c>
      <c r="G609" s="40">
        <v>0.10618832075674731</v>
      </c>
      <c r="H609" s="40"/>
      <c r="I609" s="40">
        <v>0.12858600215495189</v>
      </c>
      <c r="J609" s="40">
        <v>0.20240470393976798</v>
      </c>
      <c r="K609" s="53">
        <v>0.12643736600703284</v>
      </c>
      <c r="L609" s="4">
        <v>0.20240470393976798</v>
      </c>
      <c r="M609" s="4">
        <v>0.25515532147818792</v>
      </c>
      <c r="N609" s="4">
        <v>0.16514153411250232</v>
      </c>
      <c r="O609" s="4">
        <v>0</v>
      </c>
      <c r="P609" s="4">
        <v>0.23855117858322658</v>
      </c>
      <c r="Q609" s="4">
        <v>0.85382038007991434</v>
      </c>
      <c r="R609" s="53">
        <v>0.20264870198833937</v>
      </c>
      <c r="S609" s="40">
        <v>0.12716770427990318</v>
      </c>
      <c r="T609" s="40">
        <v>0.12337524838473399</v>
      </c>
      <c r="U609" s="40"/>
      <c r="V609" s="40">
        <v>0.19779659555720883</v>
      </c>
      <c r="W609" s="40">
        <v>0</v>
      </c>
      <c r="X609" s="40">
        <v>9.7661493129616708E-2</v>
      </c>
      <c r="Y609" s="53">
        <v>0.12565354601581563</v>
      </c>
      <c r="Z609" s="4">
        <v>0.19643727955687457</v>
      </c>
      <c r="AA609" s="4"/>
      <c r="AB609" s="4">
        <v>0.1651641822674858</v>
      </c>
      <c r="AC609" s="4">
        <v>0.15223598721368867</v>
      </c>
      <c r="AD609" s="4">
        <v>0.10550435956168389</v>
      </c>
      <c r="AE609" s="4">
        <v>0.16200326749574992</v>
      </c>
      <c r="AF609" s="4">
        <v>0.16698899977046844</v>
      </c>
      <c r="AG609" s="4">
        <v>0.18072711561187774</v>
      </c>
      <c r="AH609" s="4">
        <v>0.18955231975727235</v>
      </c>
      <c r="AI609" s="4">
        <v>0.18273638014007551</v>
      </c>
      <c r="AJ609" s="4">
        <v>0.18204841449844322</v>
      </c>
      <c r="AK609" s="4">
        <v>0.18631611166452894</v>
      </c>
      <c r="AL609" s="4">
        <v>0.12357077879569439</v>
      </c>
      <c r="AM609" s="4">
        <v>3.2453227284604244E-2</v>
      </c>
      <c r="AN609" s="4">
        <v>0.2213990687526739</v>
      </c>
      <c r="AO609" s="4">
        <v>0.18331980285453206</v>
      </c>
      <c r="AP609" s="4">
        <v>0.16504250867561593</v>
      </c>
      <c r="AQ609" s="4">
        <v>0.22853153638330739</v>
      </c>
      <c r="AR609" s="4">
        <v>5.7739092517976431E-2</v>
      </c>
      <c r="AS609" s="4"/>
      <c r="AT609" s="4">
        <v>0.16721378402487902</v>
      </c>
      <c r="AU609" s="4">
        <v>0.21784547427436038</v>
      </c>
      <c r="AV609" s="4">
        <v>0</v>
      </c>
      <c r="AW609" s="53">
        <v>0.18737948599300924</v>
      </c>
      <c r="AX609" s="40">
        <v>0.21842596286205435</v>
      </c>
      <c r="AY609" s="4">
        <v>0.11395247582552696</v>
      </c>
      <c r="AZ609" s="4">
        <v>0.15096357892903334</v>
      </c>
      <c r="BA609" s="4">
        <v>0.13072106125059116</v>
      </c>
      <c r="BB609" s="4">
        <v>0.12874741117299537</v>
      </c>
      <c r="BC609" s="4">
        <v>0.24326831060248999</v>
      </c>
      <c r="BD609" s="4">
        <v>0.16104275231680595</v>
      </c>
      <c r="BE609" s="4">
        <v>0</v>
      </c>
      <c r="BF609" s="53">
        <v>0.14459625598205827</v>
      </c>
      <c r="BG609" s="4">
        <v>0.24025827065752214</v>
      </c>
      <c r="BH609" s="4">
        <v>0.21780153126036261</v>
      </c>
      <c r="BI609" s="4">
        <v>0.14176074226769125</v>
      </c>
      <c r="BJ609" s="4">
        <v>0.15349426363788096</v>
      </c>
      <c r="BK609" s="4">
        <v>0.14997029444935053</v>
      </c>
      <c r="BL609" s="53">
        <v>0.16564300973436602</v>
      </c>
      <c r="BM609" s="40">
        <v>0.42041529793633614</v>
      </c>
      <c r="BN609" s="4">
        <v>0.13758217699081637</v>
      </c>
      <c r="BO609" s="4">
        <v>7.4066093314397591E-2</v>
      </c>
      <c r="BP609" s="53">
        <v>0.1299572088111777</v>
      </c>
      <c r="BQ609" s="40">
        <v>0.28392864591594402</v>
      </c>
      <c r="BR609" s="40">
        <v>0.25660795329529579</v>
      </c>
      <c r="BS609" s="40">
        <v>0.34230125793815036</v>
      </c>
      <c r="BT609" s="40">
        <v>0.24217241423451069</v>
      </c>
      <c r="BU609" s="40">
        <v>0.35633275208769982</v>
      </c>
      <c r="BV609" s="53">
        <v>0.28612543296353404</v>
      </c>
      <c r="BW609" s="4">
        <v>0.30931105651170177</v>
      </c>
      <c r="BX609" s="4">
        <v>0.28898026278930145</v>
      </c>
      <c r="BY609" s="4">
        <v>0.31395777704183131</v>
      </c>
      <c r="BZ609" s="53">
        <v>0.2968507058170054</v>
      </c>
      <c r="CA609" s="40"/>
      <c r="CB609" s="40">
        <v>0.24250819574547389</v>
      </c>
      <c r="CC609" s="40">
        <v>0.22226377227266811</v>
      </c>
      <c r="CD609" s="40"/>
      <c r="CE609" s="40">
        <v>0.10900538853060313</v>
      </c>
      <c r="CF609" s="40">
        <v>0.10936186413433657</v>
      </c>
      <c r="CG609" s="40"/>
      <c r="CH609" s="53">
        <v>0.13171670273135461</v>
      </c>
      <c r="CI609" s="4">
        <v>5.4009133089971177E-2</v>
      </c>
      <c r="CJ609" s="4">
        <v>5.7658089466748684E-2</v>
      </c>
      <c r="CK609" s="53">
        <v>5.6034346407694779E-2</v>
      </c>
      <c r="CL609" s="40">
        <v>0</v>
      </c>
      <c r="CM609" s="40">
        <v>4.1466557549610601E-2</v>
      </c>
      <c r="CN609" s="40">
        <v>0.16129265626758255</v>
      </c>
      <c r="CO609" s="40">
        <v>3.337596715928913E-2</v>
      </c>
      <c r="CP609" s="40">
        <v>3.0450966705465762E-2</v>
      </c>
      <c r="CQ609" s="59">
        <v>7.5203005174641721E-2</v>
      </c>
    </row>
    <row r="610" spans="1:95" x14ac:dyDescent="0.25">
      <c r="A610" s="97" t="s">
        <v>959</v>
      </c>
      <c r="C610" s="97">
        <v>607</v>
      </c>
      <c r="D610" s="103"/>
      <c r="E610" s="48"/>
      <c r="F610" s="48"/>
      <c r="G610" s="48"/>
      <c r="H610" s="48"/>
      <c r="I610" s="48"/>
      <c r="J610" s="48"/>
      <c r="K610" s="73"/>
      <c r="L610" s="11"/>
      <c r="M610" s="11"/>
      <c r="N610" s="11"/>
      <c r="O610" s="11"/>
      <c r="P610" s="11"/>
      <c r="Q610" s="11"/>
      <c r="R610" s="73"/>
      <c r="S610" s="48"/>
      <c r="T610" s="48"/>
      <c r="U610" s="48"/>
      <c r="V610" s="48"/>
      <c r="W610" s="48"/>
      <c r="X610" s="48"/>
      <c r="Y610" s="73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73"/>
      <c r="AX610" s="48"/>
      <c r="AY610" s="11"/>
      <c r="AZ610" s="11"/>
      <c r="BA610" s="11"/>
      <c r="BB610" s="11"/>
      <c r="BC610" s="11"/>
      <c r="BD610" s="11"/>
      <c r="BE610" s="11"/>
      <c r="BF610" s="73"/>
      <c r="BG610" s="11"/>
      <c r="BH610" s="11"/>
      <c r="BI610" s="11"/>
      <c r="BJ610" s="11"/>
      <c r="BK610" s="11"/>
      <c r="BL610" s="73"/>
      <c r="BM610" s="48"/>
      <c r="BN610" s="11"/>
      <c r="BO610" s="11"/>
      <c r="BP610" s="73"/>
      <c r="BQ610" s="48"/>
      <c r="BR610" s="48"/>
      <c r="BS610" s="48"/>
      <c r="BT610" s="48"/>
      <c r="BU610" s="48"/>
      <c r="BV610" s="73"/>
      <c r="BW610" s="11"/>
      <c r="BX610" s="11"/>
      <c r="BY610" s="11"/>
      <c r="BZ610" s="73"/>
      <c r="CA610" s="48"/>
      <c r="CB610" s="48"/>
      <c r="CC610" s="48"/>
      <c r="CD610" s="48"/>
      <c r="CE610" s="48"/>
      <c r="CF610" s="48"/>
      <c r="CG610" s="48"/>
      <c r="CH610" s="73"/>
      <c r="CI610" s="11"/>
      <c r="CJ610" s="11"/>
      <c r="CK610" s="73"/>
      <c r="CL610" s="48"/>
      <c r="CM610" s="48"/>
      <c r="CN610" s="48"/>
      <c r="CO610" s="48"/>
      <c r="CP610" s="48"/>
      <c r="CQ610" s="67"/>
    </row>
    <row r="611" spans="1:95" x14ac:dyDescent="0.25">
      <c r="A611" s="97" t="s">
        <v>1034</v>
      </c>
      <c r="B611" s="97">
        <v>90</v>
      </c>
      <c r="C611" s="97">
        <v>608</v>
      </c>
      <c r="D611" s="103" t="s">
        <v>146</v>
      </c>
      <c r="E611" s="39">
        <v>1.2595343085289867E-2</v>
      </c>
      <c r="F611" s="39">
        <v>5.3620129583162555E-2</v>
      </c>
      <c r="G611" s="39">
        <v>2.0353060779137393E-2</v>
      </c>
      <c r="H611" s="39"/>
      <c r="I611" s="39">
        <v>9.387049115364865E-2</v>
      </c>
      <c r="J611" s="39">
        <v>5.5859456966346817E-2</v>
      </c>
      <c r="K611" s="52">
        <v>4.4255281183676859E-2</v>
      </c>
      <c r="L611" s="3">
        <v>5.5859456966346817E-2</v>
      </c>
      <c r="M611" s="3">
        <v>2.2705862028027421E-2</v>
      </c>
      <c r="N611" s="3">
        <v>2.9304143429052125E-2</v>
      </c>
      <c r="O611" s="3">
        <v>8.1176264893398296E-5</v>
      </c>
      <c r="P611" s="3">
        <v>6.9729295453727025E-2</v>
      </c>
      <c r="Q611" s="3">
        <v>1.138133461072526E-2</v>
      </c>
      <c r="R611" s="52">
        <v>4.3693445066908039E-2</v>
      </c>
      <c r="S611" s="39">
        <v>5.8180954642602707E-2</v>
      </c>
      <c r="T611" s="39">
        <v>1.8936190207858111E-2</v>
      </c>
      <c r="U611" s="39"/>
      <c r="V611" s="39">
        <v>1.5709679631905445E-2</v>
      </c>
      <c r="W611" s="39">
        <v>8.7482105931173323E-3</v>
      </c>
      <c r="X611" s="39">
        <v>6.9583486715678869E-3</v>
      </c>
      <c r="Y611" s="52">
        <v>1.6768802982971103E-2</v>
      </c>
      <c r="Z611" s="3">
        <v>4.0697447455079888E-2</v>
      </c>
      <c r="AA611" s="3"/>
      <c r="AB611" s="3">
        <v>1.8721656748046742E-2</v>
      </c>
      <c r="AC611" s="3">
        <v>3.7937614069686411E-2</v>
      </c>
      <c r="AD611" s="3">
        <v>1.06933611300791E-2</v>
      </c>
      <c r="AE611" s="3">
        <v>1.5055920020117087E-2</v>
      </c>
      <c r="AF611" s="3">
        <v>2.3647182164393675E-2</v>
      </c>
      <c r="AG611" s="3">
        <v>2.0167984999209437E-2</v>
      </c>
      <c r="AH611" s="3">
        <v>2.1785598677365112E-2</v>
      </c>
      <c r="AI611" s="3">
        <v>2.7912348182711242E-2</v>
      </c>
      <c r="AJ611" s="3">
        <v>4.8526146266824138E-2</v>
      </c>
      <c r="AK611" s="3">
        <v>1.8191624068078522E-2</v>
      </c>
      <c r="AL611" s="3">
        <v>5.334972341733251E-2</v>
      </c>
      <c r="AM611" s="3">
        <v>1.1460199755580054E-2</v>
      </c>
      <c r="AN611" s="3">
        <v>1.0109894805528073E-2</v>
      </c>
      <c r="AO611" s="3">
        <v>2.6465833761481684E-2</v>
      </c>
      <c r="AP611" s="3">
        <v>1.821563561557062E-2</v>
      </c>
      <c r="AQ611" s="3">
        <v>4.7541936926861997E-2</v>
      </c>
      <c r="AR611" s="3">
        <v>2.5363187419386549E-2</v>
      </c>
      <c r="AS611" s="3"/>
      <c r="AT611" s="3">
        <v>1.3829111691189879E-2</v>
      </c>
      <c r="AU611" s="3">
        <v>1.7801694993842692E-2</v>
      </c>
      <c r="AV611" s="3">
        <v>0</v>
      </c>
      <c r="AW611" s="52">
        <v>2.6080557447646459E-2</v>
      </c>
      <c r="AX611" s="39">
        <v>9.1298562529349411E-2</v>
      </c>
      <c r="AY611" s="3">
        <v>7.6335445261762003E-2</v>
      </c>
      <c r="AZ611" s="3">
        <v>1.6555238483382709E-2</v>
      </c>
      <c r="BA611" s="3">
        <v>3.0892134182199139E-2</v>
      </c>
      <c r="BB611" s="3">
        <v>3.486110665682185E-2</v>
      </c>
      <c r="BC611" s="3">
        <v>2.8478195585689078E-2</v>
      </c>
      <c r="BD611" s="3">
        <v>0.12348854647184178</v>
      </c>
      <c r="BE611" s="3">
        <v>5.610273033112758E-4</v>
      </c>
      <c r="BF611" s="52">
        <v>5.2004291855403541E-2</v>
      </c>
      <c r="BG611" s="3">
        <v>1.5596319410652884E-2</v>
      </c>
      <c r="BH611" s="3">
        <v>7.2010433386613254E-2</v>
      </c>
      <c r="BI611" s="3">
        <v>5.6603499389389085E-2</v>
      </c>
      <c r="BJ611" s="3">
        <v>2.0783301054615882E-2</v>
      </c>
      <c r="BK611" s="3">
        <v>5.4136518177618997E-2</v>
      </c>
      <c r="BL611" s="52">
        <v>3.7453924995050313E-2</v>
      </c>
      <c r="BM611" s="39">
        <v>3.0788275606422673E-2</v>
      </c>
      <c r="BN611" s="3">
        <v>7.1097595129364727E-2</v>
      </c>
      <c r="BO611" s="3">
        <v>2.2687020455315815E-2</v>
      </c>
      <c r="BP611" s="52">
        <v>5.4794906584585308E-2</v>
      </c>
      <c r="BQ611" s="39">
        <v>5.5791147196568311E-3</v>
      </c>
      <c r="BR611" s="39">
        <v>5.9882377089770017E-3</v>
      </c>
      <c r="BS611" s="39">
        <v>5.1189290270015203E-2</v>
      </c>
      <c r="BT611" s="39">
        <v>2.4104035050844144E-2</v>
      </c>
      <c r="BU611" s="39">
        <v>2.7849792439184711E-2</v>
      </c>
      <c r="BV611" s="52">
        <v>1.6321190725154668E-2</v>
      </c>
      <c r="BW611" s="3">
        <v>2.3434685213904162E-2</v>
      </c>
      <c r="BX611" s="3">
        <v>4.8721958233591253E-2</v>
      </c>
      <c r="BY611" s="3">
        <v>1.0534821163741947E-2</v>
      </c>
      <c r="BZ611" s="52">
        <v>3.2233443495038788E-2</v>
      </c>
      <c r="CA611" s="39"/>
      <c r="CB611" s="39">
        <v>7.724354105109567E-3</v>
      </c>
      <c r="CC611" s="39">
        <v>4.9036194404395534E-3</v>
      </c>
      <c r="CD611" s="39"/>
      <c r="CE611" s="39">
        <v>6.3047060729061841E-2</v>
      </c>
      <c r="CF611" s="39">
        <v>2.905022858652638E-2</v>
      </c>
      <c r="CG611" s="39"/>
      <c r="CH611" s="52">
        <v>2.6353783298282661E-2</v>
      </c>
      <c r="CI611" s="3">
        <v>5.4235526452551711E-2</v>
      </c>
      <c r="CJ611" s="3">
        <v>5.964082354901034E-2</v>
      </c>
      <c r="CK611" s="52">
        <v>5.7087715890639774E-2</v>
      </c>
      <c r="CL611" s="39">
        <v>4.3165467626209826E-2</v>
      </c>
      <c r="CM611" s="39">
        <v>0.17523592776528676</v>
      </c>
      <c r="CN611" s="39">
        <v>0.12980136872108161</v>
      </c>
      <c r="CO611" s="39">
        <v>1.9398174810406277E-2</v>
      </c>
      <c r="CP611" s="39">
        <v>7.6422820611433004E-2</v>
      </c>
      <c r="CQ611" s="58">
        <v>9.4416304046973515E-2</v>
      </c>
    </row>
    <row r="612" spans="1:95" x14ac:dyDescent="0.25">
      <c r="A612" s="97" t="s">
        <v>1035</v>
      </c>
      <c r="B612" s="97">
        <v>91</v>
      </c>
      <c r="C612" s="97">
        <v>609</v>
      </c>
      <c r="D612" s="103" t="s">
        <v>147</v>
      </c>
      <c r="E612" s="39">
        <v>0.74147702671484284</v>
      </c>
      <c r="F612" s="39">
        <v>0.87117450509647387</v>
      </c>
      <c r="G612" s="39">
        <v>0.78560799104272927</v>
      </c>
      <c r="H612" s="39"/>
      <c r="I612" s="39">
        <v>0.90018299640892296</v>
      </c>
      <c r="J612" s="39">
        <v>0.78384364392356187</v>
      </c>
      <c r="K612" s="52">
        <v>0.86260885557569489</v>
      </c>
      <c r="L612" s="3">
        <v>0.78384364392356187</v>
      </c>
      <c r="M612" s="3">
        <v>0.77400984327623956</v>
      </c>
      <c r="N612" s="3">
        <v>0.73136145127002994</v>
      </c>
      <c r="O612" s="3">
        <v>0.81428556139958808</v>
      </c>
      <c r="P612" s="3">
        <v>0.87466656461513803</v>
      </c>
      <c r="Q612" s="3">
        <v>1.2033263267352641</v>
      </c>
      <c r="R612" s="52">
        <v>0.77824209336484962</v>
      </c>
      <c r="S612" s="39">
        <v>0.83691277038568079</v>
      </c>
      <c r="T612" s="39">
        <v>0.79119962774566477</v>
      </c>
      <c r="U612" s="39"/>
      <c r="V612" s="39">
        <v>0.74822905085421709</v>
      </c>
      <c r="W612" s="39">
        <v>0.44169071511395719</v>
      </c>
      <c r="X612" s="39">
        <v>0.72599263945398429</v>
      </c>
      <c r="Y612" s="52">
        <v>0.76964644722844544</v>
      </c>
      <c r="Z612" s="3">
        <v>0.86878231847526477</v>
      </c>
      <c r="AA612" s="3"/>
      <c r="AB612" s="3">
        <v>0.83811770614722636</v>
      </c>
      <c r="AC612" s="3">
        <v>0.91494445627712062</v>
      </c>
      <c r="AD612" s="3">
        <v>1.0137720058734914</v>
      </c>
      <c r="AE612" s="3">
        <v>0.8777255466757421</v>
      </c>
      <c r="AF612" s="3">
        <v>0.86453880394505123</v>
      </c>
      <c r="AG612" s="3">
        <v>0.85397550815255174</v>
      </c>
      <c r="AH612" s="3">
        <v>0.86168666426129603</v>
      </c>
      <c r="AI612" s="3">
        <v>0.86195728975694708</v>
      </c>
      <c r="AJ612" s="3">
        <v>0.88029589937924768</v>
      </c>
      <c r="AK612" s="3">
        <v>0.82774632386772462</v>
      </c>
      <c r="AL612" s="3">
        <v>0.94834889586057369</v>
      </c>
      <c r="AM612" s="3">
        <v>0.91183953119958649</v>
      </c>
      <c r="AN612" s="3">
        <v>0.93121043571428341</v>
      </c>
      <c r="AO612" s="3">
        <v>0.85467183375659195</v>
      </c>
      <c r="AP612" s="3">
        <v>0.83986746001143486</v>
      </c>
      <c r="AQ612" s="3">
        <v>0.87366658249777185</v>
      </c>
      <c r="AR612" s="3">
        <v>0.78830609375947891</v>
      </c>
      <c r="AS612" s="3"/>
      <c r="AT612" s="3">
        <v>0.88017688712360265</v>
      </c>
      <c r="AU612" s="3">
        <v>0.8722039491651421</v>
      </c>
      <c r="AV612" s="3">
        <v>0</v>
      </c>
      <c r="AW612" s="52">
        <v>0.86495787223864773</v>
      </c>
      <c r="AX612" s="39">
        <v>0.83447403461136727</v>
      </c>
      <c r="AY612" s="3">
        <v>0.87171623712714152</v>
      </c>
      <c r="AZ612" s="3">
        <v>0.71734857729367796</v>
      </c>
      <c r="BA612" s="3">
        <v>0.77098249813054864</v>
      </c>
      <c r="BB612" s="3">
        <v>0.83612089473517659</v>
      </c>
      <c r="BC612" s="3">
        <v>0.77475113043318122</v>
      </c>
      <c r="BD612" s="3">
        <v>0.8733281689494512</v>
      </c>
      <c r="BE612" s="3">
        <v>0</v>
      </c>
      <c r="BF612" s="52">
        <v>0.8473174226898319</v>
      </c>
      <c r="BG612" s="3">
        <v>0.82087624141316828</v>
      </c>
      <c r="BH612" s="3">
        <v>0.83875331518625607</v>
      </c>
      <c r="BI612" s="3">
        <v>0.84701099796311707</v>
      </c>
      <c r="BJ612" s="3">
        <v>0.72566533046910853</v>
      </c>
      <c r="BK612" s="3">
        <v>0.77785263404199945</v>
      </c>
      <c r="BL612" s="52">
        <v>0.79095933418745112</v>
      </c>
      <c r="BM612" s="39">
        <v>0.70972826963890401</v>
      </c>
      <c r="BN612" s="3">
        <v>0.90119323364010162</v>
      </c>
      <c r="BO612" s="3">
        <v>0.80018452746755564</v>
      </c>
      <c r="BP612" s="52">
        <v>0.88710958850933774</v>
      </c>
      <c r="BQ612" s="39">
        <v>0.53911815817445907</v>
      </c>
      <c r="BR612" s="39">
        <v>0.52039136007801279</v>
      </c>
      <c r="BS612" s="39">
        <v>0.6946496795490702</v>
      </c>
      <c r="BT612" s="39">
        <v>0.60533381143158993</v>
      </c>
      <c r="BU612" s="39">
        <v>0.60184248154800257</v>
      </c>
      <c r="BV612" s="52">
        <v>0.61220837219921453</v>
      </c>
      <c r="BW612" s="3">
        <v>0.75904407422361364</v>
      </c>
      <c r="BX612" s="3">
        <v>0.80112153623640137</v>
      </c>
      <c r="BY612" s="3">
        <v>0.44662735985606983</v>
      </c>
      <c r="BZ612" s="52">
        <v>0.76808010410081939</v>
      </c>
      <c r="CA612" s="39"/>
      <c r="CB612" s="39">
        <v>0.58403580097874053</v>
      </c>
      <c r="CC612" s="39">
        <v>0.67261567133563915</v>
      </c>
      <c r="CD612" s="39"/>
      <c r="CE612" s="39">
        <v>0.87777413701792772</v>
      </c>
      <c r="CF612" s="39">
        <v>0.77786421841931352</v>
      </c>
      <c r="CG612" s="39"/>
      <c r="CH612" s="52">
        <v>0.80906845290379714</v>
      </c>
      <c r="CI612" s="3">
        <v>0.74236111595855803</v>
      </c>
      <c r="CJ612" s="3">
        <v>0.78858246783816199</v>
      </c>
      <c r="CK612" s="52">
        <v>0.76784129094108633</v>
      </c>
      <c r="CL612" s="39">
        <v>0.8822810783358036</v>
      </c>
      <c r="CM612" s="39">
        <v>0.88658641246514269</v>
      </c>
      <c r="CN612" s="39">
        <v>0.90866980571560485</v>
      </c>
      <c r="CO612" s="39">
        <v>0.69696550189490547</v>
      </c>
      <c r="CP612" s="39">
        <v>0.82945705163170658</v>
      </c>
      <c r="CQ612" s="58">
        <v>0.86163249916286055</v>
      </c>
    </row>
    <row r="613" spans="1:95" x14ac:dyDescent="0.25">
      <c r="A613" s="97" t="s">
        <v>959</v>
      </c>
      <c r="C613" s="97">
        <v>610</v>
      </c>
      <c r="D613" s="103"/>
      <c r="E613" s="48"/>
      <c r="F613" s="48"/>
      <c r="G613" s="48"/>
      <c r="H613" s="48"/>
      <c r="I613" s="48"/>
      <c r="J613" s="48"/>
      <c r="K613" s="73"/>
      <c r="L613" s="11"/>
      <c r="M613" s="11"/>
      <c r="N613" s="11"/>
      <c r="O613" s="11"/>
      <c r="P613" s="11"/>
      <c r="Q613" s="11"/>
      <c r="R613" s="73"/>
      <c r="S613" s="48"/>
      <c r="T613" s="48"/>
      <c r="U613" s="48"/>
      <c r="V613" s="48"/>
      <c r="W613" s="48"/>
      <c r="X613" s="48"/>
      <c r="Y613" s="73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73"/>
      <c r="AX613" s="48"/>
      <c r="AY613" s="11"/>
      <c r="AZ613" s="11"/>
      <c r="BA613" s="11"/>
      <c r="BB613" s="11"/>
      <c r="BC613" s="11"/>
      <c r="BD613" s="11"/>
      <c r="BE613" s="11"/>
      <c r="BF613" s="73"/>
      <c r="BG613" s="11"/>
      <c r="BH613" s="11"/>
      <c r="BI613" s="11"/>
      <c r="BJ613" s="11"/>
      <c r="BK613" s="11"/>
      <c r="BL613" s="73"/>
      <c r="BM613" s="48"/>
      <c r="BN613" s="11"/>
      <c r="BO613" s="11"/>
      <c r="BP613" s="73"/>
      <c r="BQ613" s="48"/>
      <c r="BR613" s="48"/>
      <c r="BS613" s="48"/>
      <c r="BT613" s="48"/>
      <c r="BU613" s="48"/>
      <c r="BV613" s="73"/>
      <c r="BW613" s="11"/>
      <c r="BX613" s="11"/>
      <c r="BY613" s="11"/>
      <c r="BZ613" s="73"/>
      <c r="CA613" s="48"/>
      <c r="CB613" s="48"/>
      <c r="CC613" s="48"/>
      <c r="CD613" s="48"/>
      <c r="CE613" s="48"/>
      <c r="CF613" s="48"/>
      <c r="CG613" s="48"/>
      <c r="CH613" s="73"/>
      <c r="CI613" s="11"/>
      <c r="CJ613" s="11"/>
      <c r="CK613" s="73"/>
      <c r="CL613" s="48"/>
      <c r="CM613" s="48"/>
      <c r="CN613" s="48"/>
      <c r="CO613" s="48"/>
      <c r="CP613" s="48"/>
      <c r="CQ613" s="67"/>
    </row>
    <row r="614" spans="1:95" x14ac:dyDescent="0.25">
      <c r="A614" s="97" t="s">
        <v>1036</v>
      </c>
      <c r="B614" s="97">
        <v>92</v>
      </c>
      <c r="C614" s="97">
        <v>611</v>
      </c>
      <c r="D614" s="103" t="s">
        <v>148</v>
      </c>
      <c r="E614" s="39">
        <v>0.44327931362780482</v>
      </c>
      <c r="F614" s="39">
        <v>0.52703865251655202</v>
      </c>
      <c r="G614" s="39">
        <v>0.39797775531161156</v>
      </c>
      <c r="H614" s="39"/>
      <c r="I614" s="39">
        <v>0.55738963529958119</v>
      </c>
      <c r="J614" s="39">
        <v>0.41277616962319702</v>
      </c>
      <c r="K614" s="52">
        <v>0.51834982265806717</v>
      </c>
      <c r="L614" s="3">
        <v>0.41277616962319702</v>
      </c>
      <c r="M614" s="3">
        <v>0.43413968845210998</v>
      </c>
      <c r="N614" s="3">
        <v>0.38417011223044695</v>
      </c>
      <c r="O614" s="3">
        <v>0</v>
      </c>
      <c r="P614" s="3">
        <v>0.53384541526644258</v>
      </c>
      <c r="Q614" s="3">
        <v>0.31578947369085869</v>
      </c>
      <c r="R614" s="52">
        <v>0.41215012055771583</v>
      </c>
      <c r="S614" s="39">
        <v>0.57959183673469383</v>
      </c>
      <c r="T614" s="39">
        <v>0.47371982855426376</v>
      </c>
      <c r="U614" s="39"/>
      <c r="V614" s="39">
        <v>0.39675608235550236</v>
      </c>
      <c r="W614" s="39">
        <v>0.21818181818408502</v>
      </c>
      <c r="X614" s="39">
        <v>0.38709677419554633</v>
      </c>
      <c r="Y614" s="52">
        <v>0.45834294945807363</v>
      </c>
      <c r="Z614" s="3">
        <v>0.51355127903598452</v>
      </c>
      <c r="AA614" s="3"/>
      <c r="AB614" s="3">
        <v>0.34092795868168857</v>
      </c>
      <c r="AC614" s="3">
        <v>0.4775858298751593</v>
      </c>
      <c r="AD614" s="3">
        <v>0.3932773109230478</v>
      </c>
      <c r="AE614" s="3">
        <v>0.56131787675411837</v>
      </c>
      <c r="AF614" s="3">
        <v>0.56422389836878617</v>
      </c>
      <c r="AG614" s="3">
        <v>0.52719421668297117</v>
      </c>
      <c r="AH614" s="3">
        <v>0.35600839077015284</v>
      </c>
      <c r="AI614" s="3">
        <v>0.53787724712584917</v>
      </c>
      <c r="AJ614" s="3">
        <v>0.46025996164009952</v>
      </c>
      <c r="AK614" s="3">
        <v>0.27996906419180201</v>
      </c>
      <c r="AL614" s="3">
        <v>0.46082949308755761</v>
      </c>
      <c r="AM614" s="3">
        <v>0.32507739937074065</v>
      </c>
      <c r="AN614" s="3">
        <v>0.47340612892530337</v>
      </c>
      <c r="AO614" s="3">
        <v>0.44128787878787878</v>
      </c>
      <c r="AP614" s="3">
        <v>0.45091203892097143</v>
      </c>
      <c r="AQ614" s="3">
        <v>0.58938652615732023</v>
      </c>
      <c r="AR614" s="3">
        <v>0.22684310019075118</v>
      </c>
      <c r="AS614" s="3"/>
      <c r="AT614" s="3">
        <v>0.32448979591505622</v>
      </c>
      <c r="AU614" s="3">
        <v>0.55076495131812075</v>
      </c>
      <c r="AV614" s="3">
        <v>0</v>
      </c>
      <c r="AW614" s="52">
        <v>0.50505900912181512</v>
      </c>
      <c r="AX614" s="39">
        <v>0.51672739317654848</v>
      </c>
      <c r="AY614" s="3">
        <v>0.46265775798069786</v>
      </c>
      <c r="AZ614" s="3">
        <v>0.15661167200042736</v>
      </c>
      <c r="BA614" s="3">
        <v>0.34542476012007756</v>
      </c>
      <c r="BB614" s="3">
        <v>0.4360990297685497</v>
      </c>
      <c r="BC614" s="3">
        <v>0.51294605027968343</v>
      </c>
      <c r="BD614" s="3">
        <v>0.5028148624698181</v>
      </c>
      <c r="BE614" s="3">
        <v>0</v>
      </c>
      <c r="BF614" s="52">
        <v>0.45987856549755901</v>
      </c>
      <c r="BG614" s="3">
        <v>0.34624145785876992</v>
      </c>
      <c r="BH614" s="3">
        <v>0.53162440791899268</v>
      </c>
      <c r="BI614" s="3">
        <v>0.57612323492247619</v>
      </c>
      <c r="BJ614" s="3">
        <v>0.40505280596061255</v>
      </c>
      <c r="BK614" s="3">
        <v>0.50655624568668045</v>
      </c>
      <c r="BL614" s="52">
        <v>0.49130980111179234</v>
      </c>
      <c r="BM614" s="39">
        <v>0.63709737132507671</v>
      </c>
      <c r="BN614" s="3">
        <v>0.39932658460327525</v>
      </c>
      <c r="BO614" s="3">
        <v>0.27070307228401147</v>
      </c>
      <c r="BP614" s="52">
        <v>0.38139260671544339</v>
      </c>
      <c r="BQ614" s="39">
        <v>0.37916910473073911</v>
      </c>
      <c r="BR614" s="39">
        <v>0.3576751117713402</v>
      </c>
      <c r="BS614" s="39">
        <v>0.67190167293508918</v>
      </c>
      <c r="BT614" s="39">
        <v>0.59181767233769333</v>
      </c>
      <c r="BU614" s="39">
        <v>0.63049685892334673</v>
      </c>
      <c r="BV614" s="52">
        <v>0.57423668734372857</v>
      </c>
      <c r="BW614" s="3">
        <v>0.48395721925133689</v>
      </c>
      <c r="BX614" s="3">
        <v>0.51742532005873909</v>
      </c>
      <c r="BY614" s="3">
        <v>0.39611650485590727</v>
      </c>
      <c r="BZ614" s="52">
        <v>0.50101395681868333</v>
      </c>
      <c r="CA614" s="39"/>
      <c r="CB614" s="39">
        <v>0.49689440993788819</v>
      </c>
      <c r="CC614" s="39">
        <v>0.23658269441505622</v>
      </c>
      <c r="CD614" s="39"/>
      <c r="CE614" s="39">
        <v>0.33036957685985913</v>
      </c>
      <c r="CF614" s="39">
        <v>0.28890046899547223</v>
      </c>
      <c r="CG614" s="39"/>
      <c r="CH614" s="52">
        <v>0.31486376087275986</v>
      </c>
      <c r="CI614" s="3">
        <v>0.38328861632809508</v>
      </c>
      <c r="CJ614" s="3">
        <v>0.46675448936374891</v>
      </c>
      <c r="CK614" s="52">
        <v>0.42930036119348941</v>
      </c>
      <c r="CL614" s="39">
        <v>0</v>
      </c>
      <c r="CM614" s="39">
        <v>0.34143319336408068</v>
      </c>
      <c r="CN614" s="39">
        <v>0.47343243659818496</v>
      </c>
      <c r="CO614" s="39">
        <v>6.5087068226490588E-2</v>
      </c>
      <c r="CP614" s="39">
        <v>0.34764674338984447</v>
      </c>
      <c r="CQ614" s="58">
        <v>0.37046604376184955</v>
      </c>
    </row>
    <row r="615" spans="1:95" x14ac:dyDescent="0.25">
      <c r="A615" s="97" t="s">
        <v>1037</v>
      </c>
      <c r="B615" s="97">
        <v>93</v>
      </c>
      <c r="C615" s="97">
        <v>612</v>
      </c>
      <c r="D615" s="103" t="s">
        <v>149</v>
      </c>
      <c r="E615" s="39">
        <v>0.38322211629758607</v>
      </c>
      <c r="F615" s="39">
        <v>0.53373983125988955</v>
      </c>
      <c r="G615" s="39">
        <v>0.39797775531161156</v>
      </c>
      <c r="H615" s="39"/>
      <c r="I615" s="39">
        <v>0.58963531668054869</v>
      </c>
      <c r="J615" s="39">
        <v>0.35300230089809248</v>
      </c>
      <c r="K615" s="52">
        <v>0.5294381183458694</v>
      </c>
      <c r="L615" s="3">
        <v>0.35300230089809248</v>
      </c>
      <c r="M615" s="3">
        <v>0.37125834468821312</v>
      </c>
      <c r="N615" s="3">
        <v>0.31243945658889488</v>
      </c>
      <c r="O615" s="3">
        <v>0</v>
      </c>
      <c r="P615" s="3">
        <v>0.47623619779164666</v>
      </c>
      <c r="Q615" s="3">
        <v>0.25263157895268695</v>
      </c>
      <c r="R615" s="52">
        <v>0.35062637593039558</v>
      </c>
      <c r="S615" s="39">
        <v>0.66122448979591841</v>
      </c>
      <c r="T615" s="39">
        <v>0.44394315361656717</v>
      </c>
      <c r="U615" s="39"/>
      <c r="V615" s="39">
        <v>0.41921397380958741</v>
      </c>
      <c r="W615" s="39">
        <v>0.280519480522395</v>
      </c>
      <c r="X615" s="39">
        <v>0.35612903225990261</v>
      </c>
      <c r="Y615" s="52">
        <v>0.46111239326144571</v>
      </c>
      <c r="Z615" s="3">
        <v>0.48732031930936209</v>
      </c>
      <c r="AA615" s="3"/>
      <c r="AB615" s="3">
        <v>0.28447560188699333</v>
      </c>
      <c r="AC615" s="3">
        <v>0.45659304614438306</v>
      </c>
      <c r="AD615" s="3">
        <v>0.26218487394869855</v>
      </c>
      <c r="AE615" s="3">
        <v>0.49908480780964004</v>
      </c>
      <c r="AF615" s="3">
        <v>0.50877332274389031</v>
      </c>
      <c r="AG615" s="3">
        <v>0.47377613895722565</v>
      </c>
      <c r="AH615" s="3">
        <v>0.30206772550194788</v>
      </c>
      <c r="AI615" s="3">
        <v>0.48333613348949356</v>
      </c>
      <c r="AJ615" s="3">
        <v>0.40848071595558832</v>
      </c>
      <c r="AK615" s="3">
        <v>0.23511214230471772</v>
      </c>
      <c r="AL615" s="3">
        <v>0.33179723502304148</v>
      </c>
      <c r="AM615" s="3">
        <v>0.28792569658551315</v>
      </c>
      <c r="AN615" s="3">
        <v>0.41423036280964048</v>
      </c>
      <c r="AO615" s="3">
        <v>0.36931818181818182</v>
      </c>
      <c r="AP615" s="3">
        <v>0.38962302392200443</v>
      </c>
      <c r="AQ615" s="3">
        <v>0.54572826496048177</v>
      </c>
      <c r="AR615" s="3">
        <v>0.2495274102098263</v>
      </c>
      <c r="AS615" s="3"/>
      <c r="AT615" s="3">
        <v>0.25102040816070387</v>
      </c>
      <c r="AU615" s="3">
        <v>0.47540254935706577</v>
      </c>
      <c r="AV615" s="3">
        <v>0</v>
      </c>
      <c r="AW615" s="52">
        <v>0.4569297590641665</v>
      </c>
      <c r="AX615" s="39">
        <v>0.47565419012918186</v>
      </c>
      <c r="AY615" s="3">
        <v>0.46384558277654048</v>
      </c>
      <c r="AZ615" s="3">
        <v>0.21275547894397681</v>
      </c>
      <c r="BA615" s="3">
        <v>0.33980809735389744</v>
      </c>
      <c r="BB615" s="3">
        <v>0.41803278687825307</v>
      </c>
      <c r="BC615" s="3">
        <v>0.44515582337047421</v>
      </c>
      <c r="BD615" s="3">
        <v>0.44370275051919172</v>
      </c>
      <c r="BE615" s="3">
        <v>0</v>
      </c>
      <c r="BF615" s="52">
        <v>0.43174769579957001</v>
      </c>
      <c r="BG615" s="3">
        <v>0.30979498861047838</v>
      </c>
      <c r="BH615" s="3">
        <v>0.49150181109491781</v>
      </c>
      <c r="BI615" s="3">
        <v>0.5299101412121171</v>
      </c>
      <c r="BJ615" s="3">
        <v>0.36032304824717065</v>
      </c>
      <c r="BK615" s="3">
        <v>0.47757073844030368</v>
      </c>
      <c r="BL615" s="52">
        <v>0.45368213581876671</v>
      </c>
      <c r="BM615" s="39">
        <v>0.50559052201390331</v>
      </c>
      <c r="BN615" s="3">
        <v>0.36832323939042788</v>
      </c>
      <c r="BO615" s="3">
        <v>0.22913948989942748</v>
      </c>
      <c r="BP615" s="52">
        <v>0.34891684750523838</v>
      </c>
      <c r="BQ615" s="39">
        <v>0.28086600350425123</v>
      </c>
      <c r="BR615" s="39">
        <v>0.46497764530274233</v>
      </c>
      <c r="BS615" s="39">
        <v>0.56947763742669144</v>
      </c>
      <c r="BT615" s="39">
        <v>0.57388380347897539</v>
      </c>
      <c r="BU615" s="39">
        <v>0.56196459164906987</v>
      </c>
      <c r="BV615" s="52">
        <v>0.52493353742027715</v>
      </c>
      <c r="BW615" s="3">
        <v>0.41443850267379678</v>
      </c>
      <c r="BX615" s="3">
        <v>0.47795163584807238</v>
      </c>
      <c r="BY615" s="3">
        <v>0.32621359223427654</v>
      </c>
      <c r="BZ615" s="52">
        <v>0.4516282953608417</v>
      </c>
      <c r="CA615" s="39"/>
      <c r="CB615" s="39">
        <v>0.45962732919254656</v>
      </c>
      <c r="CC615" s="39">
        <v>0.2628696604611736</v>
      </c>
      <c r="CD615" s="39"/>
      <c r="CE615" s="39">
        <v>0.30723085163232039</v>
      </c>
      <c r="CF615" s="39">
        <v>0.23637311099629546</v>
      </c>
      <c r="CG615" s="39"/>
      <c r="CH615" s="52">
        <v>0.27968667403532699</v>
      </c>
      <c r="CI615" s="3">
        <v>0.2979430177590392</v>
      </c>
      <c r="CJ615" s="3">
        <v>0.39936212993689746</v>
      </c>
      <c r="CK615" s="52">
        <v>0.35385174002219771</v>
      </c>
      <c r="CL615" s="39">
        <v>0</v>
      </c>
      <c r="CM615" s="39">
        <v>0.28691402216562262</v>
      </c>
      <c r="CN615" s="39">
        <v>0.45213723573425096</v>
      </c>
      <c r="CO615" s="39">
        <v>9.9343419924643531E-2</v>
      </c>
      <c r="CP615" s="39">
        <v>0.30705770737944976</v>
      </c>
      <c r="CQ615" s="58">
        <v>0.33243657028996987</v>
      </c>
    </row>
    <row r="616" spans="1:95" x14ac:dyDescent="0.25">
      <c r="A616" s="97" t="s">
        <v>1038</v>
      </c>
      <c r="B616" s="97">
        <v>94</v>
      </c>
      <c r="C616" s="97">
        <v>613</v>
      </c>
      <c r="D616" s="103" t="s">
        <v>150</v>
      </c>
      <c r="E616" s="39">
        <v>0.16873212583251923</v>
      </c>
      <c r="F616" s="39">
        <v>0.3772582519560061</v>
      </c>
      <c r="G616" s="39">
        <v>0.30333670374360633</v>
      </c>
      <c r="H616" s="39"/>
      <c r="I616" s="39">
        <v>0.43117082532265122</v>
      </c>
      <c r="J616" s="39">
        <v>0.34622331081916918</v>
      </c>
      <c r="K616" s="52">
        <v>0.37296994586243815</v>
      </c>
      <c r="L616" s="3">
        <v>0.34622331081916918</v>
      </c>
      <c r="M616" s="3">
        <v>0.32991170769277406</v>
      </c>
      <c r="N616" s="3">
        <v>0.32803307738053661</v>
      </c>
      <c r="O616" s="3">
        <v>0</v>
      </c>
      <c r="P616" s="3">
        <v>0.43783005280844933</v>
      </c>
      <c r="Q616" s="3">
        <v>0.31578947369085869</v>
      </c>
      <c r="R616" s="52">
        <v>0.3447688436943121</v>
      </c>
      <c r="S616" s="39">
        <v>0.36734693877551022</v>
      </c>
      <c r="T616" s="39">
        <v>0.34919918790571441</v>
      </c>
      <c r="U616" s="39"/>
      <c r="V616" s="39">
        <v>0.27698066126704884</v>
      </c>
      <c r="W616" s="39">
        <v>0.21818181818408502</v>
      </c>
      <c r="X616" s="39">
        <v>0.20129032258168408</v>
      </c>
      <c r="Y616" s="52">
        <v>0.31987075928947134</v>
      </c>
      <c r="Z616" s="3">
        <v>0.37774795589435672</v>
      </c>
      <c r="AA616" s="3"/>
      <c r="AB616" s="3">
        <v>0.1372567106380824</v>
      </c>
      <c r="AC616" s="3">
        <v>0.38836649901936027</v>
      </c>
      <c r="AD616" s="3">
        <v>0.12100840336093778</v>
      </c>
      <c r="AE616" s="3">
        <v>0.30994508846857838</v>
      </c>
      <c r="AF616" s="3">
        <v>0.31402937673480569</v>
      </c>
      <c r="AG616" s="3">
        <v>0.30493425840718519</v>
      </c>
      <c r="AH616" s="3">
        <v>0.13575067425831586</v>
      </c>
      <c r="AI616" s="3">
        <v>0.2914872357180327</v>
      </c>
      <c r="AJ616" s="3">
        <v>0.30140634987959297</v>
      </c>
      <c r="AK616" s="3">
        <v>0.10208816705336426</v>
      </c>
      <c r="AL616" s="3">
        <v>0.26728110599078342</v>
      </c>
      <c r="AM616" s="3">
        <v>0.10216718265937563</v>
      </c>
      <c r="AN616" s="3">
        <v>0.23247622402581863</v>
      </c>
      <c r="AO616" s="3">
        <v>0.27651515151515149</v>
      </c>
      <c r="AP616" s="3">
        <v>0.25245237130526876</v>
      </c>
      <c r="AQ616" s="3">
        <v>0.42754986827248775</v>
      </c>
      <c r="AR616" s="3">
        <v>0.13610586011445072</v>
      </c>
      <c r="AS616" s="3"/>
      <c r="AT616" s="3">
        <v>0.12857142857011664</v>
      </c>
      <c r="AU616" s="3">
        <v>0.18496479933363943</v>
      </c>
      <c r="AV616" s="3">
        <v>0</v>
      </c>
      <c r="AW616" s="52">
        <v>0.29631122256758141</v>
      </c>
      <c r="AX616" s="39">
        <v>0.35110963895329578</v>
      </c>
      <c r="AY616" s="3">
        <v>0.30645879732739423</v>
      </c>
      <c r="AZ616" s="3">
        <v>9.4557990641767467E-2</v>
      </c>
      <c r="BA616" s="3">
        <v>0.19517903112475926</v>
      </c>
      <c r="BB616" s="3">
        <v>0.29809300768989472</v>
      </c>
      <c r="BC616" s="3">
        <v>0.18190377553971154</v>
      </c>
      <c r="BD616" s="3">
        <v>0.4174038925493212</v>
      </c>
      <c r="BE616" s="3">
        <v>0</v>
      </c>
      <c r="BF616" s="52">
        <v>0.32219455728628377</v>
      </c>
      <c r="BG616" s="3">
        <v>0.18223234624145787</v>
      </c>
      <c r="BH616" s="3">
        <v>0.35775982168133474</v>
      </c>
      <c r="BI616" s="3">
        <v>0.41899871630725544</v>
      </c>
      <c r="BJ616" s="3">
        <v>0.30565334437518615</v>
      </c>
      <c r="BK616" s="3">
        <v>0.37405106970324364</v>
      </c>
      <c r="BL616" s="52">
        <v>0.35316251567882667</v>
      </c>
      <c r="BM616" s="39">
        <v>0.44072565715095963</v>
      </c>
      <c r="BN616" s="3">
        <v>0.35166276756236747</v>
      </c>
      <c r="BO616" s="3">
        <v>0.27205253924454992</v>
      </c>
      <c r="BP616" s="52">
        <v>0.34056271245927605</v>
      </c>
      <c r="BQ616" s="39">
        <v>0.20362785254058213</v>
      </c>
      <c r="BR616" s="39">
        <v>0.30402384500563917</v>
      </c>
      <c r="BS616" s="39">
        <v>0.42198702629459867</v>
      </c>
      <c r="BT616" s="39">
        <v>0.35195217635234038</v>
      </c>
      <c r="BU616" s="39">
        <v>0.42490005710051626</v>
      </c>
      <c r="BV616" s="52">
        <v>0.35575606219274764</v>
      </c>
      <c r="BW616" s="3">
        <v>0.31283422459893045</v>
      </c>
      <c r="BX616" s="3">
        <v>0.3125889046952795</v>
      </c>
      <c r="BY616" s="3">
        <v>0.18640776699101519</v>
      </c>
      <c r="BZ616" s="52">
        <v>0.30490277943537014</v>
      </c>
      <c r="CA616" s="39"/>
      <c r="CB616" s="39">
        <v>0.2360248447204969</v>
      </c>
      <c r="CC616" s="39">
        <v>0.11829134720752811</v>
      </c>
      <c r="CD616" s="39"/>
      <c r="CE616" s="39">
        <v>0.23267273701025099</v>
      </c>
      <c r="CF616" s="39">
        <v>0.21136008337763987</v>
      </c>
      <c r="CG616" s="39"/>
      <c r="CH616" s="52">
        <v>0.21798260368114145</v>
      </c>
      <c r="CI616" s="3">
        <v>0.31071930496997574</v>
      </c>
      <c r="CJ616" s="3">
        <v>0.3727379879411043</v>
      </c>
      <c r="CK616" s="52">
        <v>0.34490798249733334</v>
      </c>
      <c r="CL616" s="39">
        <v>0</v>
      </c>
      <c r="CM616" s="39">
        <v>0.32215873889997937</v>
      </c>
      <c r="CN616" s="39">
        <v>0.35646314489628661</v>
      </c>
      <c r="CO616" s="39">
        <v>6.5087068226490588E-2</v>
      </c>
      <c r="CP616" s="39">
        <v>0.31448253103988782</v>
      </c>
      <c r="CQ616" s="58">
        <v>0.32132258897711441</v>
      </c>
    </row>
    <row r="617" spans="1:95" x14ac:dyDescent="0.25">
      <c r="A617" s="97" t="s">
        <v>1039</v>
      </c>
      <c r="B617" s="97">
        <v>95</v>
      </c>
      <c r="C617" s="97">
        <v>614</v>
      </c>
      <c r="D617" s="103" t="s">
        <v>151</v>
      </c>
      <c r="E617" s="39">
        <v>6.5776930409287157E-2</v>
      </c>
      <c r="F617" s="39">
        <v>0.17984514843606053</v>
      </c>
      <c r="G617" s="39">
        <v>0.16986855409641954</v>
      </c>
      <c r="H617" s="39"/>
      <c r="I617" s="39">
        <v>0.41366602685869741</v>
      </c>
      <c r="J617" s="39">
        <v>0.11930032905316806</v>
      </c>
      <c r="K617" s="52">
        <v>0.19802128056600321</v>
      </c>
      <c r="L617" s="3">
        <v>0.11930032905316806</v>
      </c>
      <c r="M617" s="3">
        <v>0.19984207881128874</v>
      </c>
      <c r="N617" s="3">
        <v>7.8535144714268493E-2</v>
      </c>
      <c r="O617" s="3">
        <v>0</v>
      </c>
      <c r="P617" s="3">
        <v>0.39750360057609219</v>
      </c>
      <c r="Q617" s="3">
        <v>0.12631578947634348</v>
      </c>
      <c r="R617" s="52">
        <v>0.123008176957754</v>
      </c>
      <c r="S617" s="39">
        <v>0.57959183673469383</v>
      </c>
      <c r="T617" s="39">
        <v>0.49537559214531585</v>
      </c>
      <c r="U617" s="39"/>
      <c r="V617" s="39">
        <v>0.15720524017859527</v>
      </c>
      <c r="W617" s="39">
        <v>9.3506493507465011E-2</v>
      </c>
      <c r="X617" s="39">
        <v>0.23225806451732778</v>
      </c>
      <c r="Y617" s="52">
        <v>0.40572351719400479</v>
      </c>
      <c r="Z617" s="3">
        <v>0.44044769718183202</v>
      </c>
      <c r="AA617" s="3"/>
      <c r="AB617" s="3">
        <v>2.3798542570312674E-2</v>
      </c>
      <c r="AC617" s="3">
        <v>0.37262191122127813</v>
      </c>
      <c r="AD617" s="3">
        <v>0</v>
      </c>
      <c r="AE617" s="3">
        <v>0.24771201952410007</v>
      </c>
      <c r="AF617" s="3">
        <v>0.34051607780649135</v>
      </c>
      <c r="AG617" s="3">
        <v>0.25413614089687125</v>
      </c>
      <c r="AH617" s="3">
        <v>2.4273299370692239E-2</v>
      </c>
      <c r="AI617" s="3">
        <v>0.21190389870000409</v>
      </c>
      <c r="AJ617" s="3">
        <v>0.28542510121153392</v>
      </c>
      <c r="AK617" s="3">
        <v>2.6295436968290797E-2</v>
      </c>
      <c r="AL617" s="3">
        <v>0.23963133640552994</v>
      </c>
      <c r="AM617" s="3">
        <v>0</v>
      </c>
      <c r="AN617" s="3">
        <v>0.11835153223132584</v>
      </c>
      <c r="AO617" s="3">
        <v>0.21401515151515152</v>
      </c>
      <c r="AP617" s="3">
        <v>0.16635589785433896</v>
      </c>
      <c r="AQ617" s="3">
        <v>0.54045916447120812</v>
      </c>
      <c r="AR617" s="3">
        <v>0</v>
      </c>
      <c r="AS617" s="3"/>
      <c r="AT617" s="3">
        <v>6.122448979529363E-2</v>
      </c>
      <c r="AU617" s="3">
        <v>8.172863226370114E-2</v>
      </c>
      <c r="AV617" s="3">
        <v>0</v>
      </c>
      <c r="AW617" s="52">
        <v>0.27476402562160723</v>
      </c>
      <c r="AX617" s="39">
        <v>0.48890361046704206</v>
      </c>
      <c r="AY617" s="3">
        <v>0.15412026726057906</v>
      </c>
      <c r="AZ617" s="3">
        <v>4.7278995320883734E-2</v>
      </c>
      <c r="BA617" s="3">
        <v>8.8462438567336932E-2</v>
      </c>
      <c r="BB617" s="3">
        <v>9.8862495816345555E-2</v>
      </c>
      <c r="BC617" s="3">
        <v>6.7790226909209272E-2</v>
      </c>
      <c r="BD617" s="3">
        <v>0.19977481100048436</v>
      </c>
      <c r="BE617" s="3">
        <v>0</v>
      </c>
      <c r="BF617" s="52">
        <v>0.14703184379414738</v>
      </c>
      <c r="BG617" s="3">
        <v>3.644646924829157E-2</v>
      </c>
      <c r="BH617" s="3">
        <v>0.47144051268288034</v>
      </c>
      <c r="BI617" s="3">
        <v>0.56688061618040442</v>
      </c>
      <c r="BJ617" s="3">
        <v>0.20873886932939542</v>
      </c>
      <c r="BK617" s="3">
        <v>0.40303657694962042</v>
      </c>
      <c r="BL617" s="52">
        <v>0.37896434330833001</v>
      </c>
      <c r="BM617" s="39">
        <v>0.14128100703024715</v>
      </c>
      <c r="BN617" s="3">
        <v>9.4190698996436145E-2</v>
      </c>
      <c r="BO617" s="3">
        <v>4.237326256090708E-2</v>
      </c>
      <c r="BP617" s="52">
        <v>8.6965793203689162E-2</v>
      </c>
      <c r="BQ617" s="39">
        <v>0.1053247513140942</v>
      </c>
      <c r="BR617" s="39">
        <v>0.21460506706280413</v>
      </c>
      <c r="BS617" s="39">
        <v>0.43427791055560644</v>
      </c>
      <c r="BT617" s="39">
        <v>0.40351204932115459</v>
      </c>
      <c r="BU617" s="39">
        <v>0.39748715019080549</v>
      </c>
      <c r="BV617" s="52">
        <v>0.35865624748236247</v>
      </c>
      <c r="BW617" s="3">
        <v>7.4866310160427801E-2</v>
      </c>
      <c r="BX617" s="3">
        <v>0.18349928876309923</v>
      </c>
      <c r="BY617" s="3">
        <v>0.16310679611713827</v>
      </c>
      <c r="BZ617" s="52">
        <v>0.15316712394171178</v>
      </c>
      <c r="CA617" s="39"/>
      <c r="CB617" s="39">
        <v>0.11180124223602485</v>
      </c>
      <c r="CC617" s="39">
        <v>0.11829134720752811</v>
      </c>
      <c r="CD617" s="39"/>
      <c r="CE617" s="39">
        <v>0.26995179432128569</v>
      </c>
      <c r="CF617" s="39">
        <v>9.2548202189025736E-2</v>
      </c>
      <c r="CG617" s="39"/>
      <c r="CH617" s="52">
        <v>0.17415541352302835</v>
      </c>
      <c r="CI617" s="3">
        <v>0.31429666538903794</v>
      </c>
      <c r="CJ617" s="3">
        <v>0.38521805450163238</v>
      </c>
      <c r="CK617" s="52">
        <v>0.35339308579015338</v>
      </c>
      <c r="CL617" s="39">
        <v>0</v>
      </c>
      <c r="CM617" s="39">
        <v>0.15474633441178495</v>
      </c>
      <c r="CN617" s="39">
        <v>0.23023507021006909</v>
      </c>
      <c r="CO617" s="39">
        <v>6.5087068226490588E-2</v>
      </c>
      <c r="CP617" s="39">
        <v>0.11401229220806006</v>
      </c>
      <c r="CQ617" s="58">
        <v>0.15257152577783925</v>
      </c>
    </row>
    <row r="618" spans="1:95" x14ac:dyDescent="0.25">
      <c r="A618" s="97" t="s">
        <v>1040</v>
      </c>
      <c r="B618" s="97">
        <v>96</v>
      </c>
      <c r="C618" s="97">
        <v>615</v>
      </c>
      <c r="D618" s="103" t="s">
        <v>152</v>
      </c>
      <c r="E618" s="39">
        <v>5.7197330790684491E-3</v>
      </c>
      <c r="F618" s="39">
        <v>4.1655975972098608E-2</v>
      </c>
      <c r="G618" s="39">
        <v>9.7067745197954025E-3</v>
      </c>
      <c r="H618" s="39"/>
      <c r="I618" s="39">
        <v>8.1074856043575436E-2</v>
      </c>
      <c r="J618" s="39">
        <v>1.6922734357604097E-2</v>
      </c>
      <c r="K618" s="52">
        <v>4.3345155870499572E-2</v>
      </c>
      <c r="L618" s="3">
        <v>1.6922734357604097E-2</v>
      </c>
      <c r="M618" s="3">
        <v>1.1198047519598076E-2</v>
      </c>
      <c r="N618" s="3">
        <v>7.9385705848358037E-3</v>
      </c>
      <c r="O618" s="3">
        <v>0</v>
      </c>
      <c r="P618" s="3">
        <v>3.0724915986557848E-2</v>
      </c>
      <c r="Q618" s="3">
        <v>0</v>
      </c>
      <c r="R618" s="52">
        <v>1.5685606457700174E-2</v>
      </c>
      <c r="S618" s="39">
        <v>0.1306122448979592</v>
      </c>
      <c r="T618" s="39">
        <v>5.6846379426511655E-2</v>
      </c>
      <c r="U618" s="39"/>
      <c r="V618" s="39">
        <v>3.742981909014173E-2</v>
      </c>
      <c r="W618" s="39">
        <v>0</v>
      </c>
      <c r="X618" s="39">
        <v>0</v>
      </c>
      <c r="Y618" s="52">
        <v>5.815831987081297E-2</v>
      </c>
      <c r="Z618" s="3">
        <v>7.0115244670106949E-2</v>
      </c>
      <c r="AA618" s="3"/>
      <c r="AB618" s="3">
        <v>0</v>
      </c>
      <c r="AC618" s="3">
        <v>4.7233763394246522E-2</v>
      </c>
      <c r="AD618" s="3">
        <v>0</v>
      </c>
      <c r="AE618" s="3">
        <v>2.3184868822452714E-2</v>
      </c>
      <c r="AF618" s="3">
        <v>3.4680428741343833E-2</v>
      </c>
      <c r="AG618" s="3">
        <v>1.7029741400305807E-2</v>
      </c>
      <c r="AH618" s="3">
        <v>5.9934072520227753E-4</v>
      </c>
      <c r="AI618" s="3">
        <v>8.7011115139711253E-3</v>
      </c>
      <c r="AJ618" s="3">
        <v>2.2693373108643795E-2</v>
      </c>
      <c r="AK618" s="3">
        <v>0</v>
      </c>
      <c r="AL618" s="3">
        <v>3.6866359447004608E-2</v>
      </c>
      <c r="AM618" s="3">
        <v>0</v>
      </c>
      <c r="AN618" s="3">
        <v>8.4536808736661324E-3</v>
      </c>
      <c r="AO618" s="3">
        <v>1.5151515151515152E-2</v>
      </c>
      <c r="AP618" s="3">
        <v>7.296311309400832E-3</v>
      </c>
      <c r="AQ618" s="3">
        <v>0.14377117049303725</v>
      </c>
      <c r="AR618" s="3">
        <v>0</v>
      </c>
      <c r="AS618" s="3"/>
      <c r="AT618" s="3">
        <v>0</v>
      </c>
      <c r="AU618" s="3">
        <v>3.441205568997943E-4</v>
      </c>
      <c r="AV618" s="3">
        <v>0</v>
      </c>
      <c r="AW618" s="52">
        <v>3.2792813184495624E-2</v>
      </c>
      <c r="AX618" s="39">
        <v>4.6372971182510762E-2</v>
      </c>
      <c r="AY618" s="3">
        <v>1.8708240534521157E-2</v>
      </c>
      <c r="AZ618" s="3">
        <v>0</v>
      </c>
      <c r="BA618" s="3">
        <v>2.8083313830900617E-3</v>
      </c>
      <c r="BB618" s="3">
        <v>1.2044161926864434E-2</v>
      </c>
      <c r="BC618" s="3">
        <v>0</v>
      </c>
      <c r="BD618" s="3">
        <v>2.605758404354144E-2</v>
      </c>
      <c r="BE618" s="3">
        <v>0</v>
      </c>
      <c r="BF618" s="52">
        <v>1.7210501026409409E-2</v>
      </c>
      <c r="BG618" s="3">
        <v>0</v>
      </c>
      <c r="BH618" s="3">
        <v>6.6870994706791531E-2</v>
      </c>
      <c r="BI618" s="3">
        <v>6.4698331194502676E-2</v>
      </c>
      <c r="BJ618" s="3">
        <v>1.4909919237813958E-2</v>
      </c>
      <c r="BK618" s="3">
        <v>4.4168391994478952E-2</v>
      </c>
      <c r="BL618" s="52">
        <v>4.2465507973557547E-2</v>
      </c>
      <c r="BM618" s="39">
        <v>1.6882636060218212E-2</v>
      </c>
      <c r="BN618" s="3">
        <v>9.8825895882983135E-3</v>
      </c>
      <c r="BO618" s="3">
        <v>2.4290405289691956E-3</v>
      </c>
      <c r="BP618" s="52">
        <v>8.8433411522574439E-3</v>
      </c>
      <c r="BQ618" s="39">
        <v>0</v>
      </c>
      <c r="BR618" s="39">
        <v>0</v>
      </c>
      <c r="BS618" s="39">
        <v>0.10652099692873365</v>
      </c>
      <c r="BT618" s="39">
        <v>4.483467214679495E-2</v>
      </c>
      <c r="BU618" s="39">
        <v>6.1679040546849133E-2</v>
      </c>
      <c r="BV618" s="52">
        <v>5.3170063642937831E-2</v>
      </c>
      <c r="BW618" s="3">
        <v>0</v>
      </c>
      <c r="BX618" s="3">
        <v>1.8136557610306317E-2</v>
      </c>
      <c r="BY618" s="3">
        <v>0</v>
      </c>
      <c r="BZ618" s="52">
        <v>1.2167481808453739E-2</v>
      </c>
      <c r="CA618" s="39"/>
      <c r="CB618" s="39">
        <v>0</v>
      </c>
      <c r="CC618" s="39">
        <v>0</v>
      </c>
      <c r="CD618" s="39"/>
      <c r="CE618" s="39">
        <v>2.3138725227538771E-2</v>
      </c>
      <c r="CF618" s="39">
        <v>8.7545596665294621E-3</v>
      </c>
      <c r="CG618" s="39"/>
      <c r="CH618" s="52">
        <v>1.4416838867800359E-2</v>
      </c>
      <c r="CI618" s="3">
        <v>4.0884119074996806E-3</v>
      </c>
      <c r="CJ618" s="3">
        <v>7.0720377176325599E-3</v>
      </c>
      <c r="CK618" s="52">
        <v>5.7331779005540782E-3</v>
      </c>
      <c r="CL618" s="39">
        <v>0</v>
      </c>
      <c r="CM618" s="39">
        <v>9.08652853307634E-3</v>
      </c>
      <c r="CN618" s="39">
        <v>1.2036417879614871E-2</v>
      </c>
      <c r="CO618" s="39">
        <v>3.425635169815294E-3</v>
      </c>
      <c r="CP618" s="39">
        <v>4.7848863589489751E-3</v>
      </c>
      <c r="CQ618" s="58">
        <v>7.7117421354507458E-3</v>
      </c>
    </row>
    <row r="619" spans="1:95" x14ac:dyDescent="0.25">
      <c r="A619" s="97" t="s">
        <v>1041</v>
      </c>
      <c r="B619" s="97">
        <v>97</v>
      </c>
      <c r="C619" s="97">
        <v>616</v>
      </c>
      <c r="D619" s="103" t="s">
        <v>153</v>
      </c>
      <c r="E619" s="39">
        <v>0.20877025738599839</v>
      </c>
      <c r="F619" s="39">
        <v>0.43249769835378904</v>
      </c>
      <c r="G619" s="39">
        <v>0.21840242669539658</v>
      </c>
      <c r="H619" s="39"/>
      <c r="I619" s="39">
        <v>0.5509404990233876</v>
      </c>
      <c r="J619" s="39">
        <v>0.29530666270813233</v>
      </c>
      <c r="K619" s="52">
        <v>0.4203472092557749</v>
      </c>
      <c r="L619" s="3">
        <v>0.29530666270813233</v>
      </c>
      <c r="M619" s="3">
        <v>0.29545617686324155</v>
      </c>
      <c r="N619" s="3">
        <v>0.17266391022017874</v>
      </c>
      <c r="O619" s="3">
        <v>0</v>
      </c>
      <c r="P619" s="3">
        <v>0.51656265002400381</v>
      </c>
      <c r="Q619" s="3">
        <v>0.5684210526435457</v>
      </c>
      <c r="R619" s="52">
        <v>0.2829699129887866</v>
      </c>
      <c r="S619" s="39">
        <v>0.70204081632653059</v>
      </c>
      <c r="T619" s="39">
        <v>0.43040830137215963</v>
      </c>
      <c r="U619" s="39"/>
      <c r="V619" s="39">
        <v>0.29943855272113384</v>
      </c>
      <c r="W619" s="39">
        <v>0.18701298701493002</v>
      </c>
      <c r="X619" s="39">
        <v>0.44903225806683372</v>
      </c>
      <c r="Y619" s="52">
        <v>0.4431110085395274</v>
      </c>
      <c r="Z619" s="3">
        <v>0.61875181582988614</v>
      </c>
      <c r="AA619" s="3"/>
      <c r="AB619" s="3">
        <v>0.51803339176308516</v>
      </c>
      <c r="AC619" s="3">
        <v>0.59042204242808149</v>
      </c>
      <c r="AD619" s="3">
        <v>0.48403361344375112</v>
      </c>
      <c r="AE619" s="3">
        <v>0.4661378889566809</v>
      </c>
      <c r="AF619" s="3">
        <v>0.53240174672150919</v>
      </c>
      <c r="AG619" s="3">
        <v>0.47639609917265729</v>
      </c>
      <c r="AH619" s="3">
        <v>0.54360203775846572</v>
      </c>
      <c r="AI619" s="3">
        <v>0.50689280124683</v>
      </c>
      <c r="AJ619" s="3">
        <v>0.54943532920786875</v>
      </c>
      <c r="AK619" s="3">
        <v>0.45166279969064194</v>
      </c>
      <c r="AL619" s="3">
        <v>0.55299539170506917</v>
      </c>
      <c r="AM619" s="3">
        <v>0.3436532507633544</v>
      </c>
      <c r="AN619" s="3">
        <v>0.47340612892530337</v>
      </c>
      <c r="AO619" s="3">
        <v>0.41098484848484851</v>
      </c>
      <c r="AP619" s="3">
        <v>0.37405755979528266</v>
      </c>
      <c r="AQ619" s="3">
        <v>0.68423033496424535</v>
      </c>
      <c r="AR619" s="3">
        <v>0.29489603024797656</v>
      </c>
      <c r="AS619" s="3"/>
      <c r="AT619" s="3">
        <v>0.30612244897646818</v>
      </c>
      <c r="AU619" s="3">
        <v>0.34412055689979426</v>
      </c>
      <c r="AV619" s="3">
        <v>0</v>
      </c>
      <c r="AW619" s="52">
        <v>0.52432064636099107</v>
      </c>
      <c r="AX619" s="39">
        <v>0.4054322623385227</v>
      </c>
      <c r="AY619" s="3">
        <v>0.5089829250185598</v>
      </c>
      <c r="AZ619" s="3">
        <v>0.43142083230306411</v>
      </c>
      <c r="BA619" s="3">
        <v>0.39878305639878875</v>
      </c>
      <c r="BB619" s="3">
        <v>0.40347942454995855</v>
      </c>
      <c r="BC619" s="3">
        <v>0.3050560210914417</v>
      </c>
      <c r="BD619" s="3">
        <v>0.55010455203031927</v>
      </c>
      <c r="BE619" s="3">
        <v>0</v>
      </c>
      <c r="BF619" s="52">
        <v>0.48032149565075599</v>
      </c>
      <c r="BG619" s="3">
        <v>0.3553530751708428</v>
      </c>
      <c r="BH619" s="3">
        <v>0.39453886877007005</v>
      </c>
      <c r="BI619" s="3">
        <v>0.48061617458773415</v>
      </c>
      <c r="BJ619" s="3">
        <v>0.2832884655184652</v>
      </c>
      <c r="BK619" s="3">
        <v>0.43202208419599725</v>
      </c>
      <c r="BL619" s="52">
        <v>0.39777817595484283</v>
      </c>
      <c r="BM619" s="39">
        <v>0.42917437984659984</v>
      </c>
      <c r="BN619" s="3">
        <v>0.25681614447821238</v>
      </c>
      <c r="BO619" s="3">
        <v>0.11254554450890607</v>
      </c>
      <c r="BP619" s="52">
        <v>0.23670049296893328</v>
      </c>
      <c r="BQ619" s="39">
        <v>0.49151550613243961</v>
      </c>
      <c r="BR619" s="39">
        <v>0.4470938897141753</v>
      </c>
      <c r="BS619" s="39">
        <v>0.63502902015206597</v>
      </c>
      <c r="BT619" s="39">
        <v>0.51559872968814191</v>
      </c>
      <c r="BU619" s="39">
        <v>0.64420331237820205</v>
      </c>
      <c r="BV619" s="52">
        <v>0.55490211874629658</v>
      </c>
      <c r="BW619" s="3">
        <v>0.3502673796791444</v>
      </c>
      <c r="BX619" s="3">
        <v>0.46941678520792823</v>
      </c>
      <c r="BY619" s="3">
        <v>9.3203883495507595E-2</v>
      </c>
      <c r="BZ619" s="52">
        <v>0.41441011571145381</v>
      </c>
      <c r="CA619" s="39"/>
      <c r="CB619" s="39">
        <v>0.2360248447204969</v>
      </c>
      <c r="CC619" s="39">
        <v>0.22343921139199754</v>
      </c>
      <c r="CD619" s="39"/>
      <c r="CE619" s="39">
        <v>0.25966791644237958</v>
      </c>
      <c r="CF619" s="39">
        <v>0.15383011985473197</v>
      </c>
      <c r="CG619" s="39"/>
      <c r="CH619" s="52">
        <v>0.2081791532510372</v>
      </c>
      <c r="CI619" s="3">
        <v>0.24223840551935608</v>
      </c>
      <c r="CJ619" s="3">
        <v>0.32697774388583478</v>
      </c>
      <c r="CK619" s="52">
        <v>0.28895216618792557</v>
      </c>
      <c r="CL619" s="39">
        <v>0</v>
      </c>
      <c r="CM619" s="39">
        <v>0.43532732153920284</v>
      </c>
      <c r="CN619" s="39">
        <v>0.48762923717414097</v>
      </c>
      <c r="CO619" s="39">
        <v>0</v>
      </c>
      <c r="CP619" s="39">
        <v>0.32174235861898282</v>
      </c>
      <c r="CQ619" s="58">
        <v>0.38641876523812513</v>
      </c>
    </row>
    <row r="620" spans="1:95" x14ac:dyDescent="0.25">
      <c r="A620" s="97" t="s">
        <v>1042</v>
      </c>
      <c r="B620" s="97">
        <v>98</v>
      </c>
      <c r="C620" s="97">
        <v>617</v>
      </c>
      <c r="D620" s="103" t="s">
        <v>129</v>
      </c>
      <c r="E620" s="94">
        <v>6.0400381314962823</v>
      </c>
      <c r="F620" s="94">
        <v>3.7396199646604003</v>
      </c>
      <c r="G620" s="94">
        <v>3.419211324597931</v>
      </c>
      <c r="H620" s="94"/>
      <c r="I620" s="94">
        <v>4.6009980804729063</v>
      </c>
      <c r="J620" s="94">
        <v>5.6425443479551696</v>
      </c>
      <c r="K620" s="80">
        <v>3.9870823221654876</v>
      </c>
      <c r="L620" s="17">
        <v>5.6425443479551696</v>
      </c>
      <c r="M620" s="17">
        <v>3.3508003731720395</v>
      </c>
      <c r="N620" s="17">
        <v>4.8138924985688263</v>
      </c>
      <c r="O620" s="17">
        <v>0</v>
      </c>
      <c r="P620" s="17">
        <v>4.6106577052328372</v>
      </c>
      <c r="Q620" s="17">
        <v>1.5789473684542936</v>
      </c>
      <c r="R620" s="80">
        <v>5.3986791068246855</v>
      </c>
      <c r="S620" s="94">
        <v>5.3061224489795915</v>
      </c>
      <c r="T620" s="94">
        <v>4.4556733588589612</v>
      </c>
      <c r="U620" s="94"/>
      <c r="V620" s="94">
        <v>3.286338116114444</v>
      </c>
      <c r="W620" s="94">
        <v>4.7064935065424054</v>
      </c>
      <c r="X620" s="94">
        <v>0.80516129032673633</v>
      </c>
      <c r="Y620" s="80">
        <v>4.0683129471535358</v>
      </c>
      <c r="Z620" s="17">
        <v>4.1199208644042002</v>
      </c>
      <c r="AA620" s="17"/>
      <c r="AB620" s="17">
        <v>0.36583341020875992</v>
      </c>
      <c r="AC620" s="17">
        <v>3.8626722064628267</v>
      </c>
      <c r="AD620" s="17">
        <v>0.32268907562916743</v>
      </c>
      <c r="AE620" s="17">
        <v>3.2812690665039659</v>
      </c>
      <c r="AF620" s="17">
        <v>3.7256689162129373</v>
      </c>
      <c r="AG620" s="17">
        <v>3.2844112367341927</v>
      </c>
      <c r="AH620" s="17">
        <v>0.37938267905304163</v>
      </c>
      <c r="AI620" s="17">
        <v>3.1434357010961049</v>
      </c>
      <c r="AJ620" s="17">
        <v>3.4493927125138568</v>
      </c>
      <c r="AK620" s="17">
        <v>0.28924980665119876</v>
      </c>
      <c r="AL620" s="17">
        <v>3.4562211981566819</v>
      </c>
      <c r="AM620" s="17">
        <v>0.55727554177841254</v>
      </c>
      <c r="AN620" s="17">
        <v>2.3501232828791845</v>
      </c>
      <c r="AO620" s="17">
        <v>3.3958333333333335</v>
      </c>
      <c r="AP620" s="17">
        <v>2.7434130523347129</v>
      </c>
      <c r="AQ620" s="17">
        <v>4.3996989085434697</v>
      </c>
      <c r="AR620" s="17">
        <v>0.45368620038150237</v>
      </c>
      <c r="AS620" s="17"/>
      <c r="AT620" s="17">
        <v>0.43163265305682008</v>
      </c>
      <c r="AU620" s="17">
        <v>8.2521830147355164</v>
      </c>
      <c r="AV620" s="17">
        <v>0</v>
      </c>
      <c r="AW620" s="80">
        <v>3.7377016599312056</v>
      </c>
      <c r="AX620" s="94">
        <v>4.8453130175554824</v>
      </c>
      <c r="AY620" s="17">
        <v>3.2062360801781735</v>
      </c>
      <c r="AZ620" s="17">
        <v>0.79487810883235777</v>
      </c>
      <c r="BA620" s="17">
        <v>1.732740463366568</v>
      </c>
      <c r="BB620" s="17">
        <v>3.1736366677287782</v>
      </c>
      <c r="BC620" s="17">
        <v>5.7520007532464064</v>
      </c>
      <c r="BD620" s="17">
        <v>3.8972977319937487</v>
      </c>
      <c r="BE620" s="17">
        <v>0</v>
      </c>
      <c r="BF620" s="80">
        <v>3.4829860655882756</v>
      </c>
      <c r="BG620" s="17">
        <v>0.50113895216400917</v>
      </c>
      <c r="BH620" s="17">
        <v>5.7208135971660159</v>
      </c>
      <c r="BI620" s="17">
        <v>4.233119383868889</v>
      </c>
      <c r="BJ620" s="17">
        <v>3.1459929591787454</v>
      </c>
      <c r="BK620" s="17">
        <v>3.3802622498274673</v>
      </c>
      <c r="BL620" s="80">
        <v>3.6848235083384426</v>
      </c>
      <c r="BM620" s="94">
        <v>2.5288411698621598</v>
      </c>
      <c r="BN620" s="17">
        <v>7.1495288278636551</v>
      </c>
      <c r="BO620" s="17">
        <v>5.5679006791816121</v>
      </c>
      <c r="BP620" s="80">
        <v>6.9290023958468545</v>
      </c>
      <c r="BQ620" s="94">
        <v>0.71620830893584053</v>
      </c>
      <c r="BR620" s="94">
        <v>0.75111773471981447</v>
      </c>
      <c r="BS620" s="94">
        <v>3.0604301809909242</v>
      </c>
      <c r="BT620" s="94">
        <v>2.3829628246021519</v>
      </c>
      <c r="BU620" s="94">
        <v>2.3917761278722609</v>
      </c>
      <c r="BV620" s="80">
        <v>2.2263755739942876</v>
      </c>
      <c r="BW620" s="17">
        <v>2.5106951871657754</v>
      </c>
      <c r="BX620" s="17">
        <v>3.0160028449609388</v>
      </c>
      <c r="BY620" s="17">
        <v>0.95533980582895284</v>
      </c>
      <c r="BZ620" s="80">
        <v>2.7541452940547053</v>
      </c>
      <c r="CA620" s="94"/>
      <c r="CB620" s="94">
        <v>5.0434782608695654</v>
      </c>
      <c r="CC620" s="94">
        <v>0.31544359255340831</v>
      </c>
      <c r="CD620" s="94"/>
      <c r="CE620" s="94">
        <v>3.0208891269286728</v>
      </c>
      <c r="CF620" s="94">
        <v>2.8177175612415541</v>
      </c>
      <c r="CG620" s="94"/>
      <c r="CH620" s="80">
        <v>2.9023980008655683</v>
      </c>
      <c r="CI620" s="17">
        <v>5.4411651973936372</v>
      </c>
      <c r="CJ620" s="17">
        <v>6.1098245858158471</v>
      </c>
      <c r="CK620" s="80">
        <v>5.8097731573054814</v>
      </c>
      <c r="CL620" s="94">
        <v>0</v>
      </c>
      <c r="CM620" s="94">
        <v>3.0896950505954428</v>
      </c>
      <c r="CN620" s="94">
        <v>3.7757317010053422</v>
      </c>
      <c r="CO620" s="94">
        <v>6.1661433056675291E-2</v>
      </c>
      <c r="CP620" s="94">
        <v>3.8272491028338078</v>
      </c>
      <c r="CQ620" s="84">
        <v>3.5284244482289298</v>
      </c>
    </row>
    <row r="621" spans="1:95" x14ac:dyDescent="0.25">
      <c r="A621" s="97" t="s">
        <v>1043</v>
      </c>
      <c r="B621" s="97">
        <v>99</v>
      </c>
      <c r="C621" s="97">
        <v>618</v>
      </c>
      <c r="D621" s="103" t="s">
        <v>130</v>
      </c>
      <c r="E621" s="94">
        <v>0.6806482364091454</v>
      </c>
      <c r="F621" s="94">
        <v>1.3990974538454859</v>
      </c>
      <c r="G621" s="94">
        <v>0.71102123357501323</v>
      </c>
      <c r="H621" s="94"/>
      <c r="I621" s="94">
        <v>1.9669865642390179</v>
      </c>
      <c r="J621" s="94">
        <v>0.8969049209530171</v>
      </c>
      <c r="K621" s="80">
        <v>1.3985812954907704</v>
      </c>
      <c r="L621" s="17">
        <v>0.8969049209530171</v>
      </c>
      <c r="M621" s="17">
        <v>0.83985356396985567</v>
      </c>
      <c r="N621" s="17">
        <v>0.63593620792095396</v>
      </c>
      <c r="O621" s="17">
        <v>0</v>
      </c>
      <c r="P621" s="17">
        <v>1.7878060489678349</v>
      </c>
      <c r="Q621" s="17">
        <v>0.69473684211988918</v>
      </c>
      <c r="R621" s="80">
        <v>0.87611384841179463</v>
      </c>
      <c r="S621" s="94">
        <v>3.0040816326530613</v>
      </c>
      <c r="T621" s="94">
        <v>1.9300699300525146</v>
      </c>
      <c r="U621" s="94"/>
      <c r="V621" s="94">
        <v>1.1303805365222803</v>
      </c>
      <c r="W621" s="94">
        <v>0.65454545455225499</v>
      </c>
      <c r="X621" s="94">
        <v>0.72774193548762711</v>
      </c>
      <c r="Y621" s="80">
        <v>1.8001384721918301</v>
      </c>
      <c r="Z621" s="17">
        <v>1.7112657544859644</v>
      </c>
      <c r="AA621" s="17"/>
      <c r="AB621" s="17">
        <v>0.2169541555247109</v>
      </c>
      <c r="AC621" s="17">
        <v>1.2595670238465739</v>
      </c>
      <c r="AD621" s="17">
        <v>0.16134453781458372</v>
      </c>
      <c r="AE621" s="17">
        <v>0.7004270896888346</v>
      </c>
      <c r="AF621" s="17">
        <v>1.0274553394138788</v>
      </c>
      <c r="AG621" s="17">
        <v>0.82223084760963672</v>
      </c>
      <c r="AH621" s="17">
        <v>0.20707222055738689</v>
      </c>
      <c r="AI621" s="17">
        <v>0.75413170158283882</v>
      </c>
      <c r="AJ621" s="17">
        <v>0.91476667375969778</v>
      </c>
      <c r="AK621" s="17">
        <v>0.24748646558391338</v>
      </c>
      <c r="AL621" s="17">
        <v>1.0875576036866359</v>
      </c>
      <c r="AM621" s="17">
        <v>0.24148606810397877</v>
      </c>
      <c r="AN621" s="17">
        <v>0.45649876717797111</v>
      </c>
      <c r="AO621" s="17">
        <v>0.52083333333333337</v>
      </c>
      <c r="AP621" s="17">
        <v>0.50441832185657753</v>
      </c>
      <c r="AQ621" s="17">
        <v>2.8859616108392925</v>
      </c>
      <c r="AR621" s="17">
        <v>0.11342155009537559</v>
      </c>
      <c r="AS621" s="17"/>
      <c r="AT621" s="17">
        <v>0.29999999999693877</v>
      </c>
      <c r="AU621" s="17">
        <v>0.55282967465951949</v>
      </c>
      <c r="AV621" s="17">
        <v>0</v>
      </c>
      <c r="AW621" s="80">
        <v>1.0427452111595172</v>
      </c>
      <c r="AX621" s="94">
        <v>1.5183835707187812</v>
      </c>
      <c r="AY621" s="17">
        <v>1.0933927245731254</v>
      </c>
      <c r="AZ621" s="17">
        <v>0.4964294508692792</v>
      </c>
      <c r="BA621" s="17">
        <v>0.56307044230955727</v>
      </c>
      <c r="BB621" s="17">
        <v>0.81348277014363535</v>
      </c>
      <c r="BC621" s="17">
        <v>0.55023067507974854</v>
      </c>
      <c r="BD621" s="17">
        <v>1.4556055975433841</v>
      </c>
      <c r="BE621" s="17">
        <v>0</v>
      </c>
      <c r="BF621" s="80">
        <v>1.0826016686257127</v>
      </c>
      <c r="BG621" s="17">
        <v>0.54669703872437359</v>
      </c>
      <c r="BH621" s="17">
        <v>1.3507940930771891</v>
      </c>
      <c r="BI621" s="17">
        <v>1.9409499358350804</v>
      </c>
      <c r="BJ621" s="17">
        <v>1.0064195485524423</v>
      </c>
      <c r="BK621" s="17">
        <v>1.2891649413388544</v>
      </c>
      <c r="BL621" s="80">
        <v>1.3078301379704496</v>
      </c>
      <c r="BM621" s="94">
        <v>2.254276193935453</v>
      </c>
      <c r="BN621" s="17">
        <v>0.95813017906727593</v>
      </c>
      <c r="BO621" s="17">
        <v>0.4358778282539168</v>
      </c>
      <c r="BP621" s="80">
        <v>0.88531252743833455</v>
      </c>
      <c r="BQ621" s="94">
        <v>0.6108835576217464</v>
      </c>
      <c r="BR621" s="94">
        <v>0.71535022354268041</v>
      </c>
      <c r="BS621" s="94">
        <v>3.121884602295963</v>
      </c>
      <c r="BT621" s="94">
        <v>1.8808144965580482</v>
      </c>
      <c r="BU621" s="94">
        <v>2.2958309536882733</v>
      </c>
      <c r="BV621" s="80">
        <v>1.9943607508251044</v>
      </c>
      <c r="BW621" s="17">
        <v>0.946524064171123</v>
      </c>
      <c r="BX621" s="17">
        <v>1.3634423897630279</v>
      </c>
      <c r="BY621" s="17">
        <v>0.92038834951813742</v>
      </c>
      <c r="BZ621" s="80">
        <v>1.2246212573096675</v>
      </c>
      <c r="CA621" s="94"/>
      <c r="CB621" s="94">
        <v>0.53416149068322982</v>
      </c>
      <c r="CC621" s="94">
        <v>0.57831325301458192</v>
      </c>
      <c r="CD621" s="94"/>
      <c r="CE621" s="94">
        <v>0.87670058917674687</v>
      </c>
      <c r="CF621" s="94">
        <v>0.62907764460918847</v>
      </c>
      <c r="CG621" s="94"/>
      <c r="CH621" s="80">
        <v>0.7335287615936823</v>
      </c>
      <c r="CI621" s="17">
        <v>0.67356586176057243</v>
      </c>
      <c r="CJ621" s="17">
        <v>0.99216529156197963</v>
      </c>
      <c r="CK621" s="80">
        <v>0.84919831063007012</v>
      </c>
      <c r="CL621" s="94">
        <v>0</v>
      </c>
      <c r="CM621" s="94">
        <v>0.50141116541612174</v>
      </c>
      <c r="CN621" s="94">
        <v>1.0200092587724912</v>
      </c>
      <c r="CO621" s="94">
        <v>0.24322009705688588</v>
      </c>
      <c r="CP621" s="94">
        <v>0.40176545807037084</v>
      </c>
      <c r="CQ621" s="84">
        <v>0.57701976448784398</v>
      </c>
    </row>
    <row r="622" spans="1:95" x14ac:dyDescent="0.25">
      <c r="A622" s="97" t="s">
        <v>959</v>
      </c>
      <c r="C622" s="97">
        <v>619</v>
      </c>
      <c r="D622" s="103"/>
      <c r="E622" s="48"/>
      <c r="F622" s="48"/>
      <c r="G622" s="48"/>
      <c r="H622" s="48"/>
      <c r="I622" s="48"/>
      <c r="J622" s="48"/>
      <c r="K622" s="73"/>
      <c r="L622" s="11"/>
      <c r="M622" s="11"/>
      <c r="N622" s="11"/>
      <c r="O622" s="11"/>
      <c r="P622" s="11"/>
      <c r="Q622" s="11"/>
      <c r="R622" s="73"/>
      <c r="S622" s="48"/>
      <c r="T622" s="48"/>
      <c r="U622" s="48"/>
      <c r="V622" s="48"/>
      <c r="W622" s="48"/>
      <c r="X622" s="48"/>
      <c r="Y622" s="73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73"/>
      <c r="AX622" s="48"/>
      <c r="AY622" s="11"/>
      <c r="AZ622" s="11"/>
      <c r="BA622" s="11"/>
      <c r="BB622" s="11"/>
      <c r="BC622" s="11"/>
      <c r="BD622" s="11"/>
      <c r="BE622" s="11"/>
      <c r="BF622" s="73"/>
      <c r="BG622" s="11"/>
      <c r="BH622" s="11"/>
      <c r="BI622" s="11"/>
      <c r="BJ622" s="11"/>
      <c r="BK622" s="11"/>
      <c r="BL622" s="73"/>
      <c r="BM622" s="48"/>
      <c r="BN622" s="11"/>
      <c r="BO622" s="11"/>
      <c r="BP622" s="73"/>
      <c r="BQ622" s="48"/>
      <c r="BR622" s="48"/>
      <c r="BS622" s="48"/>
      <c r="BT622" s="48"/>
      <c r="BU622" s="48"/>
      <c r="BV622" s="73"/>
      <c r="BW622" s="11"/>
      <c r="BX622" s="11"/>
      <c r="BY622" s="11"/>
      <c r="BZ622" s="73"/>
      <c r="CA622" s="48"/>
      <c r="CB622" s="48"/>
      <c r="CC622" s="48"/>
      <c r="CD622" s="48"/>
      <c r="CE622" s="48"/>
      <c r="CF622" s="48"/>
      <c r="CG622" s="48"/>
      <c r="CH622" s="73"/>
      <c r="CI622" s="11"/>
      <c r="CJ622" s="11"/>
      <c r="CK622" s="73"/>
      <c r="CL622" s="48"/>
      <c r="CM622" s="48"/>
      <c r="CN622" s="48"/>
      <c r="CO622" s="48"/>
      <c r="CP622" s="48"/>
      <c r="CQ622" s="67"/>
    </row>
    <row r="623" spans="1:95" x14ac:dyDescent="0.25">
      <c r="A623" s="97" t="s">
        <v>1044</v>
      </c>
      <c r="B623" s="97">
        <v>100</v>
      </c>
      <c r="C623" s="97">
        <v>620</v>
      </c>
      <c r="D623" s="111" t="s">
        <v>154</v>
      </c>
      <c r="E623" s="39">
        <v>8.0053230829539038E-2</v>
      </c>
      <c r="F623" s="39">
        <v>5.4206437145367894E-2</v>
      </c>
      <c r="G623" s="39">
        <v>5.6837675509019948E-2</v>
      </c>
      <c r="H623" s="39"/>
      <c r="I623" s="39">
        <v>5.8810671535819169E-2</v>
      </c>
      <c r="J623" s="39">
        <v>8.7983210562758665E-2</v>
      </c>
      <c r="K623" s="52">
        <v>5.4778495514393989E-2</v>
      </c>
      <c r="L623" s="3">
        <v>8.7983210562758665E-2</v>
      </c>
      <c r="M623" s="3">
        <v>6.9373037691682807E-2</v>
      </c>
      <c r="N623" s="3">
        <v>8.1677167165645104E-2</v>
      </c>
      <c r="O623" s="3">
        <v>0</v>
      </c>
      <c r="P623" s="3">
        <v>9.2678004468907463E-2</v>
      </c>
      <c r="Q623" s="3">
        <v>0.24034349642516015</v>
      </c>
      <c r="R623" s="52">
        <v>8.6439198058716374E-2</v>
      </c>
      <c r="S623" s="39">
        <v>1.5198974977943729E-3</v>
      </c>
      <c r="T623" s="39">
        <v>3.9443393319084655E-2</v>
      </c>
      <c r="U623" s="39"/>
      <c r="V623" s="39">
        <v>4.2235680456609907E-2</v>
      </c>
      <c r="W623" s="39">
        <v>3.3681157946415054E-2</v>
      </c>
      <c r="X623" s="39">
        <v>7.4629312011763191E-2</v>
      </c>
      <c r="Y623" s="52">
        <v>3.6417674855231744E-2</v>
      </c>
      <c r="Z623" s="3">
        <v>5.6880962913623316E-2</v>
      </c>
      <c r="AA623" s="3"/>
      <c r="AB623" s="3">
        <v>6.0828236694317583E-2</v>
      </c>
      <c r="AC623" s="3">
        <v>5.9363242124209632E-2</v>
      </c>
      <c r="AD623" s="3">
        <v>6.2459946860169625E-2</v>
      </c>
      <c r="AE623" s="3">
        <v>9.022246079579746E-2</v>
      </c>
      <c r="AF623" s="3">
        <v>5.6614372469230227E-2</v>
      </c>
      <c r="AG623" s="3">
        <v>7.3638990074066518E-2</v>
      </c>
      <c r="AH623" s="3">
        <v>7.2671545912675314E-2</v>
      </c>
      <c r="AI623" s="3">
        <v>7.2903183284099934E-2</v>
      </c>
      <c r="AJ623" s="3">
        <v>6.359769825908651E-2</v>
      </c>
      <c r="AK623" s="3">
        <v>6.6312430848129947E-2</v>
      </c>
      <c r="AL623" s="3">
        <v>6.5735605112386478E-2</v>
      </c>
      <c r="AM623" s="3">
        <v>7.9971686426553473E-2</v>
      </c>
      <c r="AN623" s="3">
        <v>5.3447428960972473E-2</v>
      </c>
      <c r="AO623" s="3">
        <v>5.9623051494114572E-2</v>
      </c>
      <c r="AP623" s="3">
        <v>7.9130912519721805E-2</v>
      </c>
      <c r="AQ623" s="3">
        <v>5.1928643843429392E-2</v>
      </c>
      <c r="AR623" s="3">
        <v>5.9107848437685483E-2</v>
      </c>
      <c r="AS623" s="3"/>
      <c r="AT623" s="3">
        <v>6.2234698630836451E-2</v>
      </c>
      <c r="AU623" s="3">
        <v>9.5781461211084218E-2</v>
      </c>
      <c r="AV623" s="3">
        <v>0</v>
      </c>
      <c r="AW623" s="52">
        <v>6.7673897210385012E-2</v>
      </c>
      <c r="AX623" s="39">
        <v>6.1783568854880622E-2</v>
      </c>
      <c r="AY623" s="3">
        <v>4.909812163752416E-2</v>
      </c>
      <c r="AZ623" s="3">
        <v>5.4515028126646325E-2</v>
      </c>
      <c r="BA623" s="3">
        <v>6.2148436033521548E-2</v>
      </c>
      <c r="BB623" s="3">
        <v>5.0792751283037924E-2</v>
      </c>
      <c r="BC623" s="3">
        <v>7.0069417572162604E-2</v>
      </c>
      <c r="BD623" s="3">
        <v>7.5300685672020473E-2</v>
      </c>
      <c r="BE623" s="3">
        <v>0</v>
      </c>
      <c r="BF623" s="52">
        <v>6.1448766101977123E-2</v>
      </c>
      <c r="BG623" s="3">
        <v>8.6603649161235377E-2</v>
      </c>
      <c r="BH623" s="3">
        <v>6.8881949298508577E-2</v>
      </c>
      <c r="BI623" s="3">
        <v>6.7084177926581598E-2</v>
      </c>
      <c r="BJ623" s="3">
        <v>5.5828773350276376E-2</v>
      </c>
      <c r="BK623" s="3">
        <v>6.2615168417125278E-2</v>
      </c>
      <c r="BL623" s="52">
        <v>6.4349606509947588E-2</v>
      </c>
      <c r="BM623" s="39">
        <v>0.16231322997978814</v>
      </c>
      <c r="BN623" s="3">
        <v>6.1411029490254294E-2</v>
      </c>
      <c r="BO623" s="3">
        <v>4.4978471343486363E-2</v>
      </c>
      <c r="BP623" s="52">
        <v>5.9119837707890636E-2</v>
      </c>
      <c r="BQ623" s="39">
        <v>0.125824862235771</v>
      </c>
      <c r="BR623" s="39">
        <v>0.21382951789740809</v>
      </c>
      <c r="BS623" s="39">
        <v>6.9598669524496143E-2</v>
      </c>
      <c r="BT623" s="39">
        <v>6.0820736248301241E-2</v>
      </c>
      <c r="BU623" s="39">
        <v>0.11843281859334345</v>
      </c>
      <c r="BV623" s="52">
        <v>8.8239592814508938E-2</v>
      </c>
      <c r="BW623" s="3">
        <v>0.10825675915315844</v>
      </c>
      <c r="BX623" s="3">
        <v>7.360391270942146E-2</v>
      </c>
      <c r="BY623" s="3">
        <v>0.19931423621019051</v>
      </c>
      <c r="BZ623" s="52">
        <v>9.0602815730149652E-2</v>
      </c>
      <c r="CA623" s="39"/>
      <c r="CB623" s="39">
        <v>0.1272271738223108</v>
      </c>
      <c r="CC623" s="39">
        <v>0.1536666210132793</v>
      </c>
      <c r="CD623" s="39"/>
      <c r="CE623" s="39">
        <v>4.418903120840726E-2</v>
      </c>
      <c r="CF623" s="39">
        <v>4.997799332224459E-2</v>
      </c>
      <c r="CG623" s="39"/>
      <c r="CH623" s="52">
        <v>5.5516484557368004E-2</v>
      </c>
      <c r="CI623" s="3">
        <v>8.4933511393226538E-2</v>
      </c>
      <c r="CJ623" s="3">
        <v>7.5795462801487967E-2</v>
      </c>
      <c r="CK623" s="52">
        <v>7.9896032659959759E-2</v>
      </c>
      <c r="CL623" s="39">
        <v>0</v>
      </c>
      <c r="CM623" s="39">
        <v>1.590472130926382E-2</v>
      </c>
      <c r="CN623" s="39">
        <v>5.0323583497932159E-2</v>
      </c>
      <c r="CO623" s="39">
        <v>2.1196681457768752E-2</v>
      </c>
      <c r="CP623" s="39">
        <v>1.0031496641706788E-2</v>
      </c>
      <c r="CQ623" s="58">
        <v>2.1759574640454419E-2</v>
      </c>
    </row>
    <row r="624" spans="1:95" x14ac:dyDescent="0.25">
      <c r="A624" s="97" t="s">
        <v>1045</v>
      </c>
      <c r="B624" s="97">
        <v>101</v>
      </c>
      <c r="C624" s="97">
        <v>621</v>
      </c>
      <c r="D624" s="111" t="s">
        <v>155</v>
      </c>
      <c r="E624" s="39">
        <v>0.28639003688964354</v>
      </c>
      <c r="F624" s="39">
        <v>0.22644181779442388</v>
      </c>
      <c r="G624" s="39">
        <v>0.21135583990480269</v>
      </c>
      <c r="H624" s="39"/>
      <c r="I624" s="39">
        <v>0.25278640314390038</v>
      </c>
      <c r="J624" s="39">
        <v>0.28728345326640814</v>
      </c>
      <c r="K624" s="52">
        <v>0.23026975324203225</v>
      </c>
      <c r="L624" s="3">
        <v>0.28728345326640814</v>
      </c>
      <c r="M624" s="3">
        <v>0.28306732491630227</v>
      </c>
      <c r="N624" s="3">
        <v>0.26458292088820501</v>
      </c>
      <c r="O624" s="3">
        <v>0</v>
      </c>
      <c r="P624" s="3">
        <v>0.37057758527471862</v>
      </c>
      <c r="Q624" s="3">
        <v>0.55832598170878911</v>
      </c>
      <c r="R624" s="52">
        <v>0.28578062323869335</v>
      </c>
      <c r="S624" s="39">
        <v>0.20248664079979775</v>
      </c>
      <c r="T624" s="39">
        <v>0.21952335340194937</v>
      </c>
      <c r="U624" s="39"/>
      <c r="V624" s="39">
        <v>0.21726329826069152</v>
      </c>
      <c r="W624" s="39">
        <v>0.20831990647397189</v>
      </c>
      <c r="X624" s="39">
        <v>0.26777771027268554</v>
      </c>
      <c r="Y624" s="52">
        <v>0.22003304225388753</v>
      </c>
      <c r="Z624" s="3">
        <v>0.35575127726866346</v>
      </c>
      <c r="AA624" s="3"/>
      <c r="AB624" s="3">
        <v>0.3129141860520061</v>
      </c>
      <c r="AC624" s="3">
        <v>0.28356310978123378</v>
      </c>
      <c r="AD624" s="3">
        <v>0.21377101173642538</v>
      </c>
      <c r="AE624" s="3">
        <v>0.29996878986289494</v>
      </c>
      <c r="AF624" s="3">
        <v>0.30542501061839056</v>
      </c>
      <c r="AG624" s="3">
        <v>0.31894336900808584</v>
      </c>
      <c r="AH624" s="3">
        <v>0.32710371870154831</v>
      </c>
      <c r="AI624" s="3">
        <v>0.32246523305409358</v>
      </c>
      <c r="AJ624" s="3">
        <v>0.31912599644293166</v>
      </c>
      <c r="AK624" s="3">
        <v>0.27807170577515444</v>
      </c>
      <c r="AL624" s="3">
        <v>0.35944563758602011</v>
      </c>
      <c r="AM624" s="3">
        <v>0.20551906187317195</v>
      </c>
      <c r="AN624" s="3">
        <v>0.25067102900269561</v>
      </c>
      <c r="AO624" s="3">
        <v>0.27480741436683015</v>
      </c>
      <c r="AP624" s="3">
        <v>0.29700120300752997</v>
      </c>
      <c r="AQ624" s="3">
        <v>0.37830080872816851</v>
      </c>
      <c r="AR624" s="3">
        <v>0.25877585651346474</v>
      </c>
      <c r="AS624" s="3"/>
      <c r="AT624" s="3">
        <v>0.28958922006895499</v>
      </c>
      <c r="AU624" s="3">
        <v>0.34155079780876585</v>
      </c>
      <c r="AV624" s="3">
        <v>0</v>
      </c>
      <c r="AW624" s="52">
        <v>0.33027217552986937</v>
      </c>
      <c r="AX624" s="39">
        <v>0.22235949699006449</v>
      </c>
      <c r="AY624" s="3">
        <v>0.20625564192955986</v>
      </c>
      <c r="AZ624" s="3">
        <v>0.26080121591034056</v>
      </c>
      <c r="BA624" s="3">
        <v>0.21895340799305307</v>
      </c>
      <c r="BB624" s="3">
        <v>0.21395838553686777</v>
      </c>
      <c r="BC624" s="3">
        <v>0.25793715736015971</v>
      </c>
      <c r="BD624" s="3">
        <v>0.28311244188597307</v>
      </c>
      <c r="BE624" s="3">
        <v>0.70625201698916162</v>
      </c>
      <c r="BF624" s="52">
        <v>0.24208662088150823</v>
      </c>
      <c r="BG624" s="3">
        <v>0.33620175258552887</v>
      </c>
      <c r="BH624" s="3">
        <v>0.29865452678963877</v>
      </c>
      <c r="BI624" s="3">
        <v>0.30270649045499443</v>
      </c>
      <c r="BJ624" s="3">
        <v>0.21770736483622438</v>
      </c>
      <c r="BK624" s="3">
        <v>0.23805997965749739</v>
      </c>
      <c r="BL624" s="52">
        <v>0.26046823656409429</v>
      </c>
      <c r="BM624" s="39">
        <v>0.56241162291463875</v>
      </c>
      <c r="BN624" s="3">
        <v>0.2345784368618733</v>
      </c>
      <c r="BO624" s="3">
        <v>0.14621886203542783</v>
      </c>
      <c r="BP624" s="52">
        <v>0.22225846026861737</v>
      </c>
      <c r="BQ624" s="39">
        <v>0.34742750935394784</v>
      </c>
      <c r="BR624" s="39">
        <v>0.49066290991567452</v>
      </c>
      <c r="BS624" s="39">
        <v>0.36681377697347223</v>
      </c>
      <c r="BT624" s="39">
        <v>0.39509052950674006</v>
      </c>
      <c r="BU624" s="39">
        <v>0.39120734100652854</v>
      </c>
      <c r="BV624" s="52">
        <v>0.38647463444341507</v>
      </c>
      <c r="BW624" s="3">
        <v>0.35496987498480187</v>
      </c>
      <c r="BX624" s="3">
        <v>0.2966468951661434</v>
      </c>
      <c r="BY624" s="3">
        <v>0.60254048270129357</v>
      </c>
      <c r="BZ624" s="52">
        <v>0.33105128074336126</v>
      </c>
      <c r="CA624" s="39"/>
      <c r="CB624" s="39">
        <v>0.31516477719722019</v>
      </c>
      <c r="CC624" s="39">
        <v>0.28066519133650986</v>
      </c>
      <c r="CD624" s="39"/>
      <c r="CE624" s="39">
        <v>0.15575339536611851</v>
      </c>
      <c r="CF624" s="39">
        <v>0.17599546608193034</v>
      </c>
      <c r="CG624" s="39"/>
      <c r="CH624" s="52">
        <v>0.17796775132204171</v>
      </c>
      <c r="CI624" s="3">
        <v>7.4844929957872355E-2</v>
      </c>
      <c r="CJ624" s="3">
        <v>9.3666361060838546E-2</v>
      </c>
      <c r="CK624" s="52">
        <v>8.522051047257384E-2</v>
      </c>
      <c r="CL624" s="39">
        <v>0</v>
      </c>
      <c r="CM624" s="39">
        <v>8.7172994222077804E-2</v>
      </c>
      <c r="CN624" s="39">
        <v>0.23812822891520163</v>
      </c>
      <c r="CO624" s="39">
        <v>8.8088701145010148E-2</v>
      </c>
      <c r="CP624" s="39">
        <v>4.9851346304544637E-2</v>
      </c>
      <c r="CQ624" s="58">
        <v>0.10705839466868562</v>
      </c>
    </row>
    <row r="625" spans="1:95" x14ac:dyDescent="0.25">
      <c r="A625" s="97" t="s">
        <v>1046</v>
      </c>
      <c r="B625" s="97">
        <v>102</v>
      </c>
      <c r="C625" s="97">
        <v>622</v>
      </c>
      <c r="D625" s="111" t="s">
        <v>156</v>
      </c>
      <c r="E625" s="39">
        <v>9.6439499880957413E-3</v>
      </c>
      <c r="F625" s="39">
        <v>5.1664325487215581E-3</v>
      </c>
      <c r="G625" s="39">
        <v>1.396660923117695E-2</v>
      </c>
      <c r="H625" s="39"/>
      <c r="I625" s="39">
        <v>3.1056013645923202E-3</v>
      </c>
      <c r="J625" s="39">
        <v>1.4330340911391312E-2</v>
      </c>
      <c r="K625" s="52">
        <v>5.0926488808952569E-3</v>
      </c>
      <c r="L625" s="3">
        <v>1.4330340911391312E-2</v>
      </c>
      <c r="M625" s="3">
        <v>1.127742449257902E-2</v>
      </c>
      <c r="N625" s="3">
        <v>1.3175693395606477E-2</v>
      </c>
      <c r="O625" s="3">
        <v>0</v>
      </c>
      <c r="P625" s="3">
        <v>6.0582063007020258E-3</v>
      </c>
      <c r="Q625" s="3">
        <v>0</v>
      </c>
      <c r="R625" s="52">
        <v>1.3850813274886971E-2</v>
      </c>
      <c r="S625" s="39">
        <v>5.2405956701386653E-4</v>
      </c>
      <c r="T625" s="39">
        <v>2.2699730782562125E-3</v>
      </c>
      <c r="U625" s="39"/>
      <c r="V625" s="39">
        <v>8.3137118468798593E-3</v>
      </c>
      <c r="W625" s="39">
        <v>0</v>
      </c>
      <c r="X625" s="39">
        <v>0</v>
      </c>
      <c r="Y625" s="52">
        <v>2.7879111827543435E-3</v>
      </c>
      <c r="Z625" s="3">
        <v>8.8726599446751781E-3</v>
      </c>
      <c r="AA625" s="3"/>
      <c r="AB625" s="3">
        <v>1.006215142948926E-2</v>
      </c>
      <c r="AC625" s="3">
        <v>1.2329441267577521E-2</v>
      </c>
      <c r="AD625" s="3">
        <v>2.5303322080143402E-2</v>
      </c>
      <c r="AE625" s="3">
        <v>1.4929951450784996E-2</v>
      </c>
      <c r="AF625" s="3">
        <v>9.758244719716952E-3</v>
      </c>
      <c r="AG625" s="3">
        <v>1.1451443609422931E-2</v>
      </c>
      <c r="AH625" s="3">
        <v>1.1907040695214734E-2</v>
      </c>
      <c r="AI625" s="3">
        <v>1.1022325522767471E-2</v>
      </c>
      <c r="AJ625" s="3">
        <v>9.8082262838182083E-3</v>
      </c>
      <c r="AK625" s="3">
        <v>6.8989737507887021E-3</v>
      </c>
      <c r="AL625" s="3">
        <v>0</v>
      </c>
      <c r="AM625" s="3">
        <v>0</v>
      </c>
      <c r="AN625" s="3">
        <v>5.4045353724631031E-3</v>
      </c>
      <c r="AO625" s="3">
        <v>1.0209627712491171E-2</v>
      </c>
      <c r="AP625" s="3">
        <v>1.4532382793041785E-2</v>
      </c>
      <c r="AQ625" s="3">
        <v>8.3875900870334953E-3</v>
      </c>
      <c r="AR625" s="3">
        <v>0</v>
      </c>
      <c r="AS625" s="3"/>
      <c r="AT625" s="3">
        <v>1.8854941863636374E-2</v>
      </c>
      <c r="AU625" s="3">
        <v>1.5594025961622206E-2</v>
      </c>
      <c r="AV625" s="3">
        <v>0</v>
      </c>
      <c r="AW625" s="52">
        <v>1.0783124837277714E-2</v>
      </c>
      <c r="AX625" s="39">
        <v>8.3507426013179273E-3</v>
      </c>
      <c r="AY625" s="3">
        <v>5.6484424081585816E-3</v>
      </c>
      <c r="AZ625" s="3">
        <v>9.2522611459301056E-4</v>
      </c>
      <c r="BA625" s="3">
        <v>9.2970918350424384E-3</v>
      </c>
      <c r="BB625" s="3">
        <v>3.0000865780172767E-3</v>
      </c>
      <c r="BC625" s="3">
        <v>1.3331497957252383E-2</v>
      </c>
      <c r="BD625" s="3">
        <v>8.114626480248209E-3</v>
      </c>
      <c r="BE625" s="3">
        <v>0</v>
      </c>
      <c r="BF625" s="52">
        <v>6.7588696724262065E-3</v>
      </c>
      <c r="BG625" s="3">
        <v>6.4209396455160543E-3</v>
      </c>
      <c r="BH625" s="3">
        <v>5.0113280658164276E-3</v>
      </c>
      <c r="BI625" s="3">
        <v>6.6360840895508671E-3</v>
      </c>
      <c r="BJ625" s="3">
        <v>6.7601188487556117E-3</v>
      </c>
      <c r="BK625" s="3">
        <v>1.4185390886372752E-2</v>
      </c>
      <c r="BL625" s="52">
        <v>9.3290621643569091E-3</v>
      </c>
      <c r="BM625" s="39">
        <v>2.5351084755690867E-2</v>
      </c>
      <c r="BN625" s="3">
        <v>8.2453837481775236E-3</v>
      </c>
      <c r="BO625" s="3">
        <v>6.198236594130874E-3</v>
      </c>
      <c r="BP625" s="52">
        <v>7.9599499955780636E-3</v>
      </c>
      <c r="BQ625" s="39">
        <v>2.1271483640199196E-2</v>
      </c>
      <c r="BR625" s="39">
        <v>2.8004801417385549E-2</v>
      </c>
      <c r="BS625" s="39">
        <v>0</v>
      </c>
      <c r="BT625" s="39">
        <v>9.6601634594313188E-3</v>
      </c>
      <c r="BU625" s="39">
        <v>1.0506747840352781E-2</v>
      </c>
      <c r="BV625" s="52">
        <v>1.0090417929583186E-2</v>
      </c>
      <c r="BW625" s="3">
        <v>5.5558538493810546E-3</v>
      </c>
      <c r="BX625" s="3">
        <v>1.3324218826579302E-2</v>
      </c>
      <c r="BY625" s="3">
        <v>3.6083199579827335E-2</v>
      </c>
      <c r="BZ625" s="52">
        <v>1.2642919062655808E-2</v>
      </c>
      <c r="CA625" s="39"/>
      <c r="CB625" s="39">
        <v>1.9992984217936802E-2</v>
      </c>
      <c r="CC625" s="39">
        <v>1.6351087450131051E-2</v>
      </c>
      <c r="CD625" s="39"/>
      <c r="CE625" s="39">
        <v>4.3919910441902413E-3</v>
      </c>
      <c r="CF625" s="39">
        <v>5.3867215078939896E-3</v>
      </c>
      <c r="CG625" s="39"/>
      <c r="CH625" s="52">
        <v>6.0996008872206521E-3</v>
      </c>
      <c r="CI625" s="3">
        <v>1.4215720774678357E-2</v>
      </c>
      <c r="CJ625" s="3">
        <v>1.4661612650234745E-2</v>
      </c>
      <c r="CK625" s="52">
        <v>1.4461524987459895E-2</v>
      </c>
      <c r="CL625" s="39">
        <v>0</v>
      </c>
      <c r="CM625" s="39">
        <v>1.3033142235010513E-3</v>
      </c>
      <c r="CN625" s="39">
        <v>6.9882744536960452E-3</v>
      </c>
      <c r="CO625" s="39">
        <v>6.708103912938212E-3</v>
      </c>
      <c r="CP625" s="39">
        <v>8.1861367824878899E-4</v>
      </c>
      <c r="CQ625" s="58">
        <v>2.5929678658340237E-3</v>
      </c>
    </row>
    <row r="626" spans="1:95" x14ac:dyDescent="0.25">
      <c r="A626" s="97" t="s">
        <v>1047</v>
      </c>
      <c r="B626" s="97">
        <v>103</v>
      </c>
      <c r="C626" s="97">
        <v>623</v>
      </c>
      <c r="D626" s="111" t="s">
        <v>157</v>
      </c>
      <c r="E626" s="39">
        <v>6.7460490006967092E-2</v>
      </c>
      <c r="F626" s="39">
        <v>6.01100050984281E-2</v>
      </c>
      <c r="G626" s="39">
        <v>6.2082957258852392E-2</v>
      </c>
      <c r="H626" s="39"/>
      <c r="I626" s="39">
        <v>7.8412872405918252E-2</v>
      </c>
      <c r="J626" s="39">
        <v>9.6084191253470105E-2</v>
      </c>
      <c r="K626" s="52">
        <v>6.4710779155483511E-2</v>
      </c>
      <c r="L626" s="3">
        <v>9.6084191253470105E-2</v>
      </c>
      <c r="M626" s="3">
        <v>9.9626405420506298E-2</v>
      </c>
      <c r="N626" s="3">
        <v>8.3740333506500189E-2</v>
      </c>
      <c r="O626" s="3">
        <v>0</v>
      </c>
      <c r="P626" s="3">
        <v>0.13145926456754067</v>
      </c>
      <c r="Q626" s="3">
        <v>0.26456591329790496</v>
      </c>
      <c r="R626" s="52">
        <v>9.5351068950606022E-2</v>
      </c>
      <c r="S626" s="39">
        <v>7.1099278687278958E-2</v>
      </c>
      <c r="T626" s="39">
        <v>7.8961178753450129E-2</v>
      </c>
      <c r="U626" s="39"/>
      <c r="V626" s="39">
        <v>7.8577262163181991E-2</v>
      </c>
      <c r="W626" s="39">
        <v>6.2347126771516041E-2</v>
      </c>
      <c r="X626" s="39">
        <v>4.8824644026382542E-2</v>
      </c>
      <c r="Y626" s="52">
        <v>7.4123348633691313E-2</v>
      </c>
      <c r="Z626" s="3">
        <v>0.14797136234483402</v>
      </c>
      <c r="AA626" s="3"/>
      <c r="AB626" s="3">
        <v>0.12854631509743272</v>
      </c>
      <c r="AC626" s="3">
        <v>0.12173013300799819</v>
      </c>
      <c r="AD626" s="3">
        <v>3.8536080686116768E-2</v>
      </c>
      <c r="AE626" s="3">
        <v>0.11409209624242302</v>
      </c>
      <c r="AF626" s="3">
        <v>0.12149907890961426</v>
      </c>
      <c r="AG626" s="3">
        <v>0.12996195624775539</v>
      </c>
      <c r="AH626" s="3">
        <v>0.13289502281762633</v>
      </c>
      <c r="AI626" s="3">
        <v>0.12934137937490225</v>
      </c>
      <c r="AJ626" s="3">
        <v>0.1312184870423875</v>
      </c>
      <c r="AK626" s="3">
        <v>0.10294698130196082</v>
      </c>
      <c r="AL626" s="3">
        <v>0.14676289060289543</v>
      </c>
      <c r="AM626" s="3">
        <v>9.4709003866729979E-2</v>
      </c>
      <c r="AN626" s="3">
        <v>0.10153101347482681</v>
      </c>
      <c r="AO626" s="3">
        <v>8.4916696936155736E-2</v>
      </c>
      <c r="AP626" s="3">
        <v>0.12393069798369398</v>
      </c>
      <c r="AQ626" s="3">
        <v>0.19386288646610614</v>
      </c>
      <c r="AR626" s="3">
        <v>0.1178544972185268</v>
      </c>
      <c r="AS626" s="3"/>
      <c r="AT626" s="3">
        <v>0.11208114689180432</v>
      </c>
      <c r="AU626" s="3">
        <v>0.14009898270462123</v>
      </c>
      <c r="AV626" s="3">
        <v>0</v>
      </c>
      <c r="AW626" s="52">
        <v>0.13553030498094112</v>
      </c>
      <c r="AX626" s="39">
        <v>6.8818197770201872E-2</v>
      </c>
      <c r="AY626" s="3">
        <v>5.1018610063714671E-2</v>
      </c>
      <c r="AZ626" s="3">
        <v>6.2557313169566475E-2</v>
      </c>
      <c r="BA626" s="3">
        <v>6.4846086926834745E-2</v>
      </c>
      <c r="BB626" s="3">
        <v>5.9569312244420747E-2</v>
      </c>
      <c r="BC626" s="3">
        <v>8.4540704418110485E-2</v>
      </c>
      <c r="BD626" s="3">
        <v>8.856320142155398E-2</v>
      </c>
      <c r="BE626" s="3">
        <v>0.5430964743460609</v>
      </c>
      <c r="BF626" s="52">
        <v>7.0153121684967415E-2</v>
      </c>
      <c r="BG626" s="3">
        <v>0.13984201121176831</v>
      </c>
      <c r="BH626" s="3">
        <v>0.16301180878438043</v>
      </c>
      <c r="BI626" s="3">
        <v>7.7639067710716977E-2</v>
      </c>
      <c r="BJ626" s="3">
        <v>5.257283662504237E-2</v>
      </c>
      <c r="BK626" s="3">
        <v>6.8380432674636754E-2</v>
      </c>
      <c r="BL626" s="52">
        <v>8.6006055767685982E-2</v>
      </c>
      <c r="BM626" s="39">
        <v>0.2223971847859279</v>
      </c>
      <c r="BN626" s="3">
        <v>7.0311754321622982E-2</v>
      </c>
      <c r="BO626" s="3">
        <v>2.9354957543174073E-2</v>
      </c>
      <c r="BP626" s="52">
        <v>6.4601147648420523E-2</v>
      </c>
      <c r="BQ626" s="39">
        <v>0.11087591632699365</v>
      </c>
      <c r="BR626" s="39">
        <v>0.13970712131893276</v>
      </c>
      <c r="BS626" s="39">
        <v>0.16295575166711726</v>
      </c>
      <c r="BT626" s="39">
        <v>0.13280009353773287</v>
      </c>
      <c r="BU626" s="39">
        <v>0.1590259131444326</v>
      </c>
      <c r="BV626" s="52">
        <v>0.14097003872256253</v>
      </c>
      <c r="BW626" s="3">
        <v>0.1181187955119547</v>
      </c>
      <c r="BX626" s="3">
        <v>0.11626864850226508</v>
      </c>
      <c r="BY626" s="3">
        <v>0.20180810581423644</v>
      </c>
      <c r="BZ626" s="52">
        <v>0.12201892291540646</v>
      </c>
      <c r="CA626" s="39"/>
      <c r="CB626" s="39">
        <v>6.5608068051564147E-2</v>
      </c>
      <c r="CC626" s="39">
        <v>0.1207091622605212</v>
      </c>
      <c r="CD626" s="39"/>
      <c r="CE626" s="39">
        <v>4.0240514055619667E-2</v>
      </c>
      <c r="CF626" s="39">
        <v>5.3569267909736186E-2</v>
      </c>
      <c r="CG626" s="39"/>
      <c r="CH626" s="52">
        <v>5.1094583266086006E-2</v>
      </c>
      <c r="CI626" s="3">
        <v>1.0060457249882354E-2</v>
      </c>
      <c r="CJ626" s="3">
        <v>1.3871584431105538E-2</v>
      </c>
      <c r="CK626" s="52">
        <v>1.2161395095906011E-2</v>
      </c>
      <c r="CL626" s="39">
        <v>0</v>
      </c>
      <c r="CM626" s="39">
        <v>1.683266601323705E-2</v>
      </c>
      <c r="CN626" s="39">
        <v>7.3176864038633826E-2</v>
      </c>
      <c r="CO626" s="39">
        <v>2.7137165606468255E-2</v>
      </c>
      <c r="CP626" s="39">
        <v>1.0892547794168072E-2</v>
      </c>
      <c r="CQ626" s="58">
        <v>2.8138489057595674E-2</v>
      </c>
    </row>
    <row r="627" spans="1:95" x14ac:dyDescent="0.25">
      <c r="A627" s="97" t="s">
        <v>1048</v>
      </c>
      <c r="B627" s="97">
        <v>104</v>
      </c>
      <c r="C627" s="97">
        <v>624</v>
      </c>
      <c r="D627" s="103" t="s">
        <v>158</v>
      </c>
      <c r="E627" s="39">
        <v>1.1478821296726078E-2</v>
      </c>
      <c r="F627" s="39">
        <v>3.6543262304309871E-3</v>
      </c>
      <c r="G627" s="39">
        <v>1.8320830730520457E-3</v>
      </c>
      <c r="H627" s="39"/>
      <c r="I627" s="39">
        <v>8.5404104412236705E-3</v>
      </c>
      <c r="J627" s="39">
        <v>8.378339349008973E-3</v>
      </c>
      <c r="K627" s="52">
        <v>4.5888064851316371E-3</v>
      </c>
      <c r="L627" s="3">
        <v>8.378339349008973E-3</v>
      </c>
      <c r="M627" s="3">
        <v>9.2252040121299107E-3</v>
      </c>
      <c r="N627" s="3">
        <v>7.1166268682427043E-3</v>
      </c>
      <c r="O627" s="3">
        <v>0</v>
      </c>
      <c r="P627" s="3">
        <v>1.1747645078461962E-2</v>
      </c>
      <c r="Q627" s="3">
        <v>0</v>
      </c>
      <c r="R627" s="52">
        <v>8.3047331097111255E-3</v>
      </c>
      <c r="S627" s="39">
        <v>0</v>
      </c>
      <c r="T627" s="39">
        <v>7.278868070540131E-4</v>
      </c>
      <c r="U627" s="39"/>
      <c r="V627" s="39">
        <v>0</v>
      </c>
      <c r="W627" s="39">
        <v>0</v>
      </c>
      <c r="X627" s="39">
        <v>0</v>
      </c>
      <c r="Y627" s="52">
        <v>3.7234274356133556E-4</v>
      </c>
      <c r="Z627" s="3">
        <v>6.5736280339847956E-3</v>
      </c>
      <c r="AA627" s="3"/>
      <c r="AB627" s="3">
        <v>2.2616219442660227E-3</v>
      </c>
      <c r="AC627" s="3">
        <v>1.4769074928501576E-2</v>
      </c>
      <c r="AD627" s="3">
        <v>0</v>
      </c>
      <c r="AE627" s="3">
        <v>7.9803681656780753E-4</v>
      </c>
      <c r="AF627" s="3">
        <v>3.7575266297258697E-3</v>
      </c>
      <c r="AG627" s="3">
        <v>6.688437312897243E-3</v>
      </c>
      <c r="AH627" s="3">
        <v>4.9724417506552387E-3</v>
      </c>
      <c r="AI627" s="3">
        <v>5.2808120205618718E-3</v>
      </c>
      <c r="AJ627" s="3">
        <v>7.6491317448237929E-3</v>
      </c>
      <c r="AK627" s="3">
        <v>2.9352890633553906E-3</v>
      </c>
      <c r="AL627" s="3">
        <v>0</v>
      </c>
      <c r="AM627" s="3">
        <v>0</v>
      </c>
      <c r="AN627" s="3">
        <v>0</v>
      </c>
      <c r="AO627" s="3">
        <v>7.1209202506167472E-3</v>
      </c>
      <c r="AP627" s="3">
        <v>1.0929051681619877E-2</v>
      </c>
      <c r="AQ627" s="3">
        <v>7.1052699593356023E-3</v>
      </c>
      <c r="AR627" s="3">
        <v>0</v>
      </c>
      <c r="AS627" s="3"/>
      <c r="AT627" s="3">
        <v>2.8680954786922453E-3</v>
      </c>
      <c r="AU627" s="3">
        <v>6.8956284192297785E-3</v>
      </c>
      <c r="AV627" s="3">
        <v>0</v>
      </c>
      <c r="AW627" s="52">
        <v>6.0235599650866048E-3</v>
      </c>
      <c r="AX627" s="39">
        <v>1.0689904124331562E-2</v>
      </c>
      <c r="AY627" s="3">
        <v>5.2902973273993101E-3</v>
      </c>
      <c r="AZ627" s="3">
        <v>0</v>
      </c>
      <c r="BA627" s="3">
        <v>1.2379758612341092E-2</v>
      </c>
      <c r="BB627" s="3">
        <v>7.6263596764247574E-3</v>
      </c>
      <c r="BC627" s="3">
        <v>2.4570065442558659E-3</v>
      </c>
      <c r="BD627" s="3">
        <v>1.1221397682544931E-2</v>
      </c>
      <c r="BE627" s="3">
        <v>0</v>
      </c>
      <c r="BF627" s="52">
        <v>7.9073890587430806E-3</v>
      </c>
      <c r="BG627" s="3">
        <v>4.2193575021119709E-3</v>
      </c>
      <c r="BH627" s="3">
        <v>6.7941622432751772E-3</v>
      </c>
      <c r="BI627" s="3">
        <v>6.5629056848555229E-3</v>
      </c>
      <c r="BJ627" s="3">
        <v>6.2301349944639452E-3</v>
      </c>
      <c r="BK627" s="3">
        <v>6.1643316663845833E-3</v>
      </c>
      <c r="BL627" s="52">
        <v>6.2346210876046684E-3</v>
      </c>
      <c r="BM627" s="39">
        <v>1.7153561048548215E-2</v>
      </c>
      <c r="BN627" s="3">
        <v>5.6664164824298726E-3</v>
      </c>
      <c r="BO627" s="3">
        <v>5.759256165764122E-3</v>
      </c>
      <c r="BP627" s="52">
        <v>5.6793611206068881E-3</v>
      </c>
      <c r="BQ627" s="39">
        <v>3.0154041471775915E-3</v>
      </c>
      <c r="BR627" s="39">
        <v>0</v>
      </c>
      <c r="BS627" s="39">
        <v>8.6946063157792262E-3</v>
      </c>
      <c r="BT627" s="39">
        <v>5.7369182287034248E-3</v>
      </c>
      <c r="BU627" s="39">
        <v>0</v>
      </c>
      <c r="BV627" s="52">
        <v>4.9407517009761445E-3</v>
      </c>
      <c r="BW627" s="3">
        <v>8.1192439651440618E-3</v>
      </c>
      <c r="BX627" s="3">
        <v>1.0499186891925756E-2</v>
      </c>
      <c r="BY627" s="3">
        <v>0</v>
      </c>
      <c r="BZ627" s="52">
        <v>9.2171073050180755E-3</v>
      </c>
      <c r="CA627" s="39"/>
      <c r="CB627" s="39">
        <v>1.21336610754623E-3</v>
      </c>
      <c r="CC627" s="39">
        <v>0</v>
      </c>
      <c r="CD627" s="39"/>
      <c r="CE627" s="39">
        <v>3.3810372102689714E-3</v>
      </c>
      <c r="CF627" s="39">
        <v>7.342922787942914E-3</v>
      </c>
      <c r="CG627" s="39"/>
      <c r="CH627" s="52">
        <v>4.9588850097517486E-3</v>
      </c>
      <c r="CI627" s="3">
        <v>5.3031165406231505E-3</v>
      </c>
      <c r="CJ627" s="3">
        <v>6.7054279413960331E-3</v>
      </c>
      <c r="CK627" s="52">
        <v>6.0761605650549513E-3</v>
      </c>
      <c r="CL627" s="39">
        <v>0</v>
      </c>
      <c r="CM627" s="39">
        <v>2.870020914500252E-3</v>
      </c>
      <c r="CN627" s="39">
        <v>4.3014605645974495E-3</v>
      </c>
      <c r="CO627" s="39">
        <v>0</v>
      </c>
      <c r="CP627" s="39">
        <v>1.1491079446020816E-3</v>
      </c>
      <c r="CQ627" s="58">
        <v>2.368344324568305E-3</v>
      </c>
    </row>
    <row r="628" spans="1:95" x14ac:dyDescent="0.25">
      <c r="A628" s="97" t="s">
        <v>1049</v>
      </c>
      <c r="B628" s="97">
        <v>105</v>
      </c>
      <c r="C628" s="97">
        <v>625</v>
      </c>
      <c r="D628" s="103" t="s">
        <v>159</v>
      </c>
      <c r="E628" s="86">
        <v>0</v>
      </c>
      <c r="F628" s="86">
        <v>2.0130474806421712</v>
      </c>
      <c r="G628" s="86">
        <v>2.6525621749651251</v>
      </c>
      <c r="H628" s="86"/>
      <c r="I628" s="86">
        <v>1.7029236037247784</v>
      </c>
      <c r="J628" s="86">
        <v>3.0002317123060984</v>
      </c>
      <c r="K628" s="72">
        <v>1.9903340436111916</v>
      </c>
      <c r="L628" s="7">
        <v>3.0002317123060984</v>
      </c>
      <c r="M628" s="7">
        <v>1.4912914504874708</v>
      </c>
      <c r="N628" s="7">
        <v>3.2404397337303332</v>
      </c>
      <c r="O628" s="7">
        <v>0</v>
      </c>
      <c r="P628" s="7">
        <v>1.3991456716081907</v>
      </c>
      <c r="Q628" s="7">
        <v>0</v>
      </c>
      <c r="R628" s="72">
        <v>2.9296449041640562</v>
      </c>
      <c r="S628" s="86">
        <v>0</v>
      </c>
      <c r="T628" s="86">
        <v>1.2315974149004227</v>
      </c>
      <c r="U628" s="86"/>
      <c r="V628" s="86">
        <v>0</v>
      </c>
      <c r="W628" s="86">
        <v>0</v>
      </c>
      <c r="X628" s="86">
        <v>19.311601909523148</v>
      </c>
      <c r="Y628" s="72">
        <v>2.3570462520337969</v>
      </c>
      <c r="Z628" s="7">
        <v>2.4592819176274916</v>
      </c>
      <c r="AA628" s="7"/>
      <c r="AB628" s="7">
        <v>1.7064499753132039</v>
      </c>
      <c r="AC628" s="7">
        <v>5.9142239824469511</v>
      </c>
      <c r="AD628" s="7">
        <v>0</v>
      </c>
      <c r="AE628" s="7">
        <v>1.4348622131656221</v>
      </c>
      <c r="AF628" s="7">
        <v>3.1526919488622869</v>
      </c>
      <c r="AG628" s="7">
        <v>3.6455210693472315</v>
      </c>
      <c r="AH628" s="7">
        <v>4.0930441785334617</v>
      </c>
      <c r="AI628" s="7">
        <v>3.3844947013500422</v>
      </c>
      <c r="AJ628" s="7">
        <v>2.2897836204116837</v>
      </c>
      <c r="AK628" s="7">
        <v>1.5448866794149965</v>
      </c>
      <c r="AL628" s="7">
        <v>4.4468956282223164</v>
      </c>
      <c r="AM628" s="7">
        <v>0</v>
      </c>
      <c r="AN628" s="7">
        <v>0</v>
      </c>
      <c r="AO628" s="7">
        <v>1.7592399606677258</v>
      </c>
      <c r="AP628" s="7">
        <v>7.2322538596543398</v>
      </c>
      <c r="AQ628" s="7">
        <v>2.2715340404703452</v>
      </c>
      <c r="AR628" s="7">
        <v>0</v>
      </c>
      <c r="AS628" s="7"/>
      <c r="AT628" s="7">
        <v>0</v>
      </c>
      <c r="AU628" s="7">
        <v>3.5107554377511048</v>
      </c>
      <c r="AV628" s="7">
        <v>0</v>
      </c>
      <c r="AW628" s="72">
        <v>3.0799145121701419</v>
      </c>
      <c r="AX628" s="86">
        <v>0.98287042474531083</v>
      </c>
      <c r="AY628" s="7">
        <v>2.7734863131759875</v>
      </c>
      <c r="AZ628" s="7">
        <v>2.7729442343009638</v>
      </c>
      <c r="BA628" s="7">
        <v>2.1964526770843853</v>
      </c>
      <c r="BB628" s="7">
        <v>1.6461101690222908</v>
      </c>
      <c r="BC628" s="7">
        <v>0.61184374016840837</v>
      </c>
      <c r="BD628" s="7">
        <v>4.7327787230317151</v>
      </c>
      <c r="BE628" s="7">
        <v>0</v>
      </c>
      <c r="BF628" s="72">
        <v>3.0821506888869448</v>
      </c>
      <c r="BG628" s="7">
        <v>0</v>
      </c>
      <c r="BH628" s="7">
        <v>0</v>
      </c>
      <c r="BI628" s="7">
        <v>0.70201142693299845</v>
      </c>
      <c r="BJ628" s="7">
        <v>4.9976595451268038</v>
      </c>
      <c r="BK628" s="7">
        <v>0</v>
      </c>
      <c r="BL628" s="72">
        <v>1.20354920496064</v>
      </c>
      <c r="BM628" s="86">
        <v>2.7929957376519248</v>
      </c>
      <c r="BN628" s="7">
        <v>2.3781384632725513</v>
      </c>
      <c r="BO628" s="7">
        <v>0.9692683071635857</v>
      </c>
      <c r="BP628" s="72">
        <v>2.1816996802624229</v>
      </c>
      <c r="BQ628" s="86">
        <v>6.1211682391592586</v>
      </c>
      <c r="BR628" s="86">
        <v>0</v>
      </c>
      <c r="BS628" s="86">
        <v>2.8285579386107016</v>
      </c>
      <c r="BT628" s="86">
        <v>2.0822985972116577</v>
      </c>
      <c r="BU628" s="86">
        <v>0</v>
      </c>
      <c r="BV628" s="72">
        <v>2.408158149828945</v>
      </c>
      <c r="BW628" s="7">
        <v>3.4475064695048241</v>
      </c>
      <c r="BX628" s="7">
        <v>2.0096360277835443</v>
      </c>
      <c r="BY628" s="7">
        <v>0</v>
      </c>
      <c r="BZ628" s="72">
        <v>2.2710721147361621</v>
      </c>
      <c r="CA628" s="86"/>
      <c r="CB628" s="86">
        <v>0</v>
      </c>
      <c r="CC628" s="86">
        <v>2.6299415896712106</v>
      </c>
      <c r="CD628" s="86"/>
      <c r="CE628" s="86">
        <v>1.3618021035787786</v>
      </c>
      <c r="CF628" s="86">
        <v>3.7086160390439225</v>
      </c>
      <c r="CG628" s="86"/>
      <c r="CH628" s="72">
        <v>2.4363366909899322</v>
      </c>
      <c r="CI628" s="7">
        <v>0.73150667108177314</v>
      </c>
      <c r="CJ628" s="7">
        <v>1.4474447334483949</v>
      </c>
      <c r="CK628" s="72">
        <v>1.1261776697421029</v>
      </c>
      <c r="CL628" s="86">
        <v>0</v>
      </c>
      <c r="CM628" s="86">
        <v>1.8492047589801763</v>
      </c>
      <c r="CN628" s="86">
        <v>5.9197449639490154</v>
      </c>
      <c r="CO628" s="86">
        <v>0</v>
      </c>
      <c r="CP628" s="86">
        <v>0.98444279530034373</v>
      </c>
      <c r="CQ628" s="64">
        <v>2.4090326700022513</v>
      </c>
    </row>
    <row r="629" spans="1:95" x14ac:dyDescent="0.25">
      <c r="A629" s="97" t="s">
        <v>1050</v>
      </c>
      <c r="B629" s="97">
        <v>106</v>
      </c>
      <c r="C629" s="97">
        <v>626</v>
      </c>
      <c r="D629" s="104" t="s">
        <v>160</v>
      </c>
      <c r="E629" s="40">
        <v>0</v>
      </c>
      <c r="F629" s="40">
        <v>5.9767269873011054E-3</v>
      </c>
      <c r="G629" s="40">
        <v>9.7067745197954025E-3</v>
      </c>
      <c r="H629" s="40"/>
      <c r="I629" s="40">
        <v>9.2130518231335733E-3</v>
      </c>
      <c r="J629" s="40">
        <v>1.1281822905069398E-2</v>
      </c>
      <c r="K629" s="53">
        <v>6.8321821914740927E-3</v>
      </c>
      <c r="L629" s="4">
        <v>1.1281822905069398E-2</v>
      </c>
      <c r="M629" s="4">
        <v>1.2920824061074702E-2</v>
      </c>
      <c r="N629" s="4">
        <v>6.8044890727164036E-3</v>
      </c>
      <c r="O629" s="4">
        <v>0</v>
      </c>
      <c r="P629" s="4">
        <v>2.4963994239078253E-2</v>
      </c>
      <c r="Q629" s="4">
        <v>0</v>
      </c>
      <c r="R629" s="53">
        <v>1.1007443128210647E-2</v>
      </c>
      <c r="S629" s="40">
        <v>1.6326530612244899E-2</v>
      </c>
      <c r="T629" s="40">
        <v>2.7069704488815074E-3</v>
      </c>
      <c r="U629" s="40"/>
      <c r="V629" s="40">
        <v>1.4971927636056693E-2</v>
      </c>
      <c r="W629" s="40">
        <v>0</v>
      </c>
      <c r="X629" s="40">
        <v>0</v>
      </c>
      <c r="Y629" s="53">
        <v>6.9236095084301156E-3</v>
      </c>
      <c r="Z629" s="4">
        <v>1.4443629722887066E-2</v>
      </c>
      <c r="AA629" s="4"/>
      <c r="AB629" s="4">
        <v>1.4943270916242842E-2</v>
      </c>
      <c r="AC629" s="4">
        <v>7.8722938990410871E-3</v>
      </c>
      <c r="AD629" s="4">
        <v>0</v>
      </c>
      <c r="AE629" s="4">
        <v>7.3215375228798049E-3</v>
      </c>
      <c r="AF629" s="4">
        <v>1.1433108376267197E-2</v>
      </c>
      <c r="AG629" s="4">
        <v>8.0054339915967467E-3</v>
      </c>
      <c r="AH629" s="4">
        <v>1.2286484866646689E-2</v>
      </c>
      <c r="AI629" s="4">
        <v>1.1247778298548039E-2</v>
      </c>
      <c r="AJ629" s="4">
        <v>1.0227999147557768E-2</v>
      </c>
      <c r="AK629" s="4">
        <v>9.2807424593967514E-3</v>
      </c>
      <c r="AL629" s="4">
        <v>9.2165898617511521E-3</v>
      </c>
      <c r="AM629" s="4">
        <v>9.2879256963068757E-3</v>
      </c>
      <c r="AN629" s="4">
        <v>2.5361042620998395E-2</v>
      </c>
      <c r="AO629" s="4">
        <v>7.575757575757576E-3</v>
      </c>
      <c r="AP629" s="4">
        <v>1.799756789652205E-2</v>
      </c>
      <c r="AQ629" s="4">
        <v>2.1829130598419271E-2</v>
      </c>
      <c r="AR629" s="4">
        <v>0</v>
      </c>
      <c r="AS629" s="4"/>
      <c r="AT629" s="4">
        <v>1.2244897959058726E-2</v>
      </c>
      <c r="AU629" s="4">
        <v>7.0544714164457829E-3</v>
      </c>
      <c r="AV629" s="4">
        <v>0</v>
      </c>
      <c r="AW629" s="53">
        <v>1.192465933981659E-2</v>
      </c>
      <c r="AX629" s="40">
        <v>5.2997681351440876E-3</v>
      </c>
      <c r="AY629" s="4">
        <v>4.751299183370453E-3</v>
      </c>
      <c r="AZ629" s="4">
        <v>8.8648116226657005E-3</v>
      </c>
      <c r="BA629" s="4">
        <v>5.6166627661801234E-3</v>
      </c>
      <c r="BB629" s="4">
        <v>4.516560722574163E-3</v>
      </c>
      <c r="BC629" s="4">
        <v>0</v>
      </c>
      <c r="BD629" s="4">
        <v>6.0318481582271851E-3</v>
      </c>
      <c r="BE629" s="4">
        <v>0.33333333333333331</v>
      </c>
      <c r="BF629" s="53">
        <v>5.1544140129855592E-3</v>
      </c>
      <c r="BG629" s="4">
        <v>2.7334851936218679E-2</v>
      </c>
      <c r="BH629" s="4">
        <v>6.6870994706791538E-3</v>
      </c>
      <c r="BI629" s="4">
        <v>6.1617458280478739E-3</v>
      </c>
      <c r="BJ629" s="4">
        <v>4.9699730792713195E-3</v>
      </c>
      <c r="BK629" s="4">
        <v>6.901311249137336E-3</v>
      </c>
      <c r="BL629" s="53">
        <v>7.5255330586051347E-3</v>
      </c>
      <c r="BM629" s="40">
        <v>1.0662717511716765E-2</v>
      </c>
      <c r="BN629" s="4">
        <v>9.8388613157837194E-3</v>
      </c>
      <c r="BO629" s="4">
        <v>4.8580810579383913E-3</v>
      </c>
      <c r="BP629" s="53">
        <v>9.1443910638236547E-3</v>
      </c>
      <c r="BQ629" s="40">
        <v>2.1064950262818842E-2</v>
      </c>
      <c r="BR629" s="40">
        <v>0</v>
      </c>
      <c r="BS629" s="40">
        <v>1.2290884261007728E-2</v>
      </c>
      <c r="BT629" s="40">
        <v>8.9669344293589904E-3</v>
      </c>
      <c r="BU629" s="40">
        <v>6.853226727427681E-3</v>
      </c>
      <c r="BV629" s="53">
        <v>1.0634012728587565E-2</v>
      </c>
      <c r="BW629" s="4">
        <v>5.3475935828877002E-3</v>
      </c>
      <c r="BX629" s="4">
        <v>1.1735419630198207E-2</v>
      </c>
      <c r="BY629" s="4">
        <v>0</v>
      </c>
      <c r="BZ629" s="53">
        <v>9.3045449123469771E-3</v>
      </c>
      <c r="CA629" s="40"/>
      <c r="CB629" s="40">
        <v>2.4844720496894408E-2</v>
      </c>
      <c r="CC629" s="40">
        <v>2.6286966046117358E-2</v>
      </c>
      <c r="CD629" s="40"/>
      <c r="CE629" s="40">
        <v>7.7129084091795905E-3</v>
      </c>
      <c r="CF629" s="40">
        <v>1.2506513809327803E-3</v>
      </c>
      <c r="CG629" s="40"/>
      <c r="CH629" s="53">
        <v>6.3434091018321585E-3</v>
      </c>
      <c r="CI629" s="4">
        <v>8.1768238149993611E-3</v>
      </c>
      <c r="CJ629" s="4">
        <v>8.3200443736853643E-3</v>
      </c>
      <c r="CK629" s="53">
        <v>8.2557761767978726E-3</v>
      </c>
      <c r="CL629" s="40">
        <v>0</v>
      </c>
      <c r="CM629" s="40">
        <v>4.4055895917945896E-3</v>
      </c>
      <c r="CN629" s="40">
        <v>9.5674090837964357E-3</v>
      </c>
      <c r="CO629" s="40">
        <v>0</v>
      </c>
      <c r="CP629" s="40">
        <v>2.9699294641752257E-3</v>
      </c>
      <c r="CQ629" s="59">
        <v>4.9143454784735148E-3</v>
      </c>
    </row>
    <row r="630" spans="1:95" x14ac:dyDescent="0.25">
      <c r="A630" s="97" t="s">
        <v>959</v>
      </c>
      <c r="C630" s="97">
        <v>627</v>
      </c>
      <c r="D630" s="102"/>
      <c r="E630" s="93"/>
      <c r="F630" s="93"/>
      <c r="G630" s="93"/>
      <c r="H630" s="93"/>
      <c r="I630" s="93"/>
      <c r="J630" s="93"/>
      <c r="K630" s="79"/>
      <c r="L630" s="16"/>
      <c r="M630" s="16"/>
      <c r="N630" s="16"/>
      <c r="O630" s="16"/>
      <c r="P630" s="16"/>
      <c r="Q630" s="16"/>
      <c r="R630" s="79"/>
      <c r="S630" s="93"/>
      <c r="T630" s="93"/>
      <c r="U630" s="93"/>
      <c r="V630" s="93"/>
      <c r="W630" s="93"/>
      <c r="X630" s="93"/>
      <c r="Y630" s="79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79"/>
      <c r="AX630" s="93"/>
      <c r="AY630" s="16"/>
      <c r="AZ630" s="16"/>
      <c r="BA630" s="16"/>
      <c r="BB630" s="16"/>
      <c r="BC630" s="16"/>
      <c r="BD630" s="16"/>
      <c r="BE630" s="16"/>
      <c r="BF630" s="79"/>
      <c r="BG630" s="16"/>
      <c r="BH630" s="16"/>
      <c r="BI630" s="16"/>
      <c r="BJ630" s="16"/>
      <c r="BK630" s="16"/>
      <c r="BL630" s="79"/>
      <c r="BM630" s="93"/>
      <c r="BN630" s="16"/>
      <c r="BO630" s="16"/>
      <c r="BP630" s="79"/>
      <c r="BQ630" s="93"/>
      <c r="BR630" s="93"/>
      <c r="BS630" s="93"/>
      <c r="BT630" s="93"/>
      <c r="BU630" s="93"/>
      <c r="BV630" s="79"/>
      <c r="BW630" s="16"/>
      <c r="BX630" s="16"/>
      <c r="BY630" s="16"/>
      <c r="BZ630" s="79"/>
      <c r="CA630" s="93"/>
      <c r="CB630" s="93"/>
      <c r="CC630" s="93"/>
      <c r="CD630" s="93"/>
      <c r="CE630" s="93"/>
      <c r="CF630" s="93"/>
      <c r="CG630" s="93"/>
      <c r="CH630" s="79"/>
      <c r="CI630" s="16"/>
      <c r="CJ630" s="16"/>
      <c r="CK630" s="79"/>
      <c r="CL630" s="93"/>
      <c r="CM630" s="93"/>
      <c r="CN630" s="93"/>
      <c r="CO630" s="93"/>
      <c r="CP630" s="93"/>
      <c r="CQ630" s="83"/>
    </row>
    <row r="631" spans="1:95" x14ac:dyDescent="0.25">
      <c r="A631" s="97" t="s">
        <v>1051</v>
      </c>
      <c r="B631" s="97">
        <v>107</v>
      </c>
      <c r="C631" s="97">
        <v>628</v>
      </c>
      <c r="D631" s="103" t="s">
        <v>161</v>
      </c>
      <c r="E631" s="39">
        <v>3.5717823491404101E-2</v>
      </c>
      <c r="F631" s="39">
        <v>7.6538795834064283E-2</v>
      </c>
      <c r="G631" s="39">
        <v>3.7726219434230185E-2</v>
      </c>
      <c r="H631" s="39"/>
      <c r="I631" s="39">
        <v>0.10342690353490895</v>
      </c>
      <c r="J631" s="39">
        <v>5.5164997006288699E-2</v>
      </c>
      <c r="K631" s="52">
        <v>6.8259041685105701E-2</v>
      </c>
      <c r="L631" s="3">
        <v>5.5164997006288699E-2</v>
      </c>
      <c r="M631" s="3">
        <v>3.2957808918704833E-2</v>
      </c>
      <c r="N631" s="3">
        <v>3.6638314518169263E-2</v>
      </c>
      <c r="O631" s="3">
        <v>2.4977312274891782E-5</v>
      </c>
      <c r="P631" s="3">
        <v>7.9113570933611044E-2</v>
      </c>
      <c r="Q631" s="3">
        <v>1.0542709955659693E-2</v>
      </c>
      <c r="R631" s="52">
        <v>4.5793034424430647E-2</v>
      </c>
      <c r="S631" s="39">
        <v>0.10567561149370695</v>
      </c>
      <c r="T631" s="39">
        <v>6.8811885419176252E-2</v>
      </c>
      <c r="U631" s="39"/>
      <c r="V631" s="39">
        <v>3.5702035495839828E-2</v>
      </c>
      <c r="W631" s="39">
        <v>3.3470426503365493E-2</v>
      </c>
      <c r="X631" s="39">
        <v>2.9431570252639476E-2</v>
      </c>
      <c r="Y631" s="52">
        <v>5.2580046557050758E-2</v>
      </c>
      <c r="Z631" s="3">
        <v>5.3553263672070299E-2</v>
      </c>
      <c r="AA631" s="3"/>
      <c r="AB631" s="3">
        <v>2.3366237121148915E-2</v>
      </c>
      <c r="AC631" s="3">
        <v>5.353409656545545E-2</v>
      </c>
      <c r="AD631" s="3">
        <v>1.858308471974917E-2</v>
      </c>
      <c r="AE631" s="3">
        <v>2.3750507145828388E-2</v>
      </c>
      <c r="AF631" s="3">
        <v>3.7526078551263768E-2</v>
      </c>
      <c r="AG631" s="3">
        <v>2.7171151688941086E-2</v>
      </c>
      <c r="AH631" s="3">
        <v>2.5084666462072629E-2</v>
      </c>
      <c r="AI631" s="3">
        <v>3.4431292908581074E-2</v>
      </c>
      <c r="AJ631" s="3">
        <v>4.1269972572548913E-2</v>
      </c>
      <c r="AK631" s="3">
        <v>2.0144913942973738E-2</v>
      </c>
      <c r="AL631" s="3">
        <v>3.7082565048309771E-2</v>
      </c>
      <c r="AM631" s="3">
        <v>1.6179105536788588E-2</v>
      </c>
      <c r="AN631" s="3">
        <v>1.6477098719772133E-2</v>
      </c>
      <c r="AO631" s="3">
        <v>2.590610811042468E-2</v>
      </c>
      <c r="AP631" s="3">
        <v>1.9416228380523926E-2</v>
      </c>
      <c r="AQ631" s="3">
        <v>5.876090360098412E-2</v>
      </c>
      <c r="AR631" s="3">
        <v>1.4527496763955075E-2</v>
      </c>
      <c r="AS631" s="3"/>
      <c r="AT631" s="3">
        <v>1.1465462498815134E-2</v>
      </c>
      <c r="AU631" s="3">
        <v>2.113317948754186E-2</v>
      </c>
      <c r="AV631" s="3">
        <v>0</v>
      </c>
      <c r="AW631" s="52">
        <v>3.3097210764102943E-2</v>
      </c>
      <c r="AX631" s="39">
        <v>7.9151630007375462E-2</v>
      </c>
      <c r="AY631" s="3">
        <v>8.0196609579616676E-2</v>
      </c>
      <c r="AZ631" s="3">
        <v>1.6779453729852758E-2</v>
      </c>
      <c r="BA631" s="3">
        <v>3.609384037053346E-2</v>
      </c>
      <c r="BB631" s="3">
        <v>4.9537702536734278E-2</v>
      </c>
      <c r="BC631" s="3">
        <v>3.088869345149927E-2</v>
      </c>
      <c r="BD631" s="3">
        <v>0.1036354336827213</v>
      </c>
      <c r="BE631" s="3">
        <v>0</v>
      </c>
      <c r="BF631" s="52">
        <v>5.4440987368378116E-2</v>
      </c>
      <c r="BG631" s="3">
        <v>1.8237154056022466E-2</v>
      </c>
      <c r="BH631" s="3">
        <v>8.7881219904397123E-2</v>
      </c>
      <c r="BI631" s="3">
        <v>8.3546474452034808E-2</v>
      </c>
      <c r="BJ631" s="3">
        <v>4.20916720464816E-2</v>
      </c>
      <c r="BK631" s="3">
        <v>5.6932388509332417E-2</v>
      </c>
      <c r="BL631" s="52">
        <v>5.1325500512862117E-2</v>
      </c>
      <c r="BM631" s="39">
        <v>4.7781671114667516E-2</v>
      </c>
      <c r="BN631" s="3">
        <v>0.10612227132381324</v>
      </c>
      <c r="BO631" s="3">
        <v>5.0594984486686548E-2</v>
      </c>
      <c r="BP631" s="52">
        <v>8.7422967109034438E-2</v>
      </c>
      <c r="BQ631" s="39">
        <v>6.6237704889968363E-3</v>
      </c>
      <c r="BR631" s="39">
        <v>7.7195612790019004E-3</v>
      </c>
      <c r="BS631" s="39">
        <v>5.3513693004771143E-2</v>
      </c>
      <c r="BT631" s="39">
        <v>3.335749890846694E-2</v>
      </c>
      <c r="BU631" s="39">
        <v>3.890382198947781E-2</v>
      </c>
      <c r="BV631" s="52">
        <v>2.0787724592221148E-2</v>
      </c>
      <c r="BW631" s="3">
        <v>3.8629634851261807E-2</v>
      </c>
      <c r="BX631" s="3">
        <v>5.9048518371504086E-2</v>
      </c>
      <c r="BY631" s="3">
        <v>1.467715375690001E-2</v>
      </c>
      <c r="BZ631" s="52">
        <v>4.3190045813948315E-2</v>
      </c>
      <c r="CA631" s="39"/>
      <c r="CB631" s="39">
        <v>1.2050312252682344E-2</v>
      </c>
      <c r="CC631" s="39">
        <v>4.6565586581376987E-3</v>
      </c>
      <c r="CD631" s="39"/>
      <c r="CE631" s="39">
        <v>6.3519829261305394E-2</v>
      </c>
      <c r="CF631" s="39">
        <v>3.2486602682218819E-2</v>
      </c>
      <c r="CG631" s="39"/>
      <c r="CH631" s="52">
        <v>2.8506766700041253E-2</v>
      </c>
      <c r="CI631" s="3">
        <v>3.53024056182656E-2</v>
      </c>
      <c r="CJ631" s="3">
        <v>4.4254045180772902E-2</v>
      </c>
      <c r="CK631" s="52">
        <v>4.002587804876015E-2</v>
      </c>
      <c r="CL631" s="39">
        <v>0</v>
      </c>
      <c r="CM631" s="39">
        <v>0.10214355506050053</v>
      </c>
      <c r="CN631" s="39">
        <v>8.8138874980470711E-2</v>
      </c>
      <c r="CO631" s="39">
        <v>1.1568023744704557E-2</v>
      </c>
      <c r="CP631" s="39">
        <v>5.1468687543739088E-2</v>
      </c>
      <c r="CQ631" s="58">
        <v>6.1196688984162133E-2</v>
      </c>
    </row>
    <row r="632" spans="1:95" x14ac:dyDescent="0.25">
      <c r="A632" s="97" t="s">
        <v>1052</v>
      </c>
      <c r="B632" s="97">
        <v>108</v>
      </c>
      <c r="C632" s="97">
        <v>629</v>
      </c>
      <c r="D632" s="103" t="s">
        <v>162</v>
      </c>
      <c r="E632" s="39">
        <v>0.34224767706359061</v>
      </c>
      <c r="F632" s="39">
        <v>0.45105632657799655</v>
      </c>
      <c r="G632" s="39">
        <v>0.34222819440306906</v>
      </c>
      <c r="H632" s="39"/>
      <c r="I632" s="39">
        <v>0.4505030610648858</v>
      </c>
      <c r="J632" s="39">
        <v>0.39001020395249747</v>
      </c>
      <c r="K632" s="52">
        <v>0.43157169965370745</v>
      </c>
      <c r="L632" s="3">
        <v>0.39001020395249747</v>
      </c>
      <c r="M632" s="3">
        <v>0.29761521564645899</v>
      </c>
      <c r="N632" s="3">
        <v>0.28498558935994683</v>
      </c>
      <c r="O632" s="3">
        <v>0</v>
      </c>
      <c r="P632" s="3">
        <v>0.4297994851271415</v>
      </c>
      <c r="Q632" s="3">
        <v>0.25079468715874031</v>
      </c>
      <c r="R632" s="52">
        <v>0.36758841928601677</v>
      </c>
      <c r="S632" s="39">
        <v>0.53246559499834034</v>
      </c>
      <c r="T632" s="39">
        <v>0.42305589407941147</v>
      </c>
      <c r="U632" s="39"/>
      <c r="V632" s="39">
        <v>0.30006649437028204</v>
      </c>
      <c r="W632" s="39">
        <v>0.49159416102011411</v>
      </c>
      <c r="X632" s="39">
        <v>0.28702879318350066</v>
      </c>
      <c r="Y632" s="52">
        <v>0.40462338934260994</v>
      </c>
      <c r="Z632" s="3">
        <v>0.35454185053726789</v>
      </c>
      <c r="AA632" s="3"/>
      <c r="AB632" s="3">
        <v>0.21687743336617471</v>
      </c>
      <c r="AC632" s="3">
        <v>0.36124773820819073</v>
      </c>
      <c r="AD632" s="3">
        <v>0.1799648132159265</v>
      </c>
      <c r="AE632" s="3">
        <v>0.20592393343880663</v>
      </c>
      <c r="AF632" s="3">
        <v>0.2404527740858898</v>
      </c>
      <c r="AG632" s="3">
        <v>0.24532083877108626</v>
      </c>
      <c r="AH632" s="3">
        <v>0.20677594285664366</v>
      </c>
      <c r="AI632" s="3">
        <v>0.19145121073870344</v>
      </c>
      <c r="AJ632" s="3">
        <v>0.32525372375740236</v>
      </c>
      <c r="AK632" s="3">
        <v>0.26111590990151334</v>
      </c>
      <c r="AL632" s="3">
        <v>0.49656828435311584</v>
      </c>
      <c r="AM632" s="3">
        <v>0.30986863148293797</v>
      </c>
      <c r="AN632" s="3">
        <v>0.19201640454343347</v>
      </c>
      <c r="AO632" s="3">
        <v>0.26261209465454993</v>
      </c>
      <c r="AP632" s="3">
        <v>0.22709994746834714</v>
      </c>
      <c r="AQ632" s="3">
        <v>0.37916416676971437</v>
      </c>
      <c r="AR632" s="3">
        <v>0.3025917865836999</v>
      </c>
      <c r="AS632" s="3"/>
      <c r="AT632" s="3">
        <v>0.17393245281265976</v>
      </c>
      <c r="AU632" s="3">
        <v>0.22347833521808697</v>
      </c>
      <c r="AV632" s="3">
        <v>0</v>
      </c>
      <c r="AW632" s="52">
        <v>0.27103902957121234</v>
      </c>
      <c r="AX632" s="39">
        <v>0.4574804016755476</v>
      </c>
      <c r="AY632" s="3">
        <v>0.43496943826976187</v>
      </c>
      <c r="AZ632" s="3">
        <v>0.23919400649259112</v>
      </c>
      <c r="BA632" s="3">
        <v>0.26719793522614887</v>
      </c>
      <c r="BB632" s="3">
        <v>0.33709452996528422</v>
      </c>
      <c r="BC632" s="3">
        <v>0.24037691005001577</v>
      </c>
      <c r="BD632" s="3">
        <v>0.41905717494002614</v>
      </c>
      <c r="BE632" s="3">
        <v>0</v>
      </c>
      <c r="BF632" s="52">
        <v>0.37437869428280346</v>
      </c>
      <c r="BG632" s="3">
        <v>0.13450377570553271</v>
      </c>
      <c r="BH632" s="3">
        <v>0.65453388558954873</v>
      </c>
      <c r="BI632" s="3">
        <v>0.51382626697103662</v>
      </c>
      <c r="BJ632" s="3">
        <v>0.32819905981841913</v>
      </c>
      <c r="BK632" s="3">
        <v>0.34477842136708609</v>
      </c>
      <c r="BL632" s="52">
        <v>0.40501037375368404</v>
      </c>
      <c r="BM632" s="39">
        <v>0.26607437166571718</v>
      </c>
      <c r="BN632" s="3">
        <v>0.53434934989427973</v>
      </c>
      <c r="BO632" s="3">
        <v>0.34605151490188035</v>
      </c>
      <c r="BP632" s="52">
        <v>0.49765102467923089</v>
      </c>
      <c r="BQ632" s="39">
        <v>0.15958614837239365</v>
      </c>
      <c r="BR632" s="39">
        <v>0.13219147361055092</v>
      </c>
      <c r="BS632" s="39">
        <v>0.26417211388379225</v>
      </c>
      <c r="BT632" s="39">
        <v>0.30487227746787338</v>
      </c>
      <c r="BU632" s="39">
        <v>0.45648718199414651</v>
      </c>
      <c r="BV632" s="52">
        <v>0.29235309367933782</v>
      </c>
      <c r="BW632" s="3">
        <v>0.33261855179039873</v>
      </c>
      <c r="BX632" s="3">
        <v>0.35128564705777748</v>
      </c>
      <c r="BY632" s="3">
        <v>8.9093304780730423E-2</v>
      </c>
      <c r="BZ632" s="52">
        <v>0.32839024612539114</v>
      </c>
      <c r="CA632" s="39"/>
      <c r="CB632" s="39">
        <v>0.12520310236251866</v>
      </c>
      <c r="CC632" s="39">
        <v>9.0555592567569565E-2</v>
      </c>
      <c r="CD632" s="39"/>
      <c r="CE632" s="39">
        <v>0.42356638282244946</v>
      </c>
      <c r="CF632" s="39">
        <v>0.28368798741976536</v>
      </c>
      <c r="CG632" s="39"/>
      <c r="CH632" s="52">
        <v>0.32408399793335813</v>
      </c>
      <c r="CI632" s="3">
        <v>0.27659381922773829</v>
      </c>
      <c r="CJ632" s="3">
        <v>0.26560324754608849</v>
      </c>
      <c r="CK632" s="52">
        <v>0.27018185356394364</v>
      </c>
      <c r="CL632" s="39">
        <v>0</v>
      </c>
      <c r="CM632" s="39">
        <v>0.41913977956425474</v>
      </c>
      <c r="CN632" s="39">
        <v>0.46827359673509089</v>
      </c>
      <c r="CO632" s="39">
        <v>0.31611869959620476</v>
      </c>
      <c r="CP632" s="39">
        <v>0.35931757081934845</v>
      </c>
      <c r="CQ632" s="58">
        <v>0.40117495233114986</v>
      </c>
    </row>
    <row r="633" spans="1:95" x14ac:dyDescent="0.25">
      <c r="A633" s="97" t="s">
        <v>959</v>
      </c>
      <c r="C633" s="97">
        <v>630</v>
      </c>
      <c r="D633" s="103"/>
      <c r="E633" s="48"/>
      <c r="F633" s="48"/>
      <c r="G633" s="48"/>
      <c r="H633" s="48"/>
      <c r="I633" s="48"/>
      <c r="J633" s="48"/>
      <c r="K633" s="73"/>
      <c r="L633" s="11"/>
      <c r="M633" s="11"/>
      <c r="N633" s="11"/>
      <c r="O633" s="11"/>
      <c r="P633" s="11"/>
      <c r="Q633" s="11"/>
      <c r="R633" s="73"/>
      <c r="S633" s="48"/>
      <c r="T633" s="48"/>
      <c r="U633" s="48"/>
      <c r="V633" s="48"/>
      <c r="W633" s="48"/>
      <c r="X633" s="48"/>
      <c r="Y633" s="73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73"/>
      <c r="AX633" s="48"/>
      <c r="AY633" s="11"/>
      <c r="AZ633" s="11"/>
      <c r="BA633" s="11"/>
      <c r="BB633" s="11"/>
      <c r="BC633" s="11"/>
      <c r="BD633" s="11"/>
      <c r="BE633" s="11"/>
      <c r="BF633" s="73"/>
      <c r="BG633" s="11"/>
      <c r="BH633" s="11"/>
      <c r="BI633" s="11"/>
      <c r="BJ633" s="11"/>
      <c r="BK633" s="11"/>
      <c r="BL633" s="73"/>
      <c r="BM633" s="48"/>
      <c r="BN633" s="11"/>
      <c r="BO633" s="11"/>
      <c r="BP633" s="73"/>
      <c r="BQ633" s="48"/>
      <c r="BR633" s="48"/>
      <c r="BS633" s="48"/>
      <c r="BT633" s="48"/>
      <c r="BU633" s="48"/>
      <c r="BV633" s="73"/>
      <c r="BW633" s="11"/>
      <c r="BX633" s="11"/>
      <c r="BY633" s="11"/>
      <c r="BZ633" s="73"/>
      <c r="CA633" s="48"/>
      <c r="CB633" s="48"/>
      <c r="CC633" s="48"/>
      <c r="CD633" s="48"/>
      <c r="CE633" s="48"/>
      <c r="CF633" s="48"/>
      <c r="CG633" s="48"/>
      <c r="CH633" s="73"/>
      <c r="CI633" s="11"/>
      <c r="CJ633" s="11"/>
      <c r="CK633" s="73"/>
      <c r="CL633" s="48"/>
      <c r="CM633" s="48"/>
      <c r="CN633" s="48"/>
      <c r="CO633" s="48"/>
      <c r="CP633" s="48"/>
      <c r="CQ633" s="67"/>
    </row>
    <row r="634" spans="1:95" x14ac:dyDescent="0.25">
      <c r="A634" s="97" t="s">
        <v>1053</v>
      </c>
      <c r="B634" s="97">
        <v>109</v>
      </c>
      <c r="C634" s="97">
        <v>631</v>
      </c>
      <c r="D634" s="103" t="s">
        <v>163</v>
      </c>
      <c r="E634" s="39">
        <v>4.5381964871150121E-2</v>
      </c>
      <c r="F634" s="39">
        <v>0.15162248749631888</v>
      </c>
      <c r="G634" s="39">
        <v>8.640628409376569E-2</v>
      </c>
      <c r="H634" s="39"/>
      <c r="I634" s="39">
        <v>0.21824263116944484</v>
      </c>
      <c r="J634" s="39">
        <v>0.13733669034108703</v>
      </c>
      <c r="K634" s="52">
        <v>0.14457918814837883</v>
      </c>
      <c r="L634" s="3">
        <v>0.13733669034108703</v>
      </c>
      <c r="M634" s="3">
        <v>0.10385243064346673</v>
      </c>
      <c r="N634" s="3">
        <v>9.8416417854782237E-2</v>
      </c>
      <c r="O634" s="3">
        <v>0</v>
      </c>
      <c r="P634" s="3">
        <v>0.20310296191934052</v>
      </c>
      <c r="Q634" s="3">
        <v>0</v>
      </c>
      <c r="R634" s="52">
        <v>0.13015916678162021</v>
      </c>
      <c r="S634" s="39">
        <v>0.39101123595505616</v>
      </c>
      <c r="T634" s="39">
        <v>0.2480600906264061</v>
      </c>
      <c r="U634" s="39"/>
      <c r="V634" s="39">
        <v>0.27998902004150411</v>
      </c>
      <c r="W634" s="39">
        <v>0.15478615071283094</v>
      </c>
      <c r="X634" s="39">
        <v>0.30384380719580423</v>
      </c>
      <c r="Y634" s="52">
        <v>0.26806020681900328</v>
      </c>
      <c r="Z634" s="3">
        <v>0.20535429538404429</v>
      </c>
      <c r="AA634" s="3"/>
      <c r="AB634" s="3">
        <v>8.0263109272831937E-2</v>
      </c>
      <c r="AC634" s="3">
        <v>0.16550441655044165</v>
      </c>
      <c r="AD634" s="3">
        <v>7.5435203096236664E-2</v>
      </c>
      <c r="AE634" s="3">
        <v>0.11835234964223554</v>
      </c>
      <c r="AF634" s="3">
        <v>0.14277137367915466</v>
      </c>
      <c r="AG634" s="3">
        <v>0.11884183232497839</v>
      </c>
      <c r="AH634" s="3">
        <v>6.1160753015191818E-2</v>
      </c>
      <c r="AI634" s="3">
        <v>0.10778417359324403</v>
      </c>
      <c r="AJ634" s="3">
        <v>0.14168493579883101</v>
      </c>
      <c r="AK634" s="3">
        <v>6.1459667093183748E-2</v>
      </c>
      <c r="AL634" s="3">
        <v>0.1856353591152016</v>
      </c>
      <c r="AM634" s="3">
        <v>5.921052631578947E-2</v>
      </c>
      <c r="AN634" s="3">
        <v>0.10373892370956334</v>
      </c>
      <c r="AO634" s="3">
        <v>0.13930990003314617</v>
      </c>
      <c r="AP634" s="3">
        <v>0.11134773349728244</v>
      </c>
      <c r="AQ634" s="3">
        <v>0.33434835566382459</v>
      </c>
      <c r="AR634" s="3">
        <v>0</v>
      </c>
      <c r="AS634" s="3"/>
      <c r="AT634" s="3">
        <v>3.3230769231178223E-2</v>
      </c>
      <c r="AU634" s="3">
        <v>5.8699196811685242E-2</v>
      </c>
      <c r="AV634" s="3">
        <v>0</v>
      </c>
      <c r="AW634" s="52">
        <v>0.14171923261006208</v>
      </c>
      <c r="AX634" s="39">
        <v>0.16658176260910129</v>
      </c>
      <c r="AY634" s="3">
        <v>0.16422480802905945</v>
      </c>
      <c r="AZ634" s="3">
        <v>7.5801749271137031E-2</v>
      </c>
      <c r="BA634" s="3">
        <v>8.0520781172080211E-2</v>
      </c>
      <c r="BB634" s="3">
        <v>0.10947938432690167</v>
      </c>
      <c r="BC634" s="3">
        <v>6.25E-2</v>
      </c>
      <c r="BD634" s="3">
        <v>0.20268327743366252</v>
      </c>
      <c r="BE634" s="3">
        <v>0</v>
      </c>
      <c r="BF634" s="52">
        <v>0.14595880217659285</v>
      </c>
      <c r="BG634" s="3">
        <v>0.10909090909374262</v>
      </c>
      <c r="BH634" s="3">
        <v>0.15616438356164383</v>
      </c>
      <c r="BI634" s="3">
        <v>0.21708123152003533</v>
      </c>
      <c r="BJ634" s="3">
        <v>0.12269938650306748</v>
      </c>
      <c r="BK634" s="3">
        <v>0.19162200590531936</v>
      </c>
      <c r="BL634" s="52">
        <v>0.16514121338933729</v>
      </c>
      <c r="BM634" s="39">
        <v>0.25363805525556826</v>
      </c>
      <c r="BN634" s="3">
        <v>9.0407949023799158E-2</v>
      </c>
      <c r="BO634" s="3">
        <v>5.4580660776957522E-2</v>
      </c>
      <c r="BP634" s="52">
        <v>8.3425386129706583E-2</v>
      </c>
      <c r="BQ634" s="39">
        <v>0.19517003450360121</v>
      </c>
      <c r="BR634" s="39">
        <v>0.33294797688015237</v>
      </c>
      <c r="BS634" s="39">
        <v>0.45852384062105128</v>
      </c>
      <c r="BT634" s="39">
        <v>0.25269978401864313</v>
      </c>
      <c r="BU634" s="39">
        <v>0.34341782502605755</v>
      </c>
      <c r="BV634" s="52">
        <v>0.30360531309459227</v>
      </c>
      <c r="BW634" s="3">
        <v>0.12165450121654502</v>
      </c>
      <c r="BX634" s="3">
        <v>0.14700704225352113</v>
      </c>
      <c r="BY634" s="3">
        <v>0.10871080139675848</v>
      </c>
      <c r="BZ634" s="52">
        <v>0.1362118851549276</v>
      </c>
      <c r="CA634" s="39"/>
      <c r="CB634" s="39">
        <v>0.15129396151695537</v>
      </c>
      <c r="CC634" s="39">
        <v>0.1245674740484429</v>
      </c>
      <c r="CD634" s="39"/>
      <c r="CE634" s="39">
        <v>0.10590111642743222</v>
      </c>
      <c r="CF634" s="39">
        <v>0.10400745573120593</v>
      </c>
      <c r="CG634" s="39"/>
      <c r="CH634" s="52">
        <v>0.10875649740103958</v>
      </c>
      <c r="CI634" s="3">
        <v>0.13975399109814829</v>
      </c>
      <c r="CJ634" s="3">
        <v>0.18893664735210361</v>
      </c>
      <c r="CK634" s="52">
        <v>0.16844744875341372</v>
      </c>
      <c r="CL634" s="39">
        <v>0</v>
      </c>
      <c r="CM634" s="39">
        <v>0.1025075778435223</v>
      </c>
      <c r="CN634" s="39">
        <v>0.15862434663800282</v>
      </c>
      <c r="CO634" s="39">
        <v>6.3188128292258269E-2</v>
      </c>
      <c r="CP634" s="39">
        <v>9.3587309364855764E-2</v>
      </c>
      <c r="CQ634" s="58">
        <v>0.11186391251436194</v>
      </c>
    </row>
    <row r="635" spans="1:95" x14ac:dyDescent="0.25">
      <c r="A635" s="97" t="s">
        <v>1054</v>
      </c>
      <c r="B635" s="97">
        <v>110</v>
      </c>
      <c r="C635" s="97">
        <v>632</v>
      </c>
      <c r="D635" s="103" t="s">
        <v>164</v>
      </c>
      <c r="E635" s="39">
        <v>5.0424405412389023E-3</v>
      </c>
      <c r="F635" s="39">
        <v>8.0696152341137084E-2</v>
      </c>
      <c r="G635" s="39">
        <v>3.5348025311085961E-2</v>
      </c>
      <c r="H635" s="39"/>
      <c r="I635" s="39">
        <v>0.15803776739856351</v>
      </c>
      <c r="J635" s="39">
        <v>5.2158881665476685E-2</v>
      </c>
      <c r="K635" s="52">
        <v>7.5593638805857552E-2</v>
      </c>
      <c r="L635" s="3">
        <v>5.2158881665476685E-2</v>
      </c>
      <c r="M635" s="3">
        <v>3.6793432570828219E-2</v>
      </c>
      <c r="N635" s="3">
        <v>2.7892210590180221E-2</v>
      </c>
      <c r="O635" s="3">
        <v>0</v>
      </c>
      <c r="P635" s="3">
        <v>0.1455571227088607</v>
      </c>
      <c r="Q635" s="3">
        <v>0</v>
      </c>
      <c r="R635" s="52">
        <v>4.9212918391206256E-2</v>
      </c>
      <c r="S635" s="39">
        <v>0.1348314606741573</v>
      </c>
      <c r="T635" s="39">
        <v>5.959401576610357E-2</v>
      </c>
      <c r="U635" s="39"/>
      <c r="V635" s="39">
        <v>6.2585780950453862E-2</v>
      </c>
      <c r="W635" s="39">
        <v>4.0733197556008148E-2</v>
      </c>
      <c r="X635" s="39">
        <v>3.6607687613952319E-2</v>
      </c>
      <c r="Y635" s="52">
        <v>6.3592536708297315E-2</v>
      </c>
      <c r="Z635" s="3">
        <v>0.12868813104140395</v>
      </c>
      <c r="AA635" s="3"/>
      <c r="AB635" s="3">
        <v>4.1240161118084921E-2</v>
      </c>
      <c r="AC635" s="3">
        <v>0.13575081357508137</v>
      </c>
      <c r="AD635" s="3">
        <v>6.3829787235277172E-2</v>
      </c>
      <c r="AE635" s="3">
        <v>7.9675111197060527E-2</v>
      </c>
      <c r="AF635" s="3">
        <v>8.9817483189241112E-2</v>
      </c>
      <c r="AG635" s="3">
        <v>7.3681936041486609E-2</v>
      </c>
      <c r="AH635" s="3">
        <v>3.4874642144832782E-2</v>
      </c>
      <c r="AI635" s="3">
        <v>6.8902731882033899E-2</v>
      </c>
      <c r="AJ635" s="3">
        <v>0.12402129658783616</v>
      </c>
      <c r="AK635" s="3">
        <v>3.7713886625362757E-2</v>
      </c>
      <c r="AL635" s="3">
        <v>0.13259668508228686</v>
      </c>
      <c r="AM635" s="3">
        <v>1.9736842105263157E-2</v>
      </c>
      <c r="AN635" s="3">
        <v>9.8551977524085163E-2</v>
      </c>
      <c r="AO635" s="3">
        <v>7.3524669461938252E-2</v>
      </c>
      <c r="AP635" s="3">
        <v>5.476118040849956E-2</v>
      </c>
      <c r="AQ635" s="3">
        <v>0.17478684531059682</v>
      </c>
      <c r="AR635" s="3">
        <v>3.9603960396039604E-2</v>
      </c>
      <c r="AS635" s="3"/>
      <c r="AT635" s="3">
        <v>3.3230769231178223E-2</v>
      </c>
      <c r="AU635" s="3">
        <v>3.57992632407068E-2</v>
      </c>
      <c r="AV635" s="3">
        <v>0</v>
      </c>
      <c r="AW635" s="52">
        <v>8.8941575673411266E-2</v>
      </c>
      <c r="AX635" s="39">
        <v>7.9470198675901535E-2</v>
      </c>
      <c r="AY635" s="3">
        <v>0.13850285014498989</v>
      </c>
      <c r="AZ635" s="3">
        <v>6.7055393586005832E-2</v>
      </c>
      <c r="BA635" s="3">
        <v>5.8888332498984029E-2</v>
      </c>
      <c r="BB635" s="3">
        <v>7.0631860856065584E-2</v>
      </c>
      <c r="BC635" s="3">
        <v>1.5625E-2</v>
      </c>
      <c r="BD635" s="3">
        <v>0.24408241495202762</v>
      </c>
      <c r="BE635" s="3">
        <v>0</v>
      </c>
      <c r="BF635" s="52">
        <v>0.13569411797549455</v>
      </c>
      <c r="BG635" s="3">
        <v>0</v>
      </c>
      <c r="BH635" s="3">
        <v>3.5616438356164383E-2</v>
      </c>
      <c r="BI635" s="3">
        <v>9.3929379023092216E-2</v>
      </c>
      <c r="BJ635" s="3">
        <v>2.5766871165644172E-2</v>
      </c>
      <c r="BK635" s="3">
        <v>6.1686536147602812E-2</v>
      </c>
      <c r="BL635" s="52">
        <v>4.9424686192533249E-2</v>
      </c>
      <c r="BM635" s="39">
        <v>0.11851710482596531</v>
      </c>
      <c r="BN635" s="3">
        <v>5.1297575742278778E-2</v>
      </c>
      <c r="BO635" s="3">
        <v>2.4204284158296018E-2</v>
      </c>
      <c r="BP635" s="52">
        <v>4.6017225993513586E-2</v>
      </c>
      <c r="BQ635" s="39">
        <v>2.9571217349030485E-2</v>
      </c>
      <c r="BR635" s="39">
        <v>4.1618497110019047E-2</v>
      </c>
      <c r="BS635" s="39">
        <v>0.14500326583742648</v>
      </c>
      <c r="BT635" s="39">
        <v>9.8812095032930952E-2</v>
      </c>
      <c r="BU635" s="39">
        <v>0.15699100572619773</v>
      </c>
      <c r="BV635" s="52">
        <v>0.10474383301763432</v>
      </c>
      <c r="BW635" s="3">
        <v>3.5685320356853206E-2</v>
      </c>
      <c r="BX635" s="3">
        <v>6.3380281690140844E-2</v>
      </c>
      <c r="BY635" s="3">
        <v>0</v>
      </c>
      <c r="BZ635" s="52">
        <v>5.0211440017894883E-2</v>
      </c>
      <c r="CA635" s="39"/>
      <c r="CB635" s="39">
        <v>0</v>
      </c>
      <c r="CC635" s="39">
        <v>0</v>
      </c>
      <c r="CD635" s="39"/>
      <c r="CE635" s="39">
        <v>3.8277511961722487E-2</v>
      </c>
      <c r="CF635" s="39">
        <v>2.1248835041859277E-2</v>
      </c>
      <c r="CG635" s="39"/>
      <c r="CH635" s="52">
        <v>2.6122884179661469E-2</v>
      </c>
      <c r="CI635" s="3">
        <v>1.177702172175407E-2</v>
      </c>
      <c r="CJ635" s="3">
        <v>2.7471500653569958E-2</v>
      </c>
      <c r="CK635" s="52">
        <v>2.0933275184890247E-2</v>
      </c>
      <c r="CL635" s="39">
        <v>0</v>
      </c>
      <c r="CM635" s="39">
        <v>0.15683187024907561</v>
      </c>
      <c r="CN635" s="39">
        <v>8.453905007068345E-2</v>
      </c>
      <c r="CO635" s="39">
        <v>0</v>
      </c>
      <c r="CP635" s="39">
        <v>6.5413119372818032E-2</v>
      </c>
      <c r="CQ635" s="58">
        <v>9.1567436208315034E-2</v>
      </c>
    </row>
    <row r="636" spans="1:95" x14ac:dyDescent="0.25">
      <c r="A636" s="97" t="s">
        <v>1055</v>
      </c>
      <c r="B636" s="97">
        <v>111</v>
      </c>
      <c r="C636" s="97">
        <v>633</v>
      </c>
      <c r="D636" s="103" t="s">
        <v>129</v>
      </c>
      <c r="E636" s="86">
        <v>5.6465249180793231</v>
      </c>
      <c r="F636" s="86">
        <v>3.6328494242632656</v>
      </c>
      <c r="G636" s="86">
        <v>3.0464761073665567</v>
      </c>
      <c r="H636" s="86"/>
      <c r="I636" s="86">
        <v>4.6039997211454535</v>
      </c>
      <c r="J636" s="86">
        <v>5.230618916989215</v>
      </c>
      <c r="K636" s="72">
        <v>3.8362500907537447</v>
      </c>
      <c r="L636" s="7">
        <v>5.230618916989215</v>
      </c>
      <c r="M636" s="7">
        <v>3.2609663222048555</v>
      </c>
      <c r="N636" s="7">
        <v>4.1747609509367303</v>
      </c>
      <c r="O636" s="7">
        <v>0</v>
      </c>
      <c r="P636" s="7">
        <v>5.0081805359944047</v>
      </c>
      <c r="Q636" s="7">
        <v>0.8863636363434918</v>
      </c>
      <c r="R636" s="72">
        <v>4.9239550382103943</v>
      </c>
      <c r="S636" s="86">
        <v>5.5011235955056179</v>
      </c>
      <c r="T636" s="86">
        <v>4.3153516666629752</v>
      </c>
      <c r="U636" s="86"/>
      <c r="V636" s="86">
        <v>3.2709305517789833</v>
      </c>
      <c r="W636" s="86">
        <v>4.8716904276985744</v>
      </c>
      <c r="X636" s="86">
        <v>0.36607687613952317</v>
      </c>
      <c r="Y636" s="72">
        <v>3.8455820114989794</v>
      </c>
      <c r="Z636" s="7">
        <v>4.201204874109207</v>
      </c>
      <c r="AA636" s="7"/>
      <c r="AB636" s="7">
        <v>0.13391966298560909</v>
      </c>
      <c r="AC636" s="7">
        <v>4.1115760111576014</v>
      </c>
      <c r="AD636" s="7">
        <v>0.20309477756679101</v>
      </c>
      <c r="AE636" s="7">
        <v>2.7623283697543997</v>
      </c>
      <c r="AF636" s="7">
        <v>3.4954370797310279</v>
      </c>
      <c r="AG636" s="7">
        <v>2.8695980985306826</v>
      </c>
      <c r="AH636" s="7">
        <v>0.19285156589045591</v>
      </c>
      <c r="AI636" s="7">
        <v>2.6748195354205295</v>
      </c>
      <c r="AJ636" s="7">
        <v>3.5244597557597803</v>
      </c>
      <c r="AK636" s="7">
        <v>0.1173320917233508</v>
      </c>
      <c r="AL636" s="7">
        <v>4.2696132596496366</v>
      </c>
      <c r="AM636" s="7">
        <v>0.16447368421052633</v>
      </c>
      <c r="AN636" s="7">
        <v>2.2744759023321759</v>
      </c>
      <c r="AO636" s="7">
        <v>3.2273460174345527</v>
      </c>
      <c r="AP636" s="7">
        <v>2.2023121387618239</v>
      </c>
      <c r="AQ636" s="7">
        <v>4.7996345919610235</v>
      </c>
      <c r="AR636" s="7">
        <v>3.9603960396039604E-2</v>
      </c>
      <c r="AS636" s="7"/>
      <c r="AT636" s="7">
        <v>0.16984615384824425</v>
      </c>
      <c r="AU636" s="7">
        <v>8.1941180023344113</v>
      </c>
      <c r="AV636" s="7">
        <v>0</v>
      </c>
      <c r="AW636" s="72">
        <v>3.591177622142514</v>
      </c>
      <c r="AX636" s="86">
        <v>4.8537952114358323</v>
      </c>
      <c r="AY636" s="7">
        <v>3.2505770952395587</v>
      </c>
      <c r="AZ636" s="7">
        <v>0.81924198250728864</v>
      </c>
      <c r="BA636" s="7">
        <v>2.1944917376152007</v>
      </c>
      <c r="BB636" s="7">
        <v>3.1053297625369236</v>
      </c>
      <c r="BC636" s="7">
        <v>5.7625000000000002</v>
      </c>
      <c r="BD636" s="7">
        <v>4.2106372784303847</v>
      </c>
      <c r="BE636" s="7">
        <v>0</v>
      </c>
      <c r="BF636" s="72">
        <v>3.5532497879216525</v>
      </c>
      <c r="BG636" s="7">
        <v>0.44415584416738069</v>
      </c>
      <c r="BH636" s="7">
        <v>6.3945205479452056</v>
      </c>
      <c r="BI636" s="7">
        <v>4.1516785528206759</v>
      </c>
      <c r="BJ636" s="7">
        <v>3.2049079754601228</v>
      </c>
      <c r="BK636" s="7">
        <v>3.52794487584588</v>
      </c>
      <c r="BL636" s="72">
        <v>3.7970711297120783</v>
      </c>
      <c r="BM636" s="86">
        <v>2.4132830765287139</v>
      </c>
      <c r="BN636" s="7">
        <v>5.981045384575757</v>
      </c>
      <c r="BO636" s="7">
        <v>4.5180927024083264</v>
      </c>
      <c r="BP636" s="72">
        <v>5.6959230765759044</v>
      </c>
      <c r="BQ636" s="86">
        <v>0.55002464269196705</v>
      </c>
      <c r="BR636" s="86">
        <v>0.77687861272035552</v>
      </c>
      <c r="BS636" s="86">
        <v>3.4095362507719198</v>
      </c>
      <c r="BT636" s="86">
        <v>2.7521598272286836</v>
      </c>
      <c r="BU636" s="86">
        <v>2.9828291087977572</v>
      </c>
      <c r="BV636" s="72">
        <v>2.5244781783815347</v>
      </c>
      <c r="BW636" s="7">
        <v>2.5774533657745335</v>
      </c>
      <c r="BX636" s="7">
        <v>2.954225352112676</v>
      </c>
      <c r="BY636" s="7">
        <v>1.4801393728635579</v>
      </c>
      <c r="BZ636" s="72">
        <v>2.7359893167197615</v>
      </c>
      <c r="CA636" s="86"/>
      <c r="CB636" s="86">
        <v>5.6138022562870287</v>
      </c>
      <c r="CC636" s="86">
        <v>0.4290657439446367</v>
      </c>
      <c r="CD636" s="86"/>
      <c r="CE636" s="86">
        <v>2.9167464114832535</v>
      </c>
      <c r="CF636" s="86">
        <v>2.7198508853579875</v>
      </c>
      <c r="CG636" s="86"/>
      <c r="CH636" s="72">
        <v>2.9076369452219111</v>
      </c>
      <c r="CI636" s="7">
        <v>5.8092122479505575</v>
      </c>
      <c r="CJ636" s="7">
        <v>6.1822089327942029</v>
      </c>
      <c r="CK636" s="72">
        <v>6.0268207586998077</v>
      </c>
      <c r="CL636" s="86">
        <v>0</v>
      </c>
      <c r="CM636" s="86">
        <v>3.2849663425062401</v>
      </c>
      <c r="CN636" s="86">
        <v>3.7510794636201639</v>
      </c>
      <c r="CO636" s="86">
        <v>9.7654380088035508E-2</v>
      </c>
      <c r="CP636" s="86">
        <v>3.7329576774667728</v>
      </c>
      <c r="CQ636" s="64">
        <v>3.5531664641292795</v>
      </c>
    </row>
    <row r="637" spans="1:95" x14ac:dyDescent="0.25">
      <c r="A637" s="97" t="s">
        <v>1056</v>
      </c>
      <c r="B637" s="97">
        <v>112</v>
      </c>
      <c r="C637" s="97">
        <v>634</v>
      </c>
      <c r="D637" s="103" t="s">
        <v>130</v>
      </c>
      <c r="E637" s="86">
        <v>0.64442390117033177</v>
      </c>
      <c r="F637" s="86">
        <v>1.1335525550561614</v>
      </c>
      <c r="G637" s="86">
        <v>0.57342352171317235</v>
      </c>
      <c r="H637" s="86"/>
      <c r="I637" s="86">
        <v>1.6004459619092624</v>
      </c>
      <c r="J637" s="86">
        <v>0.75738103290619163</v>
      </c>
      <c r="K637" s="72">
        <v>1.0952000580883223</v>
      </c>
      <c r="L637" s="7">
        <v>0.75738103290619163</v>
      </c>
      <c r="M637" s="7">
        <v>0.74833094309378034</v>
      </c>
      <c r="N637" s="7">
        <v>0.50931630069548595</v>
      </c>
      <c r="O637" s="7">
        <v>0</v>
      </c>
      <c r="P637" s="7">
        <v>1.553737658682955</v>
      </c>
      <c r="Q637" s="7">
        <v>0.13636363636053719</v>
      </c>
      <c r="R637" s="72">
        <v>0.73305492692023166</v>
      </c>
      <c r="S637" s="86">
        <v>2.6696629213483147</v>
      </c>
      <c r="T637" s="86">
        <v>1.9263765596392979</v>
      </c>
      <c r="U637" s="86"/>
      <c r="V637" s="86">
        <v>0.92890474884357832</v>
      </c>
      <c r="W637" s="86">
        <v>0.82281059063136452</v>
      </c>
      <c r="X637" s="86">
        <v>0.8492983526436938</v>
      </c>
      <c r="Y637" s="72">
        <v>1.6759283111665855</v>
      </c>
      <c r="Z637" s="7">
        <v>1.5949758359072832</v>
      </c>
      <c r="AA637" s="7"/>
      <c r="AB637" s="7">
        <v>0.13170245002227121</v>
      </c>
      <c r="AC637" s="7">
        <v>1.3351929335192934</v>
      </c>
      <c r="AD637" s="7">
        <v>0.11025145067911513</v>
      </c>
      <c r="AE637" s="7">
        <v>0.59408238251788825</v>
      </c>
      <c r="AF637" s="7">
        <v>0.92759365994236309</v>
      </c>
      <c r="AG637" s="7">
        <v>0.67480553154710454</v>
      </c>
      <c r="AH637" s="7">
        <v>0.10774702871612515</v>
      </c>
      <c r="AI637" s="7">
        <v>0.55844760971056684</v>
      </c>
      <c r="AJ637" s="7">
        <v>0.84935797057124152</v>
      </c>
      <c r="AK637" s="7">
        <v>0.12571295541787586</v>
      </c>
      <c r="AL637" s="7">
        <v>1.0872928176747523</v>
      </c>
      <c r="AM637" s="7">
        <v>3.9473684210526314E-2</v>
      </c>
      <c r="AN637" s="7">
        <v>0.34752539442703717</v>
      </c>
      <c r="AO637" s="7">
        <v>0.52434698484698072</v>
      </c>
      <c r="AP637" s="7">
        <v>0.38104654700914276</v>
      </c>
      <c r="AQ637" s="7">
        <v>2.7892813641900123</v>
      </c>
      <c r="AR637" s="7">
        <v>0.11881188118811881</v>
      </c>
      <c r="AS637" s="7"/>
      <c r="AT637" s="7">
        <v>0.2473846153876601</v>
      </c>
      <c r="AU637" s="7">
        <v>0.49568210640978649</v>
      </c>
      <c r="AV637" s="7">
        <v>0</v>
      </c>
      <c r="AW637" s="72">
        <v>0.94426849958889592</v>
      </c>
      <c r="AX637" s="86">
        <v>1.2975038206892384</v>
      </c>
      <c r="AY637" s="7">
        <v>0.94012342771884982</v>
      </c>
      <c r="AZ637" s="7">
        <v>0.43440233236151604</v>
      </c>
      <c r="BA637" s="7">
        <v>0.5672508763167442</v>
      </c>
      <c r="BB637" s="7">
        <v>0.81862326732180024</v>
      </c>
      <c r="BC637" s="7">
        <v>0.51979166666666665</v>
      </c>
      <c r="BD637" s="7">
        <v>1.4731193100284918</v>
      </c>
      <c r="BE637" s="7">
        <v>0</v>
      </c>
      <c r="BF637" s="72">
        <v>0.99208590067200442</v>
      </c>
      <c r="BG637" s="7">
        <v>0.31948051948881773</v>
      </c>
      <c r="BH637" s="7">
        <v>1.0547945205479452</v>
      </c>
      <c r="BI637" s="7">
        <v>1.7470864498295153</v>
      </c>
      <c r="BJ637" s="7">
        <v>0.77668711656441713</v>
      </c>
      <c r="BK637" s="7">
        <v>1.1969812971619951</v>
      </c>
      <c r="BL637" s="72">
        <v>1.1014644351478837</v>
      </c>
      <c r="BM637" s="86">
        <v>2.08006107165571</v>
      </c>
      <c r="BN637" s="7">
        <v>0.66590171137749665</v>
      </c>
      <c r="BO637" s="7">
        <v>0.31380854411230785</v>
      </c>
      <c r="BP637" s="72">
        <v>0.59728047864364142</v>
      </c>
      <c r="BQ637" s="86">
        <v>0.39034006900720242</v>
      </c>
      <c r="BR637" s="86">
        <v>0.65202312139029839</v>
      </c>
      <c r="BS637" s="86">
        <v>2.704114957508764</v>
      </c>
      <c r="BT637" s="86">
        <v>1.4595032397487016</v>
      </c>
      <c r="BU637" s="86">
        <v>1.9133278822880349</v>
      </c>
      <c r="BV637" s="72">
        <v>1.5893738140501905</v>
      </c>
      <c r="BW637" s="7">
        <v>0.87915652879156525</v>
      </c>
      <c r="BX637" s="7">
        <v>1.0818661971830985</v>
      </c>
      <c r="BY637" s="7">
        <v>0.6522648083805509</v>
      </c>
      <c r="BZ637" s="72">
        <v>0.98766970843710244</v>
      </c>
      <c r="CA637" s="86"/>
      <c r="CB637" s="86">
        <v>0.31851360319359029</v>
      </c>
      <c r="CC637" s="86">
        <v>0.22145328719723184</v>
      </c>
      <c r="CD637" s="86"/>
      <c r="CE637" s="86">
        <v>0.74130781499202547</v>
      </c>
      <c r="CF637" s="86">
        <v>0.59049394221587881</v>
      </c>
      <c r="CG637" s="86"/>
      <c r="CH637" s="72">
        <v>0.62108489937358391</v>
      </c>
      <c r="CI637" s="7">
        <v>0.57079298611434726</v>
      </c>
      <c r="CJ637" s="7">
        <v>0.89254344980578315</v>
      </c>
      <c r="CK637" s="72">
        <v>0.75850414302750757</v>
      </c>
      <c r="CL637" s="86">
        <v>0</v>
      </c>
      <c r="CM637" s="86">
        <v>0.46104790772017407</v>
      </c>
      <c r="CN637" s="86">
        <v>0.92174835238358088</v>
      </c>
      <c r="CO637" s="86">
        <v>0.25275251316903308</v>
      </c>
      <c r="CP637" s="86">
        <v>0.35009493477062537</v>
      </c>
      <c r="CQ637" s="64">
        <v>0.5222260024262757</v>
      </c>
    </row>
    <row r="638" spans="1:95" x14ac:dyDescent="0.25">
      <c r="A638" s="97" t="s">
        <v>959</v>
      </c>
      <c r="C638" s="97">
        <v>635</v>
      </c>
      <c r="D638" s="103"/>
      <c r="E638" s="48"/>
      <c r="F638" s="48"/>
      <c r="G638" s="48"/>
      <c r="H638" s="48"/>
      <c r="I638" s="48"/>
      <c r="J638" s="48"/>
      <c r="K638" s="73"/>
      <c r="L638" s="11"/>
      <c r="M638" s="11"/>
      <c r="N638" s="11"/>
      <c r="O638" s="11"/>
      <c r="P638" s="11"/>
      <c r="Q638" s="11"/>
      <c r="R638" s="73"/>
      <c r="S638" s="48"/>
      <c r="T638" s="48"/>
      <c r="U638" s="48"/>
      <c r="V638" s="48"/>
      <c r="W638" s="48"/>
      <c r="X638" s="48"/>
      <c r="Y638" s="73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73"/>
      <c r="AX638" s="48"/>
      <c r="AY638" s="11"/>
      <c r="AZ638" s="11"/>
      <c r="BA638" s="11"/>
      <c r="BB638" s="11"/>
      <c r="BC638" s="11"/>
      <c r="BD638" s="11"/>
      <c r="BE638" s="11"/>
      <c r="BF638" s="73"/>
      <c r="BG638" s="11"/>
      <c r="BH638" s="11"/>
      <c r="BI638" s="11"/>
      <c r="BJ638" s="11"/>
      <c r="BK638" s="11"/>
      <c r="BL638" s="73"/>
      <c r="BM638" s="48"/>
      <c r="BN638" s="11"/>
      <c r="BO638" s="11"/>
      <c r="BP638" s="73"/>
      <c r="BQ638" s="48"/>
      <c r="BR638" s="48"/>
      <c r="BS638" s="48"/>
      <c r="BT638" s="48"/>
      <c r="BU638" s="48"/>
      <c r="BV638" s="73"/>
      <c r="BW638" s="11"/>
      <c r="BX638" s="11"/>
      <c r="BY638" s="11"/>
      <c r="BZ638" s="73"/>
      <c r="CA638" s="48"/>
      <c r="CB638" s="48"/>
      <c r="CC638" s="48"/>
      <c r="CD638" s="48"/>
      <c r="CE638" s="48"/>
      <c r="CF638" s="48"/>
      <c r="CG638" s="48"/>
      <c r="CH638" s="73"/>
      <c r="CI638" s="11"/>
      <c r="CJ638" s="11"/>
      <c r="CK638" s="73"/>
      <c r="CL638" s="48"/>
      <c r="CM638" s="48"/>
      <c r="CN638" s="48"/>
      <c r="CO638" s="48"/>
      <c r="CP638" s="48"/>
      <c r="CQ638" s="67"/>
    </row>
    <row r="639" spans="1:95" x14ac:dyDescent="0.25">
      <c r="A639" s="97" t="s">
        <v>1057</v>
      </c>
      <c r="B639" s="97">
        <v>113</v>
      </c>
      <c r="C639" s="97">
        <v>636</v>
      </c>
      <c r="D639" s="103" t="s">
        <v>165</v>
      </c>
      <c r="E639" s="39">
        <v>7.9669611708892085E-2</v>
      </c>
      <c r="F639" s="39">
        <v>3.6267435177451311E-2</v>
      </c>
      <c r="G639" s="39">
        <v>3.8600640555976874E-2</v>
      </c>
      <c r="H639" s="39"/>
      <c r="I639" s="39">
        <v>2.6418351532976087E-2</v>
      </c>
      <c r="J639" s="39">
        <v>7.5427740506341448E-2</v>
      </c>
      <c r="K639" s="52">
        <v>3.7136229590775879E-2</v>
      </c>
      <c r="L639" s="3">
        <v>7.5427740506341448E-2</v>
      </c>
      <c r="M639" s="3">
        <v>6.5174645886298205E-2</v>
      </c>
      <c r="N639" s="3">
        <v>7.3474042789567165E-2</v>
      </c>
      <c r="O639" s="3">
        <v>0</v>
      </c>
      <c r="P639" s="3">
        <v>5.5493180525730462E-2</v>
      </c>
      <c r="Q639" s="3">
        <v>0.27593057148517508</v>
      </c>
      <c r="R639" s="52">
        <v>7.4122190715211589E-2</v>
      </c>
      <c r="S639" s="39">
        <v>2.1631397285916506E-2</v>
      </c>
      <c r="T639" s="39">
        <v>3.6561882039919301E-2</v>
      </c>
      <c r="U639" s="39"/>
      <c r="V639" s="39">
        <v>1.7909868327930834E-2</v>
      </c>
      <c r="W639" s="39">
        <v>1.5645454596015105E-2</v>
      </c>
      <c r="X639" s="39">
        <v>8.4860148924744E-2</v>
      </c>
      <c r="Y639" s="52">
        <v>3.7286797985159464E-2</v>
      </c>
      <c r="Z639" s="3">
        <v>4.1690788531785761E-2</v>
      </c>
      <c r="AA639" s="3"/>
      <c r="AB639" s="3">
        <v>3.0604606849407388E-2</v>
      </c>
      <c r="AC639" s="3">
        <v>2.670352901293175E-2</v>
      </c>
      <c r="AD639" s="3">
        <v>3.0350040766359811E-2</v>
      </c>
      <c r="AE639" s="3">
        <v>3.7971890670018535E-2</v>
      </c>
      <c r="AF639" s="3">
        <v>3.665375891741883E-2</v>
      </c>
      <c r="AG639" s="3">
        <v>3.8216065334079716E-2</v>
      </c>
      <c r="AH639" s="3">
        <v>3.2190091931793195E-2</v>
      </c>
      <c r="AI639" s="3">
        <v>4.1152242119122412E-2</v>
      </c>
      <c r="AJ639" s="3">
        <v>4.4688382341598117E-2</v>
      </c>
      <c r="AK639" s="3">
        <v>2.8593712015719336E-2</v>
      </c>
      <c r="AL639" s="3">
        <v>5.0520948296973435E-2</v>
      </c>
      <c r="AM639" s="3">
        <v>3.6077623541096691E-2</v>
      </c>
      <c r="AN639" s="3">
        <v>5.6368227259636736E-2</v>
      </c>
      <c r="AO639" s="3">
        <v>4.1187219741929286E-2</v>
      </c>
      <c r="AP639" s="3">
        <v>4.4466176320895355E-2</v>
      </c>
      <c r="AQ639" s="3">
        <v>3.7270955958221851E-2</v>
      </c>
      <c r="AR639" s="3">
        <v>0</v>
      </c>
      <c r="AS639" s="3"/>
      <c r="AT639" s="3">
        <v>5.1365284470821282E-2</v>
      </c>
      <c r="AU639" s="3">
        <v>8.0841673176427972E-2</v>
      </c>
      <c r="AV639" s="3">
        <v>0</v>
      </c>
      <c r="AW639" s="52">
        <v>4.3225969450028615E-2</v>
      </c>
      <c r="AX639" s="39">
        <v>5.0932599178764824E-2</v>
      </c>
      <c r="AY639" s="3">
        <v>3.1307882330160165E-2</v>
      </c>
      <c r="AZ639" s="3">
        <v>2.5596891655133399E-2</v>
      </c>
      <c r="BA639" s="3">
        <v>5.9035833894940534E-2</v>
      </c>
      <c r="BB639" s="3">
        <v>4.8345619848158106E-2</v>
      </c>
      <c r="BC639" s="3">
        <v>0.10289417988470927</v>
      </c>
      <c r="BD639" s="3">
        <v>5.1755252305358344E-2</v>
      </c>
      <c r="BE639" s="3">
        <v>0</v>
      </c>
      <c r="BF639" s="52">
        <v>4.8766398071280782E-2</v>
      </c>
      <c r="BG639" s="3">
        <v>8.1714150206735836E-2</v>
      </c>
      <c r="BH639" s="3">
        <v>3.978483480393976E-2</v>
      </c>
      <c r="BI639" s="3">
        <v>3.445284075406705E-2</v>
      </c>
      <c r="BJ639" s="3">
        <v>4.0265962398071856E-2</v>
      </c>
      <c r="BK639" s="3">
        <v>4.332304785223997E-2</v>
      </c>
      <c r="BL639" s="52">
        <v>4.2104814592694301E-2</v>
      </c>
      <c r="BM639" s="39">
        <v>8.999747417569165E-2</v>
      </c>
      <c r="BN639" s="3">
        <v>4.4321258090921772E-2</v>
      </c>
      <c r="BO639" s="3">
        <v>2.9004345296581496E-2</v>
      </c>
      <c r="BP639" s="52">
        <v>4.133606685364636E-2</v>
      </c>
      <c r="BQ639" s="39">
        <v>8.4083849705909014E-2</v>
      </c>
      <c r="BR639" s="39">
        <v>0.15430557972065953</v>
      </c>
      <c r="BS639" s="39">
        <v>6.2654092517343316E-2</v>
      </c>
      <c r="BT639" s="39">
        <v>3.4666778242187557E-2</v>
      </c>
      <c r="BU639" s="39">
        <v>2.5422071027450355E-2</v>
      </c>
      <c r="BV639" s="52">
        <v>5.1544665891934592E-2</v>
      </c>
      <c r="BW639" s="3">
        <v>6.1481921594717215E-2</v>
      </c>
      <c r="BX639" s="3">
        <v>4.807158291652E-2</v>
      </c>
      <c r="BY639" s="3">
        <v>0.20379553063686398</v>
      </c>
      <c r="BZ639" s="52">
        <v>6.2434972656753351E-2</v>
      </c>
      <c r="CA639" s="39"/>
      <c r="CB639" s="39">
        <v>8.637274687627472E-2</v>
      </c>
      <c r="CC639" s="39">
        <v>0.14448294876636072</v>
      </c>
      <c r="CD639" s="39"/>
      <c r="CE639" s="39">
        <v>4.9261182243841739E-2</v>
      </c>
      <c r="CF639" s="39">
        <v>3.5470888298267535E-2</v>
      </c>
      <c r="CG639" s="39"/>
      <c r="CH639" s="52">
        <v>4.8839775048411166E-2</v>
      </c>
      <c r="CI639" s="3">
        <v>5.8897049307007093E-2</v>
      </c>
      <c r="CJ639" s="3">
        <v>7.0875409783498974E-2</v>
      </c>
      <c r="CK639" s="52">
        <v>6.5885296898536561E-2</v>
      </c>
      <c r="CL639" s="39">
        <v>0</v>
      </c>
      <c r="CM639" s="39">
        <v>1.0354308658175835E-2</v>
      </c>
      <c r="CN639" s="39">
        <v>4.3706007234066237E-2</v>
      </c>
      <c r="CO639" s="39">
        <v>7.6163930905391863E-3</v>
      </c>
      <c r="CP639" s="39">
        <v>1.4940590666236066E-2</v>
      </c>
      <c r="CQ639" s="58">
        <v>2.1041771299458861E-2</v>
      </c>
    </row>
    <row r="640" spans="1:95" x14ac:dyDescent="0.25">
      <c r="A640" s="97" t="s">
        <v>1058</v>
      </c>
      <c r="B640" s="97">
        <v>114</v>
      </c>
      <c r="C640" s="97">
        <v>637</v>
      </c>
      <c r="D640" s="103" t="s">
        <v>166</v>
      </c>
      <c r="E640" s="39">
        <v>0.22430939079540796</v>
      </c>
      <c r="F640" s="39">
        <v>0.19713695787293178</v>
      </c>
      <c r="G640" s="39">
        <v>0.20358041504995888</v>
      </c>
      <c r="H640" s="39"/>
      <c r="I640" s="39">
        <v>0.17993002304989891</v>
      </c>
      <c r="J640" s="39">
        <v>0.22771469568230385</v>
      </c>
      <c r="K640" s="52">
        <v>0.19754219600882153</v>
      </c>
      <c r="L640" s="3">
        <v>0.22771469568230385</v>
      </c>
      <c r="M640" s="3">
        <v>0.22522056459633047</v>
      </c>
      <c r="N640" s="3">
        <v>0.20850417616309969</v>
      </c>
      <c r="O640" s="3">
        <v>0</v>
      </c>
      <c r="P640" s="3">
        <v>0.23299724741269459</v>
      </c>
      <c r="Q640" s="3">
        <v>0.51865351497785583</v>
      </c>
      <c r="R640" s="52">
        <v>0.22464798395490246</v>
      </c>
      <c r="S640" s="39">
        <v>0.19789616879217614</v>
      </c>
      <c r="T640" s="39">
        <v>0.2063694571122299</v>
      </c>
      <c r="U640" s="39"/>
      <c r="V640" s="39">
        <v>0.17682346598464838</v>
      </c>
      <c r="W640" s="39">
        <v>0.25956261065976843</v>
      </c>
      <c r="X640" s="39">
        <v>0.16741716578639559</v>
      </c>
      <c r="Y640" s="52">
        <v>0.19976025601994651</v>
      </c>
      <c r="Z640" s="3">
        <v>0.28667035491614007</v>
      </c>
      <c r="AA640" s="3"/>
      <c r="AB640" s="3">
        <v>0.22399932672433626</v>
      </c>
      <c r="AC640" s="3">
        <v>0.27614883069940327</v>
      </c>
      <c r="AD640" s="3">
        <v>0.22397344582742321</v>
      </c>
      <c r="AE640" s="3">
        <v>0.24547983673214185</v>
      </c>
      <c r="AF640" s="3">
        <v>0.24948225151070225</v>
      </c>
      <c r="AG640" s="3">
        <v>0.2582321171114263</v>
      </c>
      <c r="AH640" s="3">
        <v>0.2328986569122303</v>
      </c>
      <c r="AI640" s="3">
        <v>0.25573010737802065</v>
      </c>
      <c r="AJ640" s="3">
        <v>0.27406898939112101</v>
      </c>
      <c r="AK640" s="3">
        <v>0.20685584848654218</v>
      </c>
      <c r="AL640" s="3">
        <v>0.35273589157881408</v>
      </c>
      <c r="AM640" s="3">
        <v>0.18128015279936785</v>
      </c>
      <c r="AN640" s="3">
        <v>0.19815584037265863</v>
      </c>
      <c r="AO640" s="3">
        <v>0.24106817601507888</v>
      </c>
      <c r="AP640" s="3">
        <v>0.25913024458170414</v>
      </c>
      <c r="AQ640" s="3">
        <v>0.31517357120945971</v>
      </c>
      <c r="AR640" s="3">
        <v>0.18953223563761262</v>
      </c>
      <c r="AS640" s="3"/>
      <c r="AT640" s="3">
        <v>0.15583854629846905</v>
      </c>
      <c r="AU640" s="3">
        <v>0.28547941767845036</v>
      </c>
      <c r="AV640" s="3">
        <v>0</v>
      </c>
      <c r="AW640" s="52">
        <v>0.26618944827176216</v>
      </c>
      <c r="AX640" s="39">
        <v>0.20229744929784818</v>
      </c>
      <c r="AY640" s="3">
        <v>0.16784359784415895</v>
      </c>
      <c r="AZ640" s="3">
        <v>0.20769846371233699</v>
      </c>
      <c r="BA640" s="3">
        <v>0.20401402305651978</v>
      </c>
      <c r="BB640" s="3">
        <v>0.19067582321847734</v>
      </c>
      <c r="BC640" s="3">
        <v>0.25887029730920674</v>
      </c>
      <c r="BD640" s="3">
        <v>0.22816118326507379</v>
      </c>
      <c r="BE640" s="3">
        <v>0</v>
      </c>
      <c r="BF640" s="52">
        <v>0.20169274386531708</v>
      </c>
      <c r="BG640" s="3">
        <v>0.33283418550541388</v>
      </c>
      <c r="BH640" s="3">
        <v>0.19569163687768554</v>
      </c>
      <c r="BI640" s="3">
        <v>0.20595736489637145</v>
      </c>
      <c r="BJ640" s="3">
        <v>0.22350799564468551</v>
      </c>
      <c r="BK640" s="3">
        <v>0.21793108948903689</v>
      </c>
      <c r="BL640" s="52">
        <v>0.22006390738072359</v>
      </c>
      <c r="BM640" s="39">
        <v>0.54114285210994362</v>
      </c>
      <c r="BN640" s="3">
        <v>0.19139560825973936</v>
      </c>
      <c r="BO640" s="3">
        <v>0.10761017714956575</v>
      </c>
      <c r="BP640" s="52">
        <v>0.17506623835865506</v>
      </c>
      <c r="BQ640" s="39">
        <v>0.32162304378889189</v>
      </c>
      <c r="BR640" s="39">
        <v>0.27971221605899693</v>
      </c>
      <c r="BS640" s="39">
        <v>0.3151270094105254</v>
      </c>
      <c r="BT640" s="39">
        <v>0.28068854051434738</v>
      </c>
      <c r="BU640" s="39">
        <v>0.27403375096222815</v>
      </c>
      <c r="BV640" s="52">
        <v>0.2915288038291296</v>
      </c>
      <c r="BW640" s="3">
        <v>0.3094062247725835</v>
      </c>
      <c r="BX640" s="3">
        <v>0.27458801384210157</v>
      </c>
      <c r="BY640" s="3">
        <v>0.4448231921420992</v>
      </c>
      <c r="BZ640" s="52">
        <v>0.29692821439043393</v>
      </c>
      <c r="CA640" s="39"/>
      <c r="CB640" s="39">
        <v>0.20646150797533622</v>
      </c>
      <c r="CC640" s="39">
        <v>0.31868111379721786</v>
      </c>
      <c r="CD640" s="39"/>
      <c r="CE640" s="39">
        <v>0.1226177385091389</v>
      </c>
      <c r="CF640" s="39">
        <v>0.15006974259978573</v>
      </c>
      <c r="CG640" s="39"/>
      <c r="CH640" s="52">
        <v>0.1488694383114717</v>
      </c>
      <c r="CI640" s="3">
        <v>9.4909591287962503E-2</v>
      </c>
      <c r="CJ640" s="3">
        <v>9.0473638105270482E-2</v>
      </c>
      <c r="CK640" s="52">
        <v>9.2321629504217295E-2</v>
      </c>
      <c r="CL640" s="39">
        <v>0</v>
      </c>
      <c r="CM640" s="39">
        <v>6.4585845917981319E-2</v>
      </c>
      <c r="CN640" s="39">
        <v>0.20958763812673734</v>
      </c>
      <c r="CO640" s="39">
        <v>7.1160759616205368E-2</v>
      </c>
      <c r="CP640" s="39">
        <v>4.6681092854666206E-2</v>
      </c>
      <c r="CQ640" s="58">
        <v>9.3408004876452885E-2</v>
      </c>
    </row>
    <row r="641" spans="1:95" x14ac:dyDescent="0.25">
      <c r="A641" s="97" t="s">
        <v>1059</v>
      </c>
      <c r="B641" s="97">
        <v>115</v>
      </c>
      <c r="C641" s="97">
        <v>638</v>
      </c>
      <c r="D641" s="103" t="s">
        <v>167</v>
      </c>
      <c r="E641" s="39">
        <v>9.6446641033905642E-3</v>
      </c>
      <c r="F641" s="39">
        <v>4.2769264136777304E-3</v>
      </c>
      <c r="G641" s="39">
        <v>5.3176552786604186E-3</v>
      </c>
      <c r="H641" s="39"/>
      <c r="I641" s="39">
        <v>2.2080948659598584E-3</v>
      </c>
      <c r="J641" s="39">
        <v>1.2720254771927552E-2</v>
      </c>
      <c r="K641" s="52">
        <v>4.1670699852338015E-3</v>
      </c>
      <c r="L641" s="3">
        <v>1.2720254771927552E-2</v>
      </c>
      <c r="M641" s="3">
        <v>7.1839570599361042E-3</v>
      </c>
      <c r="N641" s="3">
        <v>1.0767330835445118E-2</v>
      </c>
      <c r="O641" s="3">
        <v>0</v>
      </c>
      <c r="P641" s="3">
        <v>1.8197416240981947E-2</v>
      </c>
      <c r="Q641" s="3">
        <v>7.3823959671784609E-2</v>
      </c>
      <c r="R641" s="52">
        <v>1.2201807363602673E-2</v>
      </c>
      <c r="S641" s="39">
        <v>1.7715483588876948E-2</v>
      </c>
      <c r="T641" s="39">
        <v>1.9220646158000787E-2</v>
      </c>
      <c r="U641" s="39"/>
      <c r="V641" s="39">
        <v>3.8964989546181991E-3</v>
      </c>
      <c r="W641" s="39">
        <v>1.2143228472710295E-2</v>
      </c>
      <c r="X641" s="39">
        <v>0</v>
      </c>
      <c r="Y641" s="52">
        <v>1.4315962586954641E-2</v>
      </c>
      <c r="Z641" s="3">
        <v>1.0127917792106823E-2</v>
      </c>
      <c r="AA641" s="3"/>
      <c r="AB641" s="3">
        <v>7.6418054597891328E-3</v>
      </c>
      <c r="AC641" s="3">
        <v>6.9881641907287911E-3</v>
      </c>
      <c r="AD641" s="3">
        <v>1.8075907393895082E-2</v>
      </c>
      <c r="AE641" s="3">
        <v>1.4917237330048806E-2</v>
      </c>
      <c r="AF641" s="3">
        <v>7.4074386143315359E-3</v>
      </c>
      <c r="AG641" s="3">
        <v>7.3319540379473145E-3</v>
      </c>
      <c r="AH641" s="3">
        <v>1.0019446942715652E-2</v>
      </c>
      <c r="AI641" s="3">
        <v>7.9646035926667913E-3</v>
      </c>
      <c r="AJ641" s="3">
        <v>6.2765060684704076E-3</v>
      </c>
      <c r="AK641" s="3">
        <v>2.8458232326002732E-3</v>
      </c>
      <c r="AL641" s="3">
        <v>7.6256487757908609E-3</v>
      </c>
      <c r="AM641" s="3">
        <v>0</v>
      </c>
      <c r="AN641" s="3">
        <v>7.4518333923949565E-3</v>
      </c>
      <c r="AO641" s="3">
        <v>1.7491226911367499E-3</v>
      </c>
      <c r="AP641" s="3">
        <v>8.134987768842963E-3</v>
      </c>
      <c r="AQ641" s="3">
        <v>6.3285517696231646E-3</v>
      </c>
      <c r="AR641" s="3">
        <v>0</v>
      </c>
      <c r="AS641" s="3"/>
      <c r="AT641" s="3">
        <v>1.2840646048151803E-2</v>
      </c>
      <c r="AU641" s="3">
        <v>1.9538006439970165E-2</v>
      </c>
      <c r="AV641" s="3">
        <v>0</v>
      </c>
      <c r="AW641" s="52">
        <v>9.5851635449328253E-3</v>
      </c>
      <c r="AX641" s="39">
        <v>4.2520827925279052E-3</v>
      </c>
      <c r="AY641" s="3">
        <v>4.0924360657621167E-3</v>
      </c>
      <c r="AZ641" s="3">
        <v>5.6669474213942557E-3</v>
      </c>
      <c r="BA641" s="3">
        <v>6.2625624682938067E-3</v>
      </c>
      <c r="BB641" s="3">
        <v>1.1366216030289778E-2</v>
      </c>
      <c r="BC641" s="3">
        <v>6.3928653148511783E-3</v>
      </c>
      <c r="BD641" s="3">
        <v>6.0980658512770416E-3</v>
      </c>
      <c r="BE641" s="3">
        <v>0</v>
      </c>
      <c r="BF641" s="52">
        <v>6.7735013569437457E-3</v>
      </c>
      <c r="BG641" s="3">
        <v>1.111976193356783E-2</v>
      </c>
      <c r="BH641" s="3">
        <v>5.1762180743804842E-3</v>
      </c>
      <c r="BI641" s="3">
        <v>2.9265397529121139E-3</v>
      </c>
      <c r="BJ641" s="3">
        <v>2.895262638272415E-3</v>
      </c>
      <c r="BK641" s="3">
        <v>2.6806368434129146E-2</v>
      </c>
      <c r="BL641" s="52">
        <v>1.0788024345562947E-2</v>
      </c>
      <c r="BM641" s="39">
        <v>1.7142680134953538E-2</v>
      </c>
      <c r="BN641" s="3">
        <v>8.2945893367304159E-3</v>
      </c>
      <c r="BO641" s="3">
        <v>2.0986455115650461E-3</v>
      </c>
      <c r="BP641" s="52">
        <v>7.087030250778786E-3</v>
      </c>
      <c r="BQ641" s="39">
        <v>1.1759850709977836E-2</v>
      </c>
      <c r="BR641" s="39">
        <v>6.7527845607211076E-2</v>
      </c>
      <c r="BS641" s="39">
        <v>1.0088764176571884E-2</v>
      </c>
      <c r="BT641" s="39">
        <v>3.9156550707032519E-3</v>
      </c>
      <c r="BU641" s="39">
        <v>2.9397816150719151E-3</v>
      </c>
      <c r="BV641" s="52">
        <v>9.4473117042292044E-3</v>
      </c>
      <c r="BW641" s="3">
        <v>3.7965872116110938E-3</v>
      </c>
      <c r="BX641" s="3">
        <v>8.299953867250482E-3</v>
      </c>
      <c r="BY641" s="3">
        <v>3.3473440942040814E-2</v>
      </c>
      <c r="BZ641" s="52">
        <v>8.4249504144528857E-3</v>
      </c>
      <c r="CA641" s="39"/>
      <c r="CB641" s="39">
        <v>9.7069159819283823E-4</v>
      </c>
      <c r="CC641" s="39">
        <v>1.3091560374463471E-2</v>
      </c>
      <c r="CD641" s="39"/>
      <c r="CE641" s="39">
        <v>5.5170801868547874E-3</v>
      </c>
      <c r="CF641" s="39">
        <v>3.5888498154719468E-3</v>
      </c>
      <c r="CG641" s="39"/>
      <c r="CH641" s="52">
        <v>4.5852642392209524E-3</v>
      </c>
      <c r="CI641" s="3">
        <v>1.5452922632323882E-2</v>
      </c>
      <c r="CJ641" s="3">
        <v>2.613384171047831E-2</v>
      </c>
      <c r="CK641" s="52">
        <v>2.168423510365251E-2</v>
      </c>
      <c r="CL641" s="39">
        <v>0</v>
      </c>
      <c r="CM641" s="39">
        <v>2.6619074753540125E-3</v>
      </c>
      <c r="CN641" s="39">
        <v>8.8465683035455021E-3</v>
      </c>
      <c r="CO641" s="39">
        <v>0</v>
      </c>
      <c r="CP641" s="39">
        <v>3.277643020488781E-3</v>
      </c>
      <c r="CQ641" s="58">
        <v>4.4882601675273843E-3</v>
      </c>
    </row>
    <row r="642" spans="1:95" x14ac:dyDescent="0.25">
      <c r="A642" s="97" t="s">
        <v>1060</v>
      </c>
      <c r="B642" s="97">
        <v>116</v>
      </c>
      <c r="C642" s="97">
        <v>639</v>
      </c>
      <c r="D642" s="104" t="s">
        <v>168</v>
      </c>
      <c r="E642" s="40">
        <v>6.4293122785211099E-2</v>
      </c>
      <c r="F642" s="40">
        <v>5.0484086814375079E-2</v>
      </c>
      <c r="G642" s="40">
        <v>4.0166453499247967E-2</v>
      </c>
      <c r="H642" s="40"/>
      <c r="I642" s="40">
        <v>4.7506053336410073E-2</v>
      </c>
      <c r="J642" s="40">
        <v>6.6137871472618029E-2</v>
      </c>
      <c r="K642" s="53">
        <v>5.0711966421790738E-2</v>
      </c>
      <c r="L642" s="4">
        <v>6.6137871472618029E-2</v>
      </c>
      <c r="M642" s="4">
        <v>5.2694049852888475E-2</v>
      </c>
      <c r="N642" s="4">
        <v>5.5057706797198798E-2</v>
      </c>
      <c r="O642" s="4">
        <v>0</v>
      </c>
      <c r="P642" s="4">
        <v>6.8096873918707473E-2</v>
      </c>
      <c r="Q642" s="4">
        <v>0.21478320983735338</v>
      </c>
      <c r="R642" s="53">
        <v>6.3578041958555265E-2</v>
      </c>
      <c r="S642" s="40">
        <v>4.4327307645224509E-2</v>
      </c>
      <c r="T642" s="40">
        <v>6.384116920791752E-2</v>
      </c>
      <c r="U642" s="40"/>
      <c r="V642" s="40">
        <v>3.0815498529685938E-2</v>
      </c>
      <c r="W642" s="40">
        <v>3.8641535046581112E-2</v>
      </c>
      <c r="X642" s="40">
        <v>4.445421880978586E-2</v>
      </c>
      <c r="Y642" s="53">
        <v>5.3791339848871904E-2</v>
      </c>
      <c r="Z642" s="4">
        <v>0.10476908825576722</v>
      </c>
      <c r="AA642" s="4"/>
      <c r="AB642" s="4">
        <v>7.83393885324256E-2</v>
      </c>
      <c r="AC642" s="4">
        <v>8.6004678530365711E-2</v>
      </c>
      <c r="AD642" s="4">
        <v>7.4173774125595227E-2</v>
      </c>
      <c r="AE642" s="4">
        <v>8.2482895689682451E-2</v>
      </c>
      <c r="AF642" s="4">
        <v>7.9725193000892661E-2</v>
      </c>
      <c r="AG642" s="4">
        <v>8.6539292053248715E-2</v>
      </c>
      <c r="AH642" s="4">
        <v>7.6434520921258908E-2</v>
      </c>
      <c r="AI642" s="4">
        <v>8.9880925163430117E-2</v>
      </c>
      <c r="AJ642" s="4">
        <v>9.4585048609733227E-2</v>
      </c>
      <c r="AK642" s="4">
        <v>4.9191869300957911E-2</v>
      </c>
      <c r="AL642" s="4">
        <v>0.15008428877957772</v>
      </c>
      <c r="AM642" s="4">
        <v>4.3533323712916065E-2</v>
      </c>
      <c r="AN642" s="4">
        <v>6.0571236215224963E-2</v>
      </c>
      <c r="AO642" s="4">
        <v>9.8004756918057087E-2</v>
      </c>
      <c r="AP642" s="4">
        <v>8.5728892274323981E-2</v>
      </c>
      <c r="AQ642" s="4">
        <v>0.11816337456860537</v>
      </c>
      <c r="AR642" s="4">
        <v>8.0475340813190174E-2</v>
      </c>
      <c r="AS642" s="4"/>
      <c r="AT642" s="4">
        <v>3.5753615710436094E-2</v>
      </c>
      <c r="AU642" s="4">
        <v>0.10356957606592861</v>
      </c>
      <c r="AV642" s="4">
        <v>0</v>
      </c>
      <c r="AW642" s="53">
        <v>9.2975701841095576E-2</v>
      </c>
      <c r="AX642" s="40">
        <v>3.9312623244098503E-2</v>
      </c>
      <c r="AY642" s="4">
        <v>3.6353953918332842E-2</v>
      </c>
      <c r="AZ642" s="4">
        <v>4.1041488055884263E-2</v>
      </c>
      <c r="BA642" s="4">
        <v>5.3881604006520013E-2</v>
      </c>
      <c r="BB642" s="4">
        <v>5.0915776123291324E-2</v>
      </c>
      <c r="BC642" s="4">
        <v>6.8846968178428419E-2</v>
      </c>
      <c r="BD642" s="4">
        <v>6.4624379027822629E-2</v>
      </c>
      <c r="BE642" s="4">
        <v>0</v>
      </c>
      <c r="BF642" s="53">
        <v>5.195565288832403E-2</v>
      </c>
      <c r="BG642" s="4">
        <v>0.10605621144593996</v>
      </c>
      <c r="BH642" s="4">
        <v>4.6500100416367852E-2</v>
      </c>
      <c r="BI642" s="4">
        <v>4.1557610614647716E-2</v>
      </c>
      <c r="BJ642" s="4">
        <v>5.2053075965988294E-2</v>
      </c>
      <c r="BK642" s="4">
        <v>6.3909631555898586E-2</v>
      </c>
      <c r="BL642" s="53">
        <v>5.5547742976460146E-2</v>
      </c>
      <c r="BM642" s="40">
        <v>0.2584771007124364</v>
      </c>
      <c r="BN642" s="4">
        <v>5.2339693370421478E-2</v>
      </c>
      <c r="BO642" s="4">
        <v>2.183325961675436E-2</v>
      </c>
      <c r="BP642" s="53">
        <v>4.6394138940182759E-2</v>
      </c>
      <c r="BQ642" s="40">
        <v>9.5701241797652728E-2</v>
      </c>
      <c r="BR642" s="40">
        <v>0.13452513727506579</v>
      </c>
      <c r="BS642" s="40">
        <v>0.13829490306100364</v>
      </c>
      <c r="BT642" s="40">
        <v>9.8354168373403383E-2</v>
      </c>
      <c r="BU642" s="40">
        <v>9.1886442648705685E-2</v>
      </c>
      <c r="BV642" s="53">
        <v>0.10672757587315559</v>
      </c>
      <c r="BW642" s="4">
        <v>0.1019643402280638</v>
      </c>
      <c r="BX642" s="4">
        <v>8.359638290148147E-2</v>
      </c>
      <c r="BY642" s="4">
        <v>7.3310157705403847E-2</v>
      </c>
      <c r="BZ642" s="53">
        <v>8.898812183521447E-2</v>
      </c>
      <c r="CA642" s="40"/>
      <c r="CB642" s="40">
        <v>1.905696906859047E-2</v>
      </c>
      <c r="CC642" s="40">
        <v>3.2087809418534154E-2</v>
      </c>
      <c r="CD642" s="40"/>
      <c r="CE642" s="40">
        <v>2.856429861220252E-2</v>
      </c>
      <c r="CF642" s="40">
        <v>3.4145460048813955E-2</v>
      </c>
      <c r="CG642" s="40"/>
      <c r="CH642" s="53">
        <v>3.0724021410297082E-2</v>
      </c>
      <c r="CI642" s="4">
        <v>1.6979481277301527E-2</v>
      </c>
      <c r="CJ642" s="4">
        <v>1.7561799158721827E-2</v>
      </c>
      <c r="CK642" s="53">
        <v>1.7319209033894455E-2</v>
      </c>
      <c r="CL642" s="40">
        <v>0</v>
      </c>
      <c r="CM642" s="40">
        <v>1.4376825057419702E-2</v>
      </c>
      <c r="CN642" s="40">
        <v>6.1225537494681112E-2</v>
      </c>
      <c r="CO642" s="40">
        <v>5.2012809782143159E-3</v>
      </c>
      <c r="CP642" s="40">
        <v>8.7184521491216714E-3</v>
      </c>
      <c r="CQ642" s="59">
        <v>2.3519758041895305E-2</v>
      </c>
    </row>
    <row r="643" spans="1:95" x14ac:dyDescent="0.25">
      <c r="A643" s="97" t="s">
        <v>959</v>
      </c>
      <c r="C643" s="97">
        <v>640</v>
      </c>
      <c r="D643" s="102"/>
      <c r="E643" s="93"/>
      <c r="F643" s="93"/>
      <c r="G643" s="93"/>
      <c r="H643" s="93"/>
      <c r="I643" s="93"/>
      <c r="J643" s="93"/>
      <c r="K643" s="79"/>
      <c r="L643" s="16"/>
      <c r="M643" s="16"/>
      <c r="N643" s="16"/>
      <c r="O643" s="16"/>
      <c r="P643" s="16"/>
      <c r="Q643" s="16"/>
      <c r="R643" s="79"/>
      <c r="S643" s="93"/>
      <c r="T643" s="93"/>
      <c r="U643" s="93"/>
      <c r="V643" s="93"/>
      <c r="W643" s="93"/>
      <c r="X643" s="93"/>
      <c r="Y643" s="79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79"/>
      <c r="AX643" s="93"/>
      <c r="AY643" s="16"/>
      <c r="AZ643" s="16"/>
      <c r="BA643" s="16"/>
      <c r="BB643" s="16"/>
      <c r="BC643" s="16"/>
      <c r="BD643" s="16"/>
      <c r="BE643" s="16"/>
      <c r="BF643" s="79"/>
      <c r="BG643" s="16"/>
      <c r="BH643" s="16"/>
      <c r="BI643" s="16"/>
      <c r="BJ643" s="16"/>
      <c r="BK643" s="16"/>
      <c r="BL643" s="79"/>
      <c r="BM643" s="93"/>
      <c r="BN643" s="16"/>
      <c r="BO643" s="16"/>
      <c r="BP643" s="79"/>
      <c r="BQ643" s="93"/>
      <c r="BR643" s="93"/>
      <c r="BS643" s="93"/>
      <c r="BT643" s="93"/>
      <c r="BU643" s="93"/>
      <c r="BV643" s="79"/>
      <c r="BW643" s="16"/>
      <c r="BX643" s="16"/>
      <c r="BY643" s="16"/>
      <c r="BZ643" s="79"/>
      <c r="CA643" s="93"/>
      <c r="CB643" s="93"/>
      <c r="CC643" s="93"/>
      <c r="CD643" s="93"/>
      <c r="CE643" s="93"/>
      <c r="CF643" s="93"/>
      <c r="CG643" s="93"/>
      <c r="CH643" s="79"/>
      <c r="CI643" s="16"/>
      <c r="CJ643" s="16"/>
      <c r="CK643" s="79"/>
      <c r="CL643" s="93"/>
      <c r="CM643" s="93"/>
      <c r="CN643" s="93"/>
      <c r="CO643" s="93"/>
      <c r="CP643" s="93"/>
      <c r="CQ643" s="83"/>
    </row>
    <row r="644" spans="1:95" x14ac:dyDescent="0.25">
      <c r="A644" s="97" t="s">
        <v>1061</v>
      </c>
      <c r="B644" s="97">
        <v>117</v>
      </c>
      <c r="C644" s="97">
        <v>641</v>
      </c>
      <c r="D644" s="103" t="s">
        <v>169</v>
      </c>
      <c r="E644" s="39">
        <v>1.4120232095481109E-2</v>
      </c>
      <c r="F644" s="39">
        <v>1.4182543292945634E-2</v>
      </c>
      <c r="G644" s="39">
        <v>1.7319652125402842E-2</v>
      </c>
      <c r="H644" s="39"/>
      <c r="I644" s="39">
        <v>1.3145472234855812E-2</v>
      </c>
      <c r="J644" s="39">
        <v>3.7915901475245636E-2</v>
      </c>
      <c r="K644" s="52">
        <v>1.4704533832979476E-2</v>
      </c>
      <c r="L644" s="3">
        <v>3.7915901475245636E-2</v>
      </c>
      <c r="M644" s="3">
        <v>1.3862131687806215E-2</v>
      </c>
      <c r="N644" s="3">
        <v>2.7076128460779527E-2</v>
      </c>
      <c r="O644" s="3">
        <v>0</v>
      </c>
      <c r="P644" s="3">
        <v>2.5631011627460419E-2</v>
      </c>
      <c r="Q644" s="3">
        <v>3.7738109499515084E-3</v>
      </c>
      <c r="R644" s="52">
        <v>3.0715726938199482E-2</v>
      </c>
      <c r="S644" s="39">
        <v>2.29161719306578E-2</v>
      </c>
      <c r="T644" s="39">
        <v>1.7167730305764153E-2</v>
      </c>
      <c r="U644" s="39"/>
      <c r="V644" s="39">
        <v>1.2867629044188986E-2</v>
      </c>
      <c r="W644" s="39">
        <v>1.2088436455978655E-2</v>
      </c>
      <c r="X644" s="39">
        <v>2.3703278055527788E-3</v>
      </c>
      <c r="Y644" s="52">
        <v>1.2978116963785532E-2</v>
      </c>
      <c r="Z644" s="3">
        <v>1.0467942851848386E-2</v>
      </c>
      <c r="AA644" s="3"/>
      <c r="AB644" s="3">
        <v>1.0879664008382106E-3</v>
      </c>
      <c r="AC644" s="3">
        <v>8.9845694375311098E-3</v>
      </c>
      <c r="AD644" s="3">
        <v>1.9499658530895724E-3</v>
      </c>
      <c r="AE644" s="3">
        <v>1.0285303100929869E-2</v>
      </c>
      <c r="AF644" s="3">
        <v>8.3132189907684818E-3</v>
      </c>
      <c r="AG644" s="3">
        <v>1.1163529128274407E-2</v>
      </c>
      <c r="AH644" s="3">
        <v>1.0733939214692036E-3</v>
      </c>
      <c r="AI644" s="3">
        <v>1.0935497692956375E-2</v>
      </c>
      <c r="AJ644" s="3">
        <v>1.0009228550083672E-2</v>
      </c>
      <c r="AK644" s="3">
        <v>1.6742484641155018E-3</v>
      </c>
      <c r="AL644" s="3">
        <v>9.9569760295021518E-3</v>
      </c>
      <c r="AM644" s="3">
        <v>2.6965175894292839E-3</v>
      </c>
      <c r="AN644" s="3">
        <v>1.0081406197695536E-2</v>
      </c>
      <c r="AO644" s="3">
        <v>1.2263839634591045E-2</v>
      </c>
      <c r="AP644" s="3">
        <v>1.4703938696974256E-2</v>
      </c>
      <c r="AQ644" s="3">
        <v>1.5841347946141802E-2</v>
      </c>
      <c r="AR644" s="3">
        <v>5.7534640649327031E-3</v>
      </c>
      <c r="AS644" s="3"/>
      <c r="AT644" s="3">
        <v>3.9793974457915842E-3</v>
      </c>
      <c r="AU644" s="3">
        <v>1.5534335450527985E-2</v>
      </c>
      <c r="AV644" s="3">
        <v>0</v>
      </c>
      <c r="AW644" s="52">
        <v>1.0122387472794311E-2</v>
      </c>
      <c r="AX644" s="39">
        <v>2.4676921836352804E-2</v>
      </c>
      <c r="AY644" s="3">
        <v>6.3886779478402799E-3</v>
      </c>
      <c r="AZ644" s="3">
        <v>1.1496127191006993E-3</v>
      </c>
      <c r="BA644" s="3">
        <v>3.9726720648203106E-3</v>
      </c>
      <c r="BB644" s="3">
        <v>7.8405416359420433E-3</v>
      </c>
      <c r="BC644" s="3">
        <v>6.006134837898777E-3</v>
      </c>
      <c r="BD644" s="3">
        <v>5.6435874644760031E-3</v>
      </c>
      <c r="BE644" s="3">
        <v>9.3504550551879305E-5</v>
      </c>
      <c r="BF644" s="52">
        <v>5.5526066508731677E-3</v>
      </c>
      <c r="BG644" s="3">
        <v>4.9737692881353162E-3</v>
      </c>
      <c r="BH644" s="3">
        <v>5.6380417336728576E-3</v>
      </c>
      <c r="BI644" s="3">
        <v>8.4287624251492693E-3</v>
      </c>
      <c r="BJ644" s="3">
        <v>1.5519690122659781E-2</v>
      </c>
      <c r="BK644" s="3">
        <v>9.3403240472082465E-3</v>
      </c>
      <c r="BL644" s="52">
        <v>1.0715741755232709E-2</v>
      </c>
      <c r="BM644" s="39">
        <v>2.3303795130566421E-2</v>
      </c>
      <c r="BN644" s="3">
        <v>4.5243358905047569E-2</v>
      </c>
      <c r="BO644" s="3">
        <v>2.0203602512506715E-2</v>
      </c>
      <c r="BP644" s="52">
        <v>3.6810999808852579E-2</v>
      </c>
      <c r="BQ644" s="39">
        <v>3.8848136432174089E-4</v>
      </c>
      <c r="BR644" s="39">
        <v>3.2127653878075553E-4</v>
      </c>
      <c r="BS644" s="39">
        <v>1.511735612289624E-2</v>
      </c>
      <c r="BT644" s="39">
        <v>7.9025932214734865E-3</v>
      </c>
      <c r="BU644" s="39">
        <v>7.7934884607523515E-3</v>
      </c>
      <c r="BV644" s="52">
        <v>4.2929741172551975E-3</v>
      </c>
      <c r="BW644" s="3">
        <v>1.3508362443723859E-2</v>
      </c>
      <c r="BX644" s="3">
        <v>9.1353671688308487E-3</v>
      </c>
      <c r="BY644" s="3">
        <v>7.2618670158523975E-3</v>
      </c>
      <c r="BZ644" s="52">
        <v>1.0393295689697995E-2</v>
      </c>
      <c r="CA644" s="39"/>
      <c r="CB644" s="39">
        <v>8.5559615864369911E-4</v>
      </c>
      <c r="CC644" s="39">
        <v>5.1560511093566217E-4</v>
      </c>
      <c r="CD644" s="39"/>
      <c r="CE644" s="39">
        <v>4.6871623080374123E-3</v>
      </c>
      <c r="CF644" s="39">
        <v>2.7460716339732225E-3</v>
      </c>
      <c r="CG644" s="39"/>
      <c r="CH644" s="52">
        <v>2.2846953274982349E-3</v>
      </c>
      <c r="CI644" s="3">
        <v>1.4308976890829089E-2</v>
      </c>
      <c r="CJ644" s="3">
        <v>2.4748688133243889E-2</v>
      </c>
      <c r="CK644" s="52">
        <v>1.981765358536508E-2</v>
      </c>
      <c r="CL644" s="39">
        <v>0</v>
      </c>
      <c r="CM644" s="39">
        <v>8.6851977690511782E-4</v>
      </c>
      <c r="CN644" s="39">
        <v>1.8814889000300448E-2</v>
      </c>
      <c r="CO644" s="39">
        <v>1.3290213972150575E-4</v>
      </c>
      <c r="CP644" s="39">
        <v>1.7759381968463724E-2</v>
      </c>
      <c r="CQ644" s="58">
        <v>1.3549229501909017E-2</v>
      </c>
    </row>
    <row r="645" spans="1:95" x14ac:dyDescent="0.25">
      <c r="A645" s="97" t="s">
        <v>1062</v>
      </c>
      <c r="B645" s="97">
        <v>118</v>
      </c>
      <c r="C645" s="97">
        <v>642</v>
      </c>
      <c r="D645" s="103" t="s">
        <v>170</v>
      </c>
      <c r="E645" s="39">
        <v>0.29841117452639582</v>
      </c>
      <c r="F645" s="39">
        <v>0.41688273715003182</v>
      </c>
      <c r="G645" s="39">
        <v>0.33070199404631423</v>
      </c>
      <c r="H645" s="39"/>
      <c r="I645" s="39">
        <v>0.46493176616684567</v>
      </c>
      <c r="J645" s="39">
        <v>0.33095647938603939</v>
      </c>
      <c r="K645" s="52">
        <v>0.39813652638229868</v>
      </c>
      <c r="L645" s="3">
        <v>0.33095647938603939</v>
      </c>
      <c r="M645" s="3">
        <v>0.26736339744514764</v>
      </c>
      <c r="N645" s="3">
        <v>0.26303842240292935</v>
      </c>
      <c r="O645" s="3">
        <v>0</v>
      </c>
      <c r="P645" s="3">
        <v>0.41219812887946439</v>
      </c>
      <c r="Q645" s="3">
        <v>0.40686114198867657</v>
      </c>
      <c r="R645" s="52">
        <v>0.31695013896141716</v>
      </c>
      <c r="S645" s="39">
        <v>0.41852806082339189</v>
      </c>
      <c r="T645" s="39">
        <v>0.40730880371780448</v>
      </c>
      <c r="U645" s="39"/>
      <c r="V645" s="39">
        <v>0.30714652649181839</v>
      </c>
      <c r="W645" s="39">
        <v>0.38924614807474034</v>
      </c>
      <c r="X645" s="39">
        <v>0.393598354713041</v>
      </c>
      <c r="Y645" s="52">
        <v>0.38669660579394582</v>
      </c>
      <c r="Z645" s="3">
        <v>0.27763492979542281</v>
      </c>
      <c r="AA645" s="3"/>
      <c r="AB645" s="3">
        <v>0.19224262563865455</v>
      </c>
      <c r="AC645" s="3">
        <v>0.32566136271378288</v>
      </c>
      <c r="AD645" s="3">
        <v>0.12076496090549123</v>
      </c>
      <c r="AE645" s="3">
        <v>0.10643251208091238</v>
      </c>
      <c r="AF645" s="3">
        <v>0.16415735641306473</v>
      </c>
      <c r="AG645" s="3">
        <v>0.12355746722900469</v>
      </c>
      <c r="AH645" s="3">
        <v>0.16610448104088982</v>
      </c>
      <c r="AI645" s="3">
        <v>0.12093208219117987</v>
      </c>
      <c r="AJ645" s="3">
        <v>0.18469544266130428</v>
      </c>
      <c r="AK645" s="3">
        <v>9.0450118967544138E-2</v>
      </c>
      <c r="AL645" s="3">
        <v>0.20070509743124867</v>
      </c>
      <c r="AM645" s="3">
        <v>0.10757889435300261</v>
      </c>
      <c r="AN645" s="3">
        <v>9.1797859073096955E-2</v>
      </c>
      <c r="AO645" s="3">
        <v>0.15000932079183155</v>
      </c>
      <c r="AP645" s="3">
        <v>9.9932079313713618E-2</v>
      </c>
      <c r="AQ645" s="3">
        <v>0.30827340751426141</v>
      </c>
      <c r="AR645" s="3">
        <v>0.11385909654002709</v>
      </c>
      <c r="AS645" s="3"/>
      <c r="AT645" s="3">
        <v>6.7605347224851994E-2</v>
      </c>
      <c r="AU645" s="3">
        <v>8.6432254188385571E-2</v>
      </c>
      <c r="AV645" s="3">
        <v>0</v>
      </c>
      <c r="AW645" s="52">
        <v>0.15303123797387244</v>
      </c>
      <c r="AX645" s="39">
        <v>0.39952608477506174</v>
      </c>
      <c r="AY645" s="3">
        <v>0.46500060167119195</v>
      </c>
      <c r="AZ645" s="3">
        <v>0.22755025174871019</v>
      </c>
      <c r="BA645" s="3">
        <v>0.21181819868927884</v>
      </c>
      <c r="BB645" s="3">
        <v>0.33577731433394736</v>
      </c>
      <c r="BC645" s="3">
        <v>0.17326411484310916</v>
      </c>
      <c r="BD645" s="3">
        <v>0.46219728113121128</v>
      </c>
      <c r="BE645" s="3">
        <v>0</v>
      </c>
      <c r="BF645" s="52">
        <v>0.34870352106540992</v>
      </c>
      <c r="BG645" s="3">
        <v>0.17511261683073212</v>
      </c>
      <c r="BH645" s="3">
        <v>0.63124956001071908</v>
      </c>
      <c r="BI645" s="3">
        <v>0.50844637018124517</v>
      </c>
      <c r="BJ645" s="3">
        <v>0.31953058682756347</v>
      </c>
      <c r="BK645" s="3">
        <v>0.29245145383219007</v>
      </c>
      <c r="BL645" s="52">
        <v>0.33454388554658082</v>
      </c>
      <c r="BM645" s="39">
        <v>0.20615388184396619</v>
      </c>
      <c r="BN645" s="3">
        <v>0.49400312488840659</v>
      </c>
      <c r="BO645" s="3">
        <v>0.35894750361426864</v>
      </c>
      <c r="BP645" s="52">
        <v>0.46904092475160902</v>
      </c>
      <c r="BQ645" s="39">
        <v>0.30849477136450582</v>
      </c>
      <c r="BR645" s="39">
        <v>0</v>
      </c>
      <c r="BS645" s="39">
        <v>0.36536394382615905</v>
      </c>
      <c r="BT645" s="39">
        <v>0.28693301409264133</v>
      </c>
      <c r="BU645" s="39">
        <v>0.39554495544905782</v>
      </c>
      <c r="BV645" s="52">
        <v>0.32163404505487048</v>
      </c>
      <c r="BW645" s="3">
        <v>0.32735935748910827</v>
      </c>
      <c r="BX645" s="3">
        <v>0.32672188923645462</v>
      </c>
      <c r="BY645" s="3">
        <v>9.9896563856059412E-2</v>
      </c>
      <c r="BZ645" s="52">
        <v>0.29723671523488976</v>
      </c>
      <c r="CA645" s="39"/>
      <c r="CB645" s="39">
        <v>0.57833523829106714</v>
      </c>
      <c r="CC645" s="39">
        <v>0.12322968863068844</v>
      </c>
      <c r="CD645" s="39"/>
      <c r="CE645" s="39">
        <v>0.43529769293868792</v>
      </c>
      <c r="CF645" s="39">
        <v>0.38762295058482887</v>
      </c>
      <c r="CG645" s="39"/>
      <c r="CH645" s="52">
        <v>0.40320539672149858</v>
      </c>
      <c r="CI645" s="3">
        <v>0.20610826742287039</v>
      </c>
      <c r="CJ645" s="3">
        <v>0.27160469190056791</v>
      </c>
      <c r="CK645" s="52">
        <v>0.24926776100933001</v>
      </c>
      <c r="CL645" s="39">
        <v>0</v>
      </c>
      <c r="CM645" s="39">
        <v>0.41221196120139264</v>
      </c>
      <c r="CN645" s="39">
        <v>0.36291900981039454</v>
      </c>
      <c r="CO645" s="39">
        <v>0</v>
      </c>
      <c r="CP645" s="39">
        <v>0.25313782575194527</v>
      </c>
      <c r="CQ645" s="58">
        <v>0.2815441768422709</v>
      </c>
    </row>
    <row r="646" spans="1:95" x14ac:dyDescent="0.25">
      <c r="A646" s="97" t="s">
        <v>959</v>
      </c>
      <c r="C646" s="97">
        <v>643</v>
      </c>
      <c r="D646" s="103"/>
      <c r="E646" s="48"/>
      <c r="F646" s="48"/>
      <c r="G646" s="48"/>
      <c r="H646" s="48"/>
      <c r="I646" s="48"/>
      <c r="J646" s="48"/>
      <c r="K646" s="73"/>
      <c r="L646" s="11"/>
      <c r="M646" s="11"/>
      <c r="N646" s="11"/>
      <c r="O646" s="11"/>
      <c r="P646" s="11"/>
      <c r="Q646" s="11"/>
      <c r="R646" s="73"/>
      <c r="S646" s="48"/>
      <c r="T646" s="48"/>
      <c r="U646" s="48"/>
      <c r="V646" s="48"/>
      <c r="W646" s="48"/>
      <c r="X646" s="48"/>
      <c r="Y646" s="73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73"/>
      <c r="AX646" s="48"/>
      <c r="AY646" s="11"/>
      <c r="AZ646" s="11"/>
      <c r="BA646" s="11"/>
      <c r="BB646" s="11"/>
      <c r="BC646" s="11"/>
      <c r="BD646" s="11"/>
      <c r="BE646" s="11"/>
      <c r="BF646" s="73"/>
      <c r="BG646" s="11"/>
      <c r="BH646" s="11"/>
      <c r="BI646" s="11"/>
      <c r="BJ646" s="11"/>
      <c r="BK646" s="11"/>
      <c r="BL646" s="73"/>
      <c r="BM646" s="48"/>
      <c r="BN646" s="11"/>
      <c r="BO646" s="11"/>
      <c r="BP646" s="73"/>
      <c r="BQ646" s="48"/>
      <c r="BR646" s="48"/>
      <c r="BS646" s="48"/>
      <c r="BT646" s="48"/>
      <c r="BU646" s="48"/>
      <c r="BV646" s="73"/>
      <c r="BW646" s="11"/>
      <c r="BX646" s="11"/>
      <c r="BY646" s="11"/>
      <c r="BZ646" s="73"/>
      <c r="CA646" s="48"/>
      <c r="CB646" s="48"/>
      <c r="CC646" s="48"/>
      <c r="CD646" s="48"/>
      <c r="CE646" s="48"/>
      <c r="CF646" s="48"/>
      <c r="CG646" s="48"/>
      <c r="CH646" s="73"/>
      <c r="CI646" s="11"/>
      <c r="CJ646" s="11"/>
      <c r="CK646" s="73"/>
      <c r="CL646" s="48"/>
      <c r="CM646" s="48"/>
      <c r="CN646" s="48"/>
      <c r="CO646" s="48"/>
      <c r="CP646" s="48"/>
      <c r="CQ646" s="67"/>
    </row>
    <row r="647" spans="1:95" x14ac:dyDescent="0.25">
      <c r="A647" s="97" t="s">
        <v>1063</v>
      </c>
      <c r="B647" s="97">
        <v>119</v>
      </c>
      <c r="C647" s="97">
        <v>644</v>
      </c>
      <c r="D647" s="103" t="s">
        <v>171</v>
      </c>
      <c r="E647" s="39">
        <v>0.9107142857142857</v>
      </c>
      <c r="F647" s="39">
        <v>0.77306704705796137</v>
      </c>
      <c r="G647" s="39">
        <v>0.88403041824254724</v>
      </c>
      <c r="H647" s="39"/>
      <c r="I647" s="39">
        <v>0.53289473684210531</v>
      </c>
      <c r="J647" s="39">
        <v>0.85524749104912778</v>
      </c>
      <c r="K647" s="52">
        <v>0.80260681478824847</v>
      </c>
      <c r="L647" s="3">
        <v>0.85524749104912778</v>
      </c>
      <c r="M647" s="3">
        <v>0.83527336860670198</v>
      </c>
      <c r="N647" s="3">
        <v>0.84874830592120343</v>
      </c>
      <c r="O647" s="3">
        <v>0</v>
      </c>
      <c r="P647" s="3">
        <v>0.71049194600417076</v>
      </c>
      <c r="Q647" s="3">
        <v>0.76190476190476186</v>
      </c>
      <c r="R647" s="52">
        <v>0.85169444132003536</v>
      </c>
      <c r="S647" s="39">
        <v>0.33160621761658032</v>
      </c>
      <c r="T647" s="39">
        <v>0.60612092559735142</v>
      </c>
      <c r="U647" s="39"/>
      <c r="V647" s="39">
        <v>0.7768469154371106</v>
      </c>
      <c r="W647" s="39">
        <v>0.94736842105975472</v>
      </c>
      <c r="X647" s="39">
        <v>0.90909090909090906</v>
      </c>
      <c r="Y647" s="52">
        <v>0.65483822870884634</v>
      </c>
      <c r="Z647" s="3">
        <v>0.43546391752265018</v>
      </c>
      <c r="AA647" s="3"/>
      <c r="AB647" s="3">
        <v>0.8571428571428571</v>
      </c>
      <c r="AC647" s="3">
        <v>0.5983379501385041</v>
      </c>
      <c r="AD647" s="3">
        <v>0.82949308757289397</v>
      </c>
      <c r="AE647" s="3">
        <v>0.80381065793869499</v>
      </c>
      <c r="AF647" s="3">
        <v>0.6184561181513446</v>
      </c>
      <c r="AG647" s="3">
        <v>0.78229429165524444</v>
      </c>
      <c r="AH647" s="3">
        <v>0.83324885958776984</v>
      </c>
      <c r="AI647" s="3">
        <v>0.80928091002745195</v>
      </c>
      <c r="AJ647" s="3">
        <v>0.74845041322700645</v>
      </c>
      <c r="AK647" s="3">
        <v>0.82352941176470584</v>
      </c>
      <c r="AL647" s="3">
        <v>0.64197530864197527</v>
      </c>
      <c r="AM647" s="3">
        <v>0.947368421065097</v>
      </c>
      <c r="AN647" s="3">
        <v>0.81384669726861392</v>
      </c>
      <c r="AO647" s="3">
        <v>0.77656675748260806</v>
      </c>
      <c r="AP647" s="3">
        <v>0.85326905694486288</v>
      </c>
      <c r="AQ647" s="3">
        <v>0.27108433734735632</v>
      </c>
      <c r="AR647" s="3">
        <v>0.8</v>
      </c>
      <c r="AS647" s="3"/>
      <c r="AT647" s="3">
        <v>0.74468085106382975</v>
      </c>
      <c r="AU647" s="3">
        <v>0.93953335523536297</v>
      </c>
      <c r="AV647" s="3">
        <v>0</v>
      </c>
      <c r="AW647" s="52">
        <v>0.73413652332929913</v>
      </c>
      <c r="AX647" s="39">
        <v>0.82843137254901966</v>
      </c>
      <c r="AY647" s="3">
        <v>0.47545830869870437</v>
      </c>
      <c r="AZ647" s="3">
        <v>0.55319148936170215</v>
      </c>
      <c r="BA647" s="3">
        <v>0.75341219290538097</v>
      </c>
      <c r="BB647" s="3">
        <v>0.57791000371455625</v>
      </c>
      <c r="BC647" s="3">
        <v>0.90535714284097568</v>
      </c>
      <c r="BD647" s="3">
        <v>0.20589529256126887</v>
      </c>
      <c r="BE647" s="3">
        <v>0</v>
      </c>
      <c r="BF647" s="52">
        <v>0.55884358379636767</v>
      </c>
      <c r="BG647" s="3">
        <v>0.82857142857142863</v>
      </c>
      <c r="BH647" s="3">
        <v>0.29893238433738173</v>
      </c>
      <c r="BI647" s="3">
        <v>0.26896551724323425</v>
      </c>
      <c r="BJ647" s="3">
        <v>0.91846921797004988</v>
      </c>
      <c r="BK647" s="3">
        <v>0.73599999999999999</v>
      </c>
      <c r="BL647" s="52">
        <v>0.78346641615782053</v>
      </c>
      <c r="BM647" s="39">
        <v>0.93915085110913388</v>
      </c>
      <c r="BN647" s="3">
        <v>0.82528775124549048</v>
      </c>
      <c r="BO647" s="3">
        <v>0.81949741129758302</v>
      </c>
      <c r="BP647" s="52">
        <v>0.82421752830122386</v>
      </c>
      <c r="BQ647" s="39">
        <v>0.40336134453645933</v>
      </c>
      <c r="BR647" s="39">
        <v>0.66666666666666663</v>
      </c>
      <c r="BS647" s="39">
        <v>6.9364161850031747E-2</v>
      </c>
      <c r="BT647" s="39">
        <v>0.13675213675213677</v>
      </c>
      <c r="BU647" s="39">
        <v>0.19591836734853812</v>
      </c>
      <c r="BV647" s="52">
        <v>0.14333843797889417</v>
      </c>
      <c r="BW647" s="3">
        <v>0.81638964052286656</v>
      </c>
      <c r="BX647" s="3">
        <v>0.63726884779516357</v>
      </c>
      <c r="BY647" s="3">
        <v>0.74366197182679628</v>
      </c>
      <c r="BZ647" s="52">
        <v>0.73695893452211081</v>
      </c>
      <c r="CA647" s="39"/>
      <c r="CB647" s="39">
        <v>0.33644859812958339</v>
      </c>
      <c r="CC647" s="39">
        <v>0.125</v>
      </c>
      <c r="CD647" s="39"/>
      <c r="CE647" s="39">
        <v>0.32853025936788777</v>
      </c>
      <c r="CF647" s="39">
        <v>0.43660418963808867</v>
      </c>
      <c r="CG647" s="39"/>
      <c r="CH647" s="52">
        <v>0.3725055432388199</v>
      </c>
      <c r="CI647" s="3">
        <v>0.83292978208232449</v>
      </c>
      <c r="CJ647" s="3">
        <v>0.83408521303258143</v>
      </c>
      <c r="CK647" s="52">
        <v>0.83369116432700252</v>
      </c>
      <c r="CL647" s="39">
        <v>0</v>
      </c>
      <c r="CM647" s="39">
        <v>0.55555555555555558</v>
      </c>
      <c r="CN647" s="39">
        <v>0.77714691269852987</v>
      </c>
      <c r="CO647" s="39">
        <v>0.5</v>
      </c>
      <c r="CP647" s="39">
        <v>0.86338086501713796</v>
      </c>
      <c r="CQ647" s="58">
        <v>0.83874083503670172</v>
      </c>
    </row>
    <row r="648" spans="1:95" x14ac:dyDescent="0.25">
      <c r="A648" s="97" t="s">
        <v>1064</v>
      </c>
      <c r="B648" s="97">
        <v>120</v>
      </c>
      <c r="C648" s="97">
        <v>645</v>
      </c>
      <c r="D648" s="103" t="s">
        <v>172</v>
      </c>
      <c r="E648" s="39">
        <v>0.8928571428571429</v>
      </c>
      <c r="F648" s="39">
        <v>0.76964336660154886</v>
      </c>
      <c r="G648" s="39">
        <v>0.86406844105642522</v>
      </c>
      <c r="H648" s="39"/>
      <c r="I648" s="39">
        <v>0.50657894736842102</v>
      </c>
      <c r="J648" s="39">
        <v>0.84649964763573737</v>
      </c>
      <c r="K648" s="52">
        <v>0.79181999493389144</v>
      </c>
      <c r="L648" s="3">
        <v>0.84649964763573737</v>
      </c>
      <c r="M648" s="3">
        <v>0.82539682539682535</v>
      </c>
      <c r="N648" s="3">
        <v>0.84015649371375811</v>
      </c>
      <c r="O648" s="3">
        <v>0</v>
      </c>
      <c r="P648" s="3">
        <v>0.71571615148949552</v>
      </c>
      <c r="Q648" s="3">
        <v>0.76190476190476186</v>
      </c>
      <c r="R648" s="52">
        <v>0.84308242924102783</v>
      </c>
      <c r="S648" s="39">
        <v>0.29015544041450775</v>
      </c>
      <c r="T648" s="39">
        <v>0.60313510822987682</v>
      </c>
      <c r="U648" s="39"/>
      <c r="V648" s="39">
        <v>0.7768469154371106</v>
      </c>
      <c r="W648" s="39">
        <v>0.92481203008214152</v>
      </c>
      <c r="X648" s="39">
        <v>0.90909090909090906</v>
      </c>
      <c r="Y648" s="52">
        <v>0.6476815267557442</v>
      </c>
      <c r="Z648" s="3">
        <v>0.4206185566980144</v>
      </c>
      <c r="AA648" s="3"/>
      <c r="AB648" s="3">
        <v>0.8571428571428571</v>
      </c>
      <c r="AC648" s="3">
        <v>0.58725761772853191</v>
      </c>
      <c r="AD648" s="3">
        <v>0.88479262674442016</v>
      </c>
      <c r="AE648" s="3">
        <v>0.78952069068645148</v>
      </c>
      <c r="AF648" s="3">
        <v>0.60436334070004316</v>
      </c>
      <c r="AG648" s="3">
        <v>0.76599101566108474</v>
      </c>
      <c r="AH648" s="3">
        <v>0.83324885958776984</v>
      </c>
      <c r="AI648" s="3">
        <v>0.79682210083693572</v>
      </c>
      <c r="AJ648" s="3">
        <v>0.73450413223519895</v>
      </c>
      <c r="AK648" s="3">
        <v>0.82352941176470584</v>
      </c>
      <c r="AL648" s="3">
        <v>0.64197530864197527</v>
      </c>
      <c r="AM648" s="3">
        <v>0.947368421065097</v>
      </c>
      <c r="AN648" s="3">
        <v>0.79689155774218445</v>
      </c>
      <c r="AO648" s="3">
        <v>0.75613079018043416</v>
      </c>
      <c r="AP648" s="3">
        <v>0.83639650497137696</v>
      </c>
      <c r="AQ648" s="3">
        <v>0.24171686746805937</v>
      </c>
      <c r="AR648" s="3">
        <v>0.8</v>
      </c>
      <c r="AS648" s="3"/>
      <c r="AT648" s="3">
        <v>0.74468085106382975</v>
      </c>
      <c r="AU648" s="3">
        <v>0.92139336180794351</v>
      </c>
      <c r="AV648" s="3">
        <v>0</v>
      </c>
      <c r="AW648" s="52">
        <v>0.71868910287793852</v>
      </c>
      <c r="AX648" s="39">
        <v>0.81372549019607843</v>
      </c>
      <c r="AY648" s="3">
        <v>0.45416913069726988</v>
      </c>
      <c r="AZ648" s="3">
        <v>0.55319148936170215</v>
      </c>
      <c r="BA648" s="3">
        <v>0.73157415832841344</v>
      </c>
      <c r="BB648" s="3">
        <v>0.56005950166931906</v>
      </c>
      <c r="BC648" s="3">
        <v>0.91071428569802293</v>
      </c>
      <c r="BD648" s="3">
        <v>0.19005719313347896</v>
      </c>
      <c r="BE648" s="3">
        <v>0</v>
      </c>
      <c r="BF648" s="52">
        <v>0.54411564161725401</v>
      </c>
      <c r="BG648" s="3">
        <v>0.82857142857142863</v>
      </c>
      <c r="BH648" s="3">
        <v>0.29893238433738173</v>
      </c>
      <c r="BI648" s="3">
        <v>0.26896551724323425</v>
      </c>
      <c r="BJ648" s="3">
        <v>0.88519134775374375</v>
      </c>
      <c r="BK648" s="3">
        <v>0.73599999999999999</v>
      </c>
      <c r="BL648" s="52">
        <v>0.76467825270079848</v>
      </c>
      <c r="BM648" s="39">
        <v>0.93445509685358819</v>
      </c>
      <c r="BN648" s="3">
        <v>0.81745404569661573</v>
      </c>
      <c r="BO648" s="3">
        <v>0.81101149135811101</v>
      </c>
      <c r="BP648" s="52">
        <v>0.81626327459599246</v>
      </c>
      <c r="BQ648" s="39">
        <v>0.40336134453645933</v>
      </c>
      <c r="BR648" s="39">
        <v>0.66666666666666663</v>
      </c>
      <c r="BS648" s="39">
        <v>4.1618497110019047E-2</v>
      </c>
      <c r="BT648" s="39">
        <v>0.1094017094017094</v>
      </c>
      <c r="BU648" s="39">
        <v>0.22040816326710538</v>
      </c>
      <c r="BV648" s="52">
        <v>0.12496171516108721</v>
      </c>
      <c r="BW648" s="3">
        <v>0.7931967530080124</v>
      </c>
      <c r="BX648" s="3">
        <v>0.63157894736842102</v>
      </c>
      <c r="BY648" s="3">
        <v>0.72676056337618722</v>
      </c>
      <c r="BZ648" s="52">
        <v>0.72142064373399395</v>
      </c>
      <c r="CA648" s="39"/>
      <c r="CB648" s="39">
        <v>0.33644859812958339</v>
      </c>
      <c r="CC648" s="39">
        <v>0.125</v>
      </c>
      <c r="CD648" s="39"/>
      <c r="CE648" s="39">
        <v>0.29394812680284699</v>
      </c>
      <c r="CF648" s="39">
        <v>0.4101433296600227</v>
      </c>
      <c r="CG648" s="39"/>
      <c r="CH648" s="52">
        <v>0.34589800443604701</v>
      </c>
      <c r="CI648" s="3">
        <v>0.82905569007263924</v>
      </c>
      <c r="CJ648" s="3">
        <v>0.82205513784461148</v>
      </c>
      <c r="CK648" s="52">
        <v>0.82444260941370773</v>
      </c>
      <c r="CL648" s="39">
        <v>0</v>
      </c>
      <c r="CM648" s="39">
        <v>0.55555555555555558</v>
      </c>
      <c r="CN648" s="39">
        <v>0.7601135557078772</v>
      </c>
      <c r="CO648" s="39">
        <v>0.5</v>
      </c>
      <c r="CP648" s="39">
        <v>0.84847050468378271</v>
      </c>
      <c r="CQ648" s="58">
        <v>0.82346226454922411</v>
      </c>
    </row>
    <row r="649" spans="1:95" x14ac:dyDescent="0.25">
      <c r="A649" s="97" t="s">
        <v>1065</v>
      </c>
      <c r="B649" s="97">
        <v>121</v>
      </c>
      <c r="C649" s="97">
        <v>646</v>
      </c>
      <c r="D649" s="103" t="s">
        <v>173</v>
      </c>
      <c r="E649" s="86">
        <v>8.3227383863080693</v>
      </c>
      <c r="F649" s="86">
        <v>7.9980289093298289</v>
      </c>
      <c r="G649" s="86">
        <v>8.051490514905149</v>
      </c>
      <c r="H649" s="86"/>
      <c r="I649" s="86">
        <v>6.515923566878981</v>
      </c>
      <c r="J649" s="86">
        <v>10.537794729542302</v>
      </c>
      <c r="K649" s="72">
        <v>8.0338600451467261</v>
      </c>
      <c r="L649" s="7">
        <v>10.537794729542302</v>
      </c>
      <c r="M649" s="7">
        <v>9.0937912813738446</v>
      </c>
      <c r="N649" s="7">
        <v>9.859334298118668</v>
      </c>
      <c r="O649" s="7">
        <v>0</v>
      </c>
      <c r="P649" s="7">
        <v>9.2842639593908629</v>
      </c>
      <c r="Q649" s="7">
        <v>5.8571428571428568</v>
      </c>
      <c r="R649" s="72">
        <v>10.340465066893183</v>
      </c>
      <c r="S649" s="86">
        <v>4.8039215686274508</v>
      </c>
      <c r="T649" s="86">
        <v>7.329512893982808</v>
      </c>
      <c r="U649" s="86"/>
      <c r="V649" s="86">
        <v>7.7435897435897436</v>
      </c>
      <c r="W649" s="86">
        <v>8.8367346938775508</v>
      </c>
      <c r="X649" s="86">
        <v>9.3333333333333339</v>
      </c>
      <c r="Y649" s="72">
        <v>7.4</v>
      </c>
      <c r="Z649" s="7">
        <v>6.2751552795031058</v>
      </c>
      <c r="AA649" s="7"/>
      <c r="AB649" s="7">
        <v>9.4827586206896548</v>
      </c>
      <c r="AC649" s="7">
        <v>6.43</v>
      </c>
      <c r="AD649" s="7">
        <v>8.7142857142857135</v>
      </c>
      <c r="AE649" s="7">
        <v>7.9530744336569583</v>
      </c>
      <c r="AF649" s="7">
        <v>7.3415892672858618</v>
      </c>
      <c r="AG649" s="7">
        <v>8.3325925925925919</v>
      </c>
      <c r="AH649" s="7">
        <v>9.670454545454545</v>
      </c>
      <c r="AI649" s="7">
        <v>8.9419321685508741</v>
      </c>
      <c r="AJ649" s="7">
        <v>8.3898550724637673</v>
      </c>
      <c r="AK649" s="7">
        <v>9.7272727272727266</v>
      </c>
      <c r="AL649" s="7">
        <v>7.5652173913043477</v>
      </c>
      <c r="AM649" s="7">
        <v>9.481481481481481</v>
      </c>
      <c r="AN649" s="7">
        <v>7.7586206896551726</v>
      </c>
      <c r="AO649" s="7">
        <v>8.7394636015325666</v>
      </c>
      <c r="AP649" s="7">
        <v>9.1776649746192902</v>
      </c>
      <c r="AQ649" s="7">
        <v>5.3004385964912277</v>
      </c>
      <c r="AR649" s="7">
        <v>11.4</v>
      </c>
      <c r="AS649" s="7"/>
      <c r="AT649" s="7">
        <v>8.8613861386138613</v>
      </c>
      <c r="AU649" s="7">
        <v>8.656782802075611</v>
      </c>
      <c r="AV649" s="7">
        <v>0</v>
      </c>
      <c r="AW649" s="72">
        <v>8.0308808707921795</v>
      </c>
      <c r="AX649" s="86">
        <v>8.6425120772946862</v>
      </c>
      <c r="AY649" s="7">
        <v>6.757785467128028</v>
      </c>
      <c r="AZ649" s="7">
        <v>9</v>
      </c>
      <c r="BA649" s="7">
        <v>9.0416666666666661</v>
      </c>
      <c r="BB649" s="7">
        <v>7.0921052631578947</v>
      </c>
      <c r="BC649" s="7">
        <v>8.3401015228426392</v>
      </c>
      <c r="BD649" s="7">
        <v>4.4293193717277486</v>
      </c>
      <c r="BE649" s="7">
        <v>2</v>
      </c>
      <c r="BF649" s="72">
        <v>6.9888446215139446</v>
      </c>
      <c r="BG649" s="7">
        <v>8.8378378378378386</v>
      </c>
      <c r="BH649" s="7">
        <v>3.2307692307692308</v>
      </c>
      <c r="BI649" s="7">
        <v>4.84</v>
      </c>
      <c r="BJ649" s="7">
        <v>8.5791139240506329</v>
      </c>
      <c r="BK649" s="7">
        <v>8.0992366412213741</v>
      </c>
      <c r="BL649" s="72">
        <v>7.9017857142857144</v>
      </c>
      <c r="BM649" s="86">
        <v>8.2818574514038872</v>
      </c>
      <c r="BN649" s="7">
        <v>9.5364171231487109</v>
      </c>
      <c r="BO649" s="7">
        <v>8.5997032640949556</v>
      </c>
      <c r="BP649" s="72">
        <v>9.3625598942556589</v>
      </c>
      <c r="BQ649" s="86">
        <v>9</v>
      </c>
      <c r="BR649" s="86">
        <v>10.666666666666666</v>
      </c>
      <c r="BS649" s="86">
        <v>3.8918918918918921</v>
      </c>
      <c r="BT649" s="86">
        <v>3.5369127516778525</v>
      </c>
      <c r="BU649" s="86">
        <v>4.5</v>
      </c>
      <c r="BV649" s="72">
        <v>4.0503597122302155</v>
      </c>
      <c r="BW649" s="7">
        <v>8.3409090909090917</v>
      </c>
      <c r="BX649" s="7">
        <v>7.3954802259887007</v>
      </c>
      <c r="BY649" s="7">
        <v>7.2333333333333334</v>
      </c>
      <c r="BZ649" s="72">
        <v>7.8293216630196936</v>
      </c>
      <c r="CA649" s="86"/>
      <c r="CB649" s="86">
        <v>4.2</v>
      </c>
      <c r="CC649" s="86">
        <v>2.625</v>
      </c>
      <c r="CD649" s="86"/>
      <c r="CE649" s="86">
        <v>3</v>
      </c>
      <c r="CF649" s="86">
        <v>3.5185185185185186</v>
      </c>
      <c r="CG649" s="86"/>
      <c r="CH649" s="72">
        <v>3.3248407643312103</v>
      </c>
      <c r="CI649" s="7">
        <v>7.5609756097560972</v>
      </c>
      <c r="CJ649" s="7">
        <v>7.6222222222222218</v>
      </c>
      <c r="CK649" s="72">
        <v>7.6014030612244898</v>
      </c>
      <c r="CL649" s="86">
        <v>0</v>
      </c>
      <c r="CM649" s="86">
        <v>7.8888888888888893</v>
      </c>
      <c r="CN649" s="86">
        <v>8.9300411522633745</v>
      </c>
      <c r="CO649" s="86">
        <v>7.5</v>
      </c>
      <c r="CP649" s="86">
        <v>8.1428571428571423</v>
      </c>
      <c r="CQ649" s="64">
        <v>8.3328290468986381</v>
      </c>
    </row>
    <row r="650" spans="1:95" x14ac:dyDescent="0.25">
      <c r="A650" s="97" t="s">
        <v>1066</v>
      </c>
      <c r="B650" s="97">
        <v>122</v>
      </c>
      <c r="C650" s="97">
        <v>647</v>
      </c>
      <c r="D650" s="103" t="s">
        <v>129</v>
      </c>
      <c r="E650" s="86">
        <v>6.3214285714285712</v>
      </c>
      <c r="F650" s="86">
        <v>4.6719543508206121</v>
      </c>
      <c r="G650" s="86">
        <v>4.0437262357030068</v>
      </c>
      <c r="H650" s="86"/>
      <c r="I650" s="86">
        <v>5.3881578947368425</v>
      </c>
      <c r="J650" s="86">
        <v>6.213301581750704</v>
      </c>
      <c r="K650" s="72">
        <v>4.9413747576568392</v>
      </c>
      <c r="L650" s="7">
        <v>6.213301581750704</v>
      </c>
      <c r="M650" s="7">
        <v>4.204585537918871</v>
      </c>
      <c r="N650" s="7">
        <v>5.3628250696257673</v>
      </c>
      <c r="O650" s="7">
        <v>0</v>
      </c>
      <c r="P650" s="7">
        <v>5.1301697865889384</v>
      </c>
      <c r="Q650" s="7">
        <v>1.5238095238095237</v>
      </c>
      <c r="R650" s="72">
        <v>5.9657197180288941</v>
      </c>
      <c r="S650" s="86">
        <v>5.7616580310880829</v>
      </c>
      <c r="T650" s="86">
        <v>5.1744214978335465</v>
      </c>
      <c r="U650" s="86"/>
      <c r="V650" s="86">
        <v>3.7471439450495923</v>
      </c>
      <c r="W650" s="86">
        <v>5.5488721804928485</v>
      </c>
      <c r="X650" s="86">
        <v>0.81818181818181823</v>
      </c>
      <c r="Y650" s="72">
        <v>4.8039361860198149</v>
      </c>
      <c r="Z650" s="7">
        <v>4.8765934558144215</v>
      </c>
      <c r="AA650" s="7"/>
      <c r="AB650" s="7">
        <v>0.91428571428571426</v>
      </c>
      <c r="AC650" s="7">
        <v>5.2188365650969528</v>
      </c>
      <c r="AD650" s="7">
        <v>1.1612903226020515</v>
      </c>
      <c r="AE650" s="7">
        <v>4.0512057160110224</v>
      </c>
      <c r="AF650" s="7">
        <v>4.3270247074515193</v>
      </c>
      <c r="AG650" s="7">
        <v>4.3732223074011332</v>
      </c>
      <c r="AH650" s="7">
        <v>0.90623416115750155</v>
      </c>
      <c r="AI650" s="7">
        <v>4.071051324840238</v>
      </c>
      <c r="AJ650" s="7">
        <v>4.4426652892791463</v>
      </c>
      <c r="AK650" s="7">
        <v>1.0420168067226891</v>
      </c>
      <c r="AL650" s="7">
        <v>3.4567901234567899</v>
      </c>
      <c r="AM650" s="7">
        <v>1.0657894736982341</v>
      </c>
      <c r="AN650" s="7">
        <v>3.3359237018249956</v>
      </c>
      <c r="AO650" s="7">
        <v>3.8583106266504315</v>
      </c>
      <c r="AP650" s="7">
        <v>3.6336245857185898</v>
      </c>
      <c r="AQ650" s="7">
        <v>5.0557228915281947</v>
      </c>
      <c r="AR650" s="7">
        <v>1.5</v>
      </c>
      <c r="AS650" s="7"/>
      <c r="AT650" s="7">
        <v>0.85106382978723405</v>
      </c>
      <c r="AU650" s="7">
        <v>8.4157739072729818</v>
      </c>
      <c r="AV650" s="7">
        <v>0</v>
      </c>
      <c r="AW650" s="72">
        <v>5.1683996415134876</v>
      </c>
      <c r="AX650" s="86">
        <v>6.382352941176471</v>
      </c>
      <c r="AY650" s="7">
        <v>3.7433471319189038</v>
      </c>
      <c r="AZ650" s="7">
        <v>2.0851063829787235</v>
      </c>
      <c r="BA650" s="7">
        <v>3.1446769790833291</v>
      </c>
      <c r="BB650" s="7">
        <v>4.7058386016756728</v>
      </c>
      <c r="BC650" s="7">
        <v>6.2732142856022639</v>
      </c>
      <c r="BD650" s="7">
        <v>4.0123185217067778</v>
      </c>
      <c r="BE650" s="7">
        <v>0</v>
      </c>
      <c r="BF650" s="72">
        <v>4.4445656620525167</v>
      </c>
      <c r="BG650" s="7">
        <v>0.7142857142857143</v>
      </c>
      <c r="BH650" s="7">
        <v>8.9252669037875396</v>
      </c>
      <c r="BI650" s="7">
        <v>4.4689655172722</v>
      </c>
      <c r="BJ650" s="7">
        <v>4.6455906821963397</v>
      </c>
      <c r="BK650" s="7">
        <v>4</v>
      </c>
      <c r="BL650" s="72">
        <v>4.4077031470173793</v>
      </c>
      <c r="BM650" s="86">
        <v>3.5100763060203879</v>
      </c>
      <c r="BN650" s="7">
        <v>8.2874420202714312</v>
      </c>
      <c r="BO650" s="7">
        <v>6.4180830913642435</v>
      </c>
      <c r="BP650" s="72">
        <v>7.9419302135753371</v>
      </c>
      <c r="BQ650" s="86">
        <v>0.70588235293880375</v>
      </c>
      <c r="BR650" s="86">
        <v>0.33333333333333331</v>
      </c>
      <c r="BS650" s="86">
        <v>3.1768786127314539</v>
      </c>
      <c r="BT650" s="86">
        <v>2.5777777777777779</v>
      </c>
      <c r="BU650" s="86">
        <v>3.2081632653323116</v>
      </c>
      <c r="BV650" s="72">
        <v>2.7381316998532346</v>
      </c>
      <c r="BW650" s="7">
        <v>3.3444143796419703</v>
      </c>
      <c r="BX650" s="7">
        <v>3.2603129445234709</v>
      </c>
      <c r="BY650" s="7">
        <v>1.2338028168944575</v>
      </c>
      <c r="BZ650" s="72">
        <v>3.0344062153365221</v>
      </c>
      <c r="CA650" s="86"/>
      <c r="CB650" s="86">
        <v>7.0654205607212512</v>
      </c>
      <c r="CC650" s="86">
        <v>0.375</v>
      </c>
      <c r="CD650" s="86"/>
      <c r="CE650" s="86">
        <v>5.948126801187021</v>
      </c>
      <c r="CF650" s="86">
        <v>5.0011025358544705</v>
      </c>
      <c r="CG650" s="86"/>
      <c r="CH650" s="72">
        <v>5.2416851441462509</v>
      </c>
      <c r="CI650" s="7">
        <v>6.7796610169491522</v>
      </c>
      <c r="CJ650" s="7">
        <v>7.5358395989974936</v>
      </c>
      <c r="CK650" s="72">
        <v>7.2779521056977705</v>
      </c>
      <c r="CL650" s="86">
        <v>0</v>
      </c>
      <c r="CM650" s="86">
        <v>2.8333333333333335</v>
      </c>
      <c r="CN650" s="86">
        <v>4.6671398154388424</v>
      </c>
      <c r="CO650" s="86">
        <v>3.5</v>
      </c>
      <c r="CP650" s="86">
        <v>5.123483817404332</v>
      </c>
      <c r="CQ650" s="64">
        <v>4.987136146015966</v>
      </c>
    </row>
    <row r="651" spans="1:95" x14ac:dyDescent="0.25">
      <c r="A651" s="97" t="s">
        <v>1067</v>
      </c>
      <c r="B651" s="97">
        <v>123</v>
      </c>
      <c r="C651" s="97">
        <v>648</v>
      </c>
      <c r="D651" s="103" t="s">
        <v>130</v>
      </c>
      <c r="E651" s="86">
        <v>1.4234693877551021</v>
      </c>
      <c r="F651" s="86">
        <v>1.9747788872587784</v>
      </c>
      <c r="G651" s="86">
        <v>1.3146387832574655</v>
      </c>
      <c r="H651" s="86"/>
      <c r="I651" s="86">
        <v>1.9342105263157894</v>
      </c>
      <c r="J651" s="86">
        <v>1.0762763346274566</v>
      </c>
      <c r="K651" s="72">
        <v>1.8229725553863283</v>
      </c>
      <c r="L651" s="7">
        <v>1.0762763346274566</v>
      </c>
      <c r="M651" s="7">
        <v>1.0440917107583774</v>
      </c>
      <c r="N651" s="7">
        <v>0.80885774924377885</v>
      </c>
      <c r="O651" s="7">
        <v>0</v>
      </c>
      <c r="P651" s="7">
        <v>1.8702655637462731</v>
      </c>
      <c r="Q651" s="7">
        <v>0</v>
      </c>
      <c r="R651" s="72">
        <v>1.0344480482953391</v>
      </c>
      <c r="S651" s="86">
        <v>3.2124352331606216</v>
      </c>
      <c r="T651" s="86">
        <v>2.1139586961720434</v>
      </c>
      <c r="U651" s="86"/>
      <c r="V651" s="86">
        <v>1.0601675551847627</v>
      </c>
      <c r="W651" s="86">
        <v>1.849624060164283</v>
      </c>
      <c r="X651" s="86">
        <v>1.0909090909090908</v>
      </c>
      <c r="Y651" s="72">
        <v>1.941255404778957</v>
      </c>
      <c r="Z651" s="7">
        <v>1.7715463917398724</v>
      </c>
      <c r="AA651" s="7"/>
      <c r="AB651" s="7">
        <v>0.37142857142857144</v>
      </c>
      <c r="AC651" s="7">
        <v>1.0858725761772854</v>
      </c>
      <c r="AD651" s="7">
        <v>0.27649769585763129</v>
      </c>
      <c r="AE651" s="7">
        <v>1.0038701994701036</v>
      </c>
      <c r="AF651" s="7">
        <v>1.2482948642441249</v>
      </c>
      <c r="AG651" s="7">
        <v>1.0618165881357571</v>
      </c>
      <c r="AH651" s="7">
        <v>0.40141915863352418</v>
      </c>
      <c r="AI651" s="7">
        <v>1.0007673904121268</v>
      </c>
      <c r="AJ651" s="7">
        <v>0.98553719008773533</v>
      </c>
      <c r="AK651" s="7">
        <v>0.30252100840336132</v>
      </c>
      <c r="AL651" s="7">
        <v>0.83950617283950613</v>
      </c>
      <c r="AM651" s="7">
        <v>0.31578947368836568</v>
      </c>
      <c r="AN651" s="7">
        <v>0.51289297067449102</v>
      </c>
      <c r="AO651" s="7">
        <v>0.71934604903652111</v>
      </c>
      <c r="AP651" s="7">
        <v>0.68153058150045198</v>
      </c>
      <c r="AQ651" s="7">
        <v>2.7921686746777699</v>
      </c>
      <c r="AR651" s="7">
        <v>0</v>
      </c>
      <c r="AS651" s="7"/>
      <c r="AT651" s="7">
        <v>0.34042553191489361</v>
      </c>
      <c r="AU651" s="7">
        <v>0.6534341110703028</v>
      </c>
      <c r="AV651" s="7">
        <v>0</v>
      </c>
      <c r="AW651" s="72">
        <v>1.0979190077156207</v>
      </c>
      <c r="AX651" s="86">
        <v>1.6323529411764706</v>
      </c>
      <c r="AY651" s="7">
        <v>1.1957421644139059</v>
      </c>
      <c r="AZ651" s="7">
        <v>0.8936170212765957</v>
      </c>
      <c r="BA651" s="7">
        <v>0.67697907188599449</v>
      </c>
      <c r="BB651" s="7">
        <v>1.2539977686779176</v>
      </c>
      <c r="BC651" s="7">
        <v>0.55178571427586098</v>
      </c>
      <c r="BD651" s="7">
        <v>1.8583369995273498</v>
      </c>
      <c r="BE651" s="7">
        <v>0</v>
      </c>
      <c r="BF651" s="72">
        <v>1.1757807172992392</v>
      </c>
      <c r="BG651" s="7">
        <v>0.22857142857142856</v>
      </c>
      <c r="BH651" s="7">
        <v>1.1530249110156152</v>
      </c>
      <c r="BI651" s="7">
        <v>2.068965517255648</v>
      </c>
      <c r="BJ651" s="7">
        <v>1.6572379367720467</v>
      </c>
      <c r="BK651" s="7">
        <v>1.8560000000000001</v>
      </c>
      <c r="BL651" s="72">
        <v>1.6251761390324095</v>
      </c>
      <c r="BM651" s="86">
        <v>2.4382703971920887</v>
      </c>
      <c r="BN651" s="7">
        <v>1.2330527400790243</v>
      </c>
      <c r="BO651" s="7">
        <v>0.99952014144209644</v>
      </c>
      <c r="BP651" s="72">
        <v>1.1898891352572105</v>
      </c>
      <c r="BQ651" s="86">
        <v>2.4201680672187558</v>
      </c>
      <c r="BR651" s="86">
        <v>0</v>
      </c>
      <c r="BS651" s="86">
        <v>2.871676300591314</v>
      </c>
      <c r="BT651" s="86">
        <v>1.6615384615384616</v>
      </c>
      <c r="BU651" s="86">
        <v>2.0081632653225157</v>
      </c>
      <c r="BV651" s="72">
        <v>2.0434915773401321</v>
      </c>
      <c r="BW651" s="7">
        <v>1.3822960958853081</v>
      </c>
      <c r="BX651" s="7">
        <v>1.701280227596017</v>
      </c>
      <c r="BY651" s="7">
        <v>0.94647887323410429</v>
      </c>
      <c r="BZ651" s="72">
        <v>1.4495005549486093</v>
      </c>
      <c r="CA651" s="86"/>
      <c r="CB651" s="86">
        <v>1.4579439252281947</v>
      </c>
      <c r="CC651" s="86">
        <v>0.5</v>
      </c>
      <c r="CD651" s="86"/>
      <c r="CE651" s="86">
        <v>1.4005763688841533</v>
      </c>
      <c r="CF651" s="86">
        <v>1.7067254685852558</v>
      </c>
      <c r="CG651" s="86"/>
      <c r="CH651" s="72">
        <v>1.5099778270573592</v>
      </c>
      <c r="CI651" s="7">
        <v>0.5423728813559322</v>
      </c>
      <c r="CJ651" s="7">
        <v>0.99949874686716789</v>
      </c>
      <c r="CK651" s="72">
        <v>0.84360033030553261</v>
      </c>
      <c r="CL651" s="86">
        <v>0</v>
      </c>
      <c r="CM651" s="86">
        <v>0.66666666666666663</v>
      </c>
      <c r="CN651" s="86">
        <v>1.3797019162428694</v>
      </c>
      <c r="CO651" s="86">
        <v>4</v>
      </c>
      <c r="CP651" s="86">
        <v>0.90243180874735385</v>
      </c>
      <c r="CQ651" s="64">
        <v>1.0215568336282441</v>
      </c>
    </row>
    <row r="652" spans="1:95" x14ac:dyDescent="0.25">
      <c r="A652" s="97" t="s">
        <v>1068</v>
      </c>
      <c r="B652" s="97">
        <v>124</v>
      </c>
      <c r="C652" s="97">
        <v>649</v>
      </c>
      <c r="D652" s="103" t="s">
        <v>174</v>
      </c>
      <c r="E652" s="39">
        <v>1.0433673469387754</v>
      </c>
      <c r="F652" s="39">
        <v>1.0421683309319905</v>
      </c>
      <c r="G652" s="39">
        <v>1.0522813688112902</v>
      </c>
      <c r="H652" s="39"/>
      <c r="I652" s="39">
        <v>1.0328947368421053</v>
      </c>
      <c r="J652" s="39">
        <v>1.051199183509071</v>
      </c>
      <c r="K652" s="52">
        <v>1.0453102615112804</v>
      </c>
      <c r="L652" s="3">
        <v>1.051199183509071</v>
      </c>
      <c r="M652" s="3">
        <v>1.0680776014109348</v>
      </c>
      <c r="N652" s="3">
        <v>1.0601682563115538</v>
      </c>
      <c r="O652" s="3">
        <v>0</v>
      </c>
      <c r="P652" s="3">
        <v>1.0291684806089827</v>
      </c>
      <c r="Q652" s="3">
        <v>1.3333333333333333</v>
      </c>
      <c r="R652" s="52">
        <v>1.0533497371440701</v>
      </c>
      <c r="S652" s="39">
        <v>1.0569948186528497</v>
      </c>
      <c r="T652" s="39">
        <v>1.0420502612486484</v>
      </c>
      <c r="U652" s="39"/>
      <c r="V652" s="39">
        <v>1.0693069306604934</v>
      </c>
      <c r="W652" s="39">
        <v>1.1052631579030472</v>
      </c>
      <c r="X652" s="39">
        <v>1.0909090909090908</v>
      </c>
      <c r="Y652" s="52">
        <v>1.0556135380825664</v>
      </c>
      <c r="Z652" s="3">
        <v>1.0391752577245061</v>
      </c>
      <c r="AA652" s="3"/>
      <c r="AB652" s="3">
        <v>1.1047619047619048</v>
      </c>
      <c r="AC652" s="3">
        <v>1.10803324099723</v>
      </c>
      <c r="AD652" s="3">
        <v>1.1612903226020515</v>
      </c>
      <c r="AE652" s="3">
        <v>1.1038999702358077</v>
      </c>
      <c r="AF652" s="3">
        <v>1.0504539500239314</v>
      </c>
      <c r="AG652" s="3">
        <v>1.0649720609088202</v>
      </c>
      <c r="AH652" s="3">
        <v>1.0704510896893977</v>
      </c>
      <c r="AI652" s="3">
        <v>1.0541235949889034</v>
      </c>
      <c r="AJ652" s="3">
        <v>1.0692148760385807</v>
      </c>
      <c r="AK652" s="3">
        <v>1.1092436974789917</v>
      </c>
      <c r="AL652" s="3">
        <v>1.1358024691358024</v>
      </c>
      <c r="AM652" s="3">
        <v>1.0657894736982341</v>
      </c>
      <c r="AN652" s="3">
        <v>1.106322854099522</v>
      </c>
      <c r="AO652" s="3">
        <v>1.0667574931734773</v>
      </c>
      <c r="AP652" s="3">
        <v>1.0683940946068093</v>
      </c>
      <c r="AQ652" s="3">
        <v>1.0301204819199539</v>
      </c>
      <c r="AR652" s="3">
        <v>1</v>
      </c>
      <c r="AS652" s="3"/>
      <c r="AT652" s="3">
        <v>1.074468085106383</v>
      </c>
      <c r="AU652" s="3">
        <v>1.0639500492864677</v>
      </c>
      <c r="AV652" s="3">
        <v>0</v>
      </c>
      <c r="AW652" s="52">
        <v>1.0584896803756838</v>
      </c>
      <c r="AX652" s="39">
        <v>1.0147058823529411</v>
      </c>
      <c r="AY652" s="3">
        <v>1.0254287404024296</v>
      </c>
      <c r="AZ652" s="3">
        <v>1.0638297872340425</v>
      </c>
      <c r="BA652" s="3">
        <v>1.048225659694443</v>
      </c>
      <c r="BB652" s="3">
        <v>1.0174786165785239</v>
      </c>
      <c r="BC652" s="3">
        <v>1.0553571428382971</v>
      </c>
      <c r="BD652" s="3">
        <v>1.0083589969026245</v>
      </c>
      <c r="BE652" s="3">
        <v>1</v>
      </c>
      <c r="BF652" s="52">
        <v>1.0268648574882011</v>
      </c>
      <c r="BG652" s="3">
        <v>1.0571428571428572</v>
      </c>
      <c r="BH652" s="3">
        <v>1.1103202846817035</v>
      </c>
      <c r="BI652" s="3">
        <v>1.034482758627824</v>
      </c>
      <c r="BJ652" s="3">
        <v>1.0515806988352745</v>
      </c>
      <c r="BK652" s="3">
        <v>1.048</v>
      </c>
      <c r="BL652" s="52">
        <v>1.0521371535932362</v>
      </c>
      <c r="BM652" s="39">
        <v>1.0870671101588225</v>
      </c>
      <c r="BN652" s="3">
        <v>1.016114069747466</v>
      </c>
      <c r="BO652" s="3">
        <v>1.0213410784293102</v>
      </c>
      <c r="BP652" s="52">
        <v>1.0170801727175018</v>
      </c>
      <c r="BQ652" s="39">
        <v>1.0084033613411483</v>
      </c>
      <c r="BR652" s="39">
        <v>1</v>
      </c>
      <c r="BS652" s="39">
        <v>1.0265895953804698</v>
      </c>
      <c r="BT652" s="39">
        <v>1.0188034188034187</v>
      </c>
      <c r="BU652" s="39">
        <v>1.0285714285798251</v>
      </c>
      <c r="BV652" s="52">
        <v>1.021745788670066</v>
      </c>
      <c r="BW652" s="3">
        <v>1.0204870506535832</v>
      </c>
      <c r="BX652" s="3">
        <v>1.0071123755334281</v>
      </c>
      <c r="BY652" s="3">
        <v>1.0140845070365403</v>
      </c>
      <c r="BZ652" s="52">
        <v>1.0144284128813392</v>
      </c>
      <c r="CA652" s="39"/>
      <c r="CB652" s="39">
        <v>1.1214953270986112</v>
      </c>
      <c r="CC652" s="39">
        <v>1</v>
      </c>
      <c r="CD652" s="39"/>
      <c r="CE652" s="39">
        <v>1.0028818443861838</v>
      </c>
      <c r="CF652" s="39">
        <v>1.0716648291116722</v>
      </c>
      <c r="CG652" s="39"/>
      <c r="CH652" s="52">
        <v>1.0443458980088343</v>
      </c>
      <c r="CI652" s="3">
        <v>1.0324455205811138</v>
      </c>
      <c r="CJ652" s="3">
        <v>1.0375939849624061</v>
      </c>
      <c r="CK652" s="52">
        <v>1.0358381502890173</v>
      </c>
      <c r="CL652" s="39">
        <v>0</v>
      </c>
      <c r="CM652" s="39">
        <v>1</v>
      </c>
      <c r="CN652" s="39">
        <v>1.0347764371821522</v>
      </c>
      <c r="CO652" s="39">
        <v>1</v>
      </c>
      <c r="CP652" s="39">
        <v>1.0486953434459809</v>
      </c>
      <c r="CQ652" s="58">
        <v>1.0447381129885549</v>
      </c>
    </row>
    <row r="653" spans="1:95" x14ac:dyDescent="0.25">
      <c r="A653" s="97" t="s">
        <v>959</v>
      </c>
      <c r="C653" s="97">
        <v>650</v>
      </c>
      <c r="D653" s="103"/>
      <c r="E653" s="48"/>
      <c r="F653" s="48"/>
      <c r="G653" s="48"/>
      <c r="H653" s="48"/>
      <c r="I653" s="48"/>
      <c r="J653" s="48"/>
      <c r="K653" s="73"/>
      <c r="L653" s="11"/>
      <c r="M653" s="11"/>
      <c r="N653" s="11"/>
      <c r="O653" s="11"/>
      <c r="P653" s="11"/>
      <c r="Q653" s="11"/>
      <c r="R653" s="73"/>
      <c r="S653" s="48"/>
      <c r="T653" s="48"/>
      <c r="U653" s="48"/>
      <c r="V653" s="48"/>
      <c r="W653" s="48"/>
      <c r="X653" s="48"/>
      <c r="Y653" s="73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73"/>
      <c r="AX653" s="48"/>
      <c r="AY653" s="11"/>
      <c r="AZ653" s="11"/>
      <c r="BA653" s="11"/>
      <c r="BB653" s="11"/>
      <c r="BC653" s="11"/>
      <c r="BD653" s="11"/>
      <c r="BE653" s="11"/>
      <c r="BF653" s="73"/>
      <c r="BG653" s="11"/>
      <c r="BH653" s="11"/>
      <c r="BI653" s="11"/>
      <c r="BJ653" s="11"/>
      <c r="BK653" s="11"/>
      <c r="BL653" s="73"/>
      <c r="BM653" s="48"/>
      <c r="BN653" s="11"/>
      <c r="BO653" s="11"/>
      <c r="BP653" s="73"/>
      <c r="BQ653" s="48"/>
      <c r="BR653" s="48"/>
      <c r="BS653" s="48"/>
      <c r="BT653" s="48"/>
      <c r="BU653" s="48"/>
      <c r="BV653" s="73"/>
      <c r="BW653" s="11"/>
      <c r="BX653" s="11"/>
      <c r="BY653" s="11"/>
      <c r="BZ653" s="73"/>
      <c r="CA653" s="48"/>
      <c r="CB653" s="48"/>
      <c r="CC653" s="48"/>
      <c r="CD653" s="48"/>
      <c r="CE653" s="48"/>
      <c r="CF653" s="48"/>
      <c r="CG653" s="48"/>
      <c r="CH653" s="73"/>
      <c r="CI653" s="11"/>
      <c r="CJ653" s="11"/>
      <c r="CK653" s="73"/>
      <c r="CL653" s="48"/>
      <c r="CM653" s="48"/>
      <c r="CN653" s="48"/>
      <c r="CO653" s="48"/>
      <c r="CP653" s="48"/>
      <c r="CQ653" s="67"/>
    </row>
    <row r="654" spans="1:95" x14ac:dyDescent="0.25">
      <c r="A654" s="97" t="s">
        <v>1069</v>
      </c>
      <c r="B654" s="97">
        <v>125</v>
      </c>
      <c r="C654" s="97">
        <v>651</v>
      </c>
      <c r="D654" s="103" t="s">
        <v>175</v>
      </c>
      <c r="E654" s="39">
        <v>4.7000208671075412E-2</v>
      </c>
      <c r="F654" s="39">
        <v>3.2443863933800082E-2</v>
      </c>
      <c r="G654" s="39">
        <v>5.3144256169876176E-2</v>
      </c>
      <c r="H654" s="39"/>
      <c r="I654" s="39">
        <v>2.8908012338352111E-2</v>
      </c>
      <c r="J654" s="39">
        <v>4.261942415181097E-2</v>
      </c>
      <c r="K654" s="52">
        <v>3.7597507646537423E-2</v>
      </c>
      <c r="L654" s="3">
        <v>4.261942415181097E-2</v>
      </c>
      <c r="M654" s="3">
        <v>4.8961327725561533E-2</v>
      </c>
      <c r="N654" s="3">
        <v>5.8948643197938445E-2</v>
      </c>
      <c r="O654" s="3">
        <v>0</v>
      </c>
      <c r="P654" s="3">
        <v>4.0247781347452508E-2</v>
      </c>
      <c r="Q654" s="3">
        <v>0</v>
      </c>
      <c r="R654" s="52">
        <v>4.5808813723637175E-2</v>
      </c>
      <c r="S654" s="39">
        <v>2.4904196543109325E-2</v>
      </c>
      <c r="T654" s="39">
        <v>6.7766603191052099E-2</v>
      </c>
      <c r="U654" s="39"/>
      <c r="V654" s="39">
        <v>7.9909406216223833E-2</v>
      </c>
      <c r="W654" s="39">
        <v>4.832037330070324E-2</v>
      </c>
      <c r="X654" s="39">
        <v>0.12600017298675725</v>
      </c>
      <c r="Y654" s="52">
        <v>6.7193237311806417E-2</v>
      </c>
      <c r="Z654" s="3">
        <v>3.0328233283481835E-2</v>
      </c>
      <c r="AA654" s="3"/>
      <c r="AB654" s="3">
        <v>4.0796790927115224E-2</v>
      </c>
      <c r="AC654" s="3">
        <v>2.8292944907772084E-2</v>
      </c>
      <c r="AD654" s="3">
        <v>0.18762687507861467</v>
      </c>
      <c r="AE654" s="3">
        <v>8.5940789291347519E-2</v>
      </c>
      <c r="AF654" s="3">
        <v>4.489371734703413E-2</v>
      </c>
      <c r="AG654" s="3">
        <v>6.5333568997651859E-2</v>
      </c>
      <c r="AH654" s="3">
        <v>5.7395964971312871E-2</v>
      </c>
      <c r="AI654" s="3">
        <v>8.0713202397279374E-2</v>
      </c>
      <c r="AJ654" s="3">
        <v>5.6911683286776558E-2</v>
      </c>
      <c r="AK654" s="3">
        <v>6.9777736923876607E-2</v>
      </c>
      <c r="AL654" s="3">
        <v>5.710574487567123E-2</v>
      </c>
      <c r="AM654" s="3">
        <v>0.18933371659077472</v>
      </c>
      <c r="AN654" s="3">
        <v>7.7944802480091363E-2</v>
      </c>
      <c r="AO654" s="3">
        <v>7.019262679050009E-2</v>
      </c>
      <c r="AP654" s="3">
        <v>8.3765783246118997E-2</v>
      </c>
      <c r="AQ654" s="3">
        <v>2.5114856233500515E-2</v>
      </c>
      <c r="AR654" s="3">
        <v>0</v>
      </c>
      <c r="AS654" s="3"/>
      <c r="AT654" s="3">
        <v>4.4612662291372937E-2</v>
      </c>
      <c r="AU654" s="3">
        <v>7.3533250527826846E-2</v>
      </c>
      <c r="AV654" s="3">
        <v>0</v>
      </c>
      <c r="AW654" s="52">
        <v>6.1776147330183218E-2</v>
      </c>
      <c r="AX654" s="39">
        <v>3.5657438839556493E-2</v>
      </c>
      <c r="AY654" s="3">
        <v>1.7239909743407316E-2</v>
      </c>
      <c r="AZ654" s="3">
        <v>0</v>
      </c>
      <c r="BA654" s="3">
        <v>2.3390753954389814E-2</v>
      </c>
      <c r="BB654" s="3">
        <v>1.8190552285411627E-2</v>
      </c>
      <c r="BC654" s="3">
        <v>1.540725516246743E-2</v>
      </c>
      <c r="BD654" s="3">
        <v>1.5120390062349784E-2</v>
      </c>
      <c r="BE654" s="3">
        <v>0</v>
      </c>
      <c r="BF654" s="52">
        <v>1.7095424908941503E-2</v>
      </c>
      <c r="BG654" s="3">
        <v>9.7655931413524688E-2</v>
      </c>
      <c r="BH654" s="3">
        <v>0</v>
      </c>
      <c r="BI654" s="3">
        <v>7.5889321624258658E-3</v>
      </c>
      <c r="BJ654" s="3">
        <v>6.6494526963582296E-2</v>
      </c>
      <c r="BK654" s="3">
        <v>3.0391481894877469E-2</v>
      </c>
      <c r="BL654" s="52">
        <v>5.1790129782503677E-2</v>
      </c>
      <c r="BM654" s="39">
        <v>0.12013592828150675</v>
      </c>
      <c r="BN654" s="3">
        <v>4.1558799147325735E-2</v>
      </c>
      <c r="BO654" s="3">
        <v>4.0827326618763565E-2</v>
      </c>
      <c r="BP654" s="52">
        <v>4.1423601785821794E-2</v>
      </c>
      <c r="BQ654" s="39">
        <v>0.13941834957754692</v>
      </c>
      <c r="BR654" s="39">
        <v>0.42942634470292723</v>
      </c>
      <c r="BS654" s="39">
        <v>0</v>
      </c>
      <c r="BT654" s="39">
        <v>0</v>
      </c>
      <c r="BU654" s="39">
        <v>0</v>
      </c>
      <c r="BV654" s="52">
        <v>9.8162732034192453E-3</v>
      </c>
      <c r="BW654" s="3">
        <v>0.13842224973093659</v>
      </c>
      <c r="BX654" s="3">
        <v>6.0277328622129353E-2</v>
      </c>
      <c r="BY654" s="3">
        <v>0.15407075218866587</v>
      </c>
      <c r="BZ654" s="52">
        <v>0.10999139477820857</v>
      </c>
      <c r="CA654" s="39"/>
      <c r="CB654" s="39">
        <v>0.25937749541563054</v>
      </c>
      <c r="CC654" s="39">
        <v>0</v>
      </c>
      <c r="CD654" s="39"/>
      <c r="CE654" s="39">
        <v>7.8874191595985715E-2</v>
      </c>
      <c r="CF654" s="39">
        <v>0.12787549481077384</v>
      </c>
      <c r="CG654" s="39"/>
      <c r="CH654" s="52">
        <v>0.11001948712337659</v>
      </c>
      <c r="CI654" s="3">
        <v>4.7600356600906425E-2</v>
      </c>
      <c r="CJ654" s="3">
        <v>4.0548478057405975E-2</v>
      </c>
      <c r="CK654" s="52">
        <v>4.2953453976865667E-2</v>
      </c>
      <c r="CL654" s="39">
        <v>0</v>
      </c>
      <c r="CM654" s="39">
        <v>0</v>
      </c>
      <c r="CN654" s="39">
        <v>4.0032703871037065E-2</v>
      </c>
      <c r="CO654" s="39">
        <v>0</v>
      </c>
      <c r="CP654" s="39">
        <v>1.5564833760295538E-2</v>
      </c>
      <c r="CQ654" s="58">
        <v>2.1455221249431743E-2</v>
      </c>
    </row>
    <row r="655" spans="1:95" x14ac:dyDescent="0.25">
      <c r="A655" s="97" t="s">
        <v>1070</v>
      </c>
      <c r="B655" s="97">
        <v>126</v>
      </c>
      <c r="C655" s="97">
        <v>652</v>
      </c>
      <c r="D655" s="103" t="s">
        <v>176</v>
      </c>
      <c r="E655" s="39">
        <v>0.31439534828280674</v>
      </c>
      <c r="F655" s="39">
        <v>0.26993274438245901</v>
      </c>
      <c r="G655" s="39">
        <v>0.26484196208779964</v>
      </c>
      <c r="H655" s="39"/>
      <c r="I655" s="39">
        <v>0.21328956218747239</v>
      </c>
      <c r="J655" s="39">
        <v>0.24843277519456436</v>
      </c>
      <c r="K655" s="52">
        <v>0.27915566416646448</v>
      </c>
      <c r="L655" s="3">
        <v>0.24843277519456436</v>
      </c>
      <c r="M655" s="3">
        <v>0.23814264862068457</v>
      </c>
      <c r="N655" s="3">
        <v>0.29400224935810382</v>
      </c>
      <c r="O655" s="3">
        <v>0</v>
      </c>
      <c r="P655" s="3">
        <v>0.27363085155473749</v>
      </c>
      <c r="Q655" s="3">
        <v>0.15901098015047949</v>
      </c>
      <c r="R655" s="52">
        <v>0.25657324376583396</v>
      </c>
      <c r="S655" s="39">
        <v>0.16855320723453654</v>
      </c>
      <c r="T655" s="39">
        <v>0.24720603823938481</v>
      </c>
      <c r="U655" s="39"/>
      <c r="V655" s="39">
        <v>0.24738929440365884</v>
      </c>
      <c r="W655" s="39">
        <v>0.17283006999192835</v>
      </c>
      <c r="X655" s="39">
        <v>0.59352673472434092</v>
      </c>
      <c r="Y655" s="52">
        <v>0.24818431093306254</v>
      </c>
      <c r="Z655" s="3">
        <v>0.31818733612396444</v>
      </c>
      <c r="AA655" s="3"/>
      <c r="AB655" s="3">
        <v>0.38164808800474159</v>
      </c>
      <c r="AC655" s="3">
        <v>0.23027124790896192</v>
      </c>
      <c r="AD655" s="3">
        <v>0.35955237687545627</v>
      </c>
      <c r="AE655" s="3">
        <v>0.29414593912116194</v>
      </c>
      <c r="AF655" s="3">
        <v>0.2808154652530932</v>
      </c>
      <c r="AG655" s="3">
        <v>0.31169866510430833</v>
      </c>
      <c r="AH655" s="3">
        <v>0.28917304557448031</v>
      </c>
      <c r="AI655" s="3">
        <v>0.32322427317380287</v>
      </c>
      <c r="AJ655" s="3">
        <v>0.30543206553984542</v>
      </c>
      <c r="AK655" s="3">
        <v>0.33773614817311459</v>
      </c>
      <c r="AL655" s="3">
        <v>0.45773439441404029</v>
      </c>
      <c r="AM655" s="3">
        <v>0.43448951378239764</v>
      </c>
      <c r="AN655" s="3">
        <v>0.29939428122235695</v>
      </c>
      <c r="AO655" s="3">
        <v>0.27824919392543285</v>
      </c>
      <c r="AP655" s="3">
        <v>0.29333601597940867</v>
      </c>
      <c r="AQ655" s="3">
        <v>0.36949360079766852</v>
      </c>
      <c r="AR655" s="3">
        <v>9.7594759293225641E-2</v>
      </c>
      <c r="AS655" s="3"/>
      <c r="AT655" s="3">
        <v>0.17369974432508933</v>
      </c>
      <c r="AU655" s="3">
        <v>0.31116184396078861</v>
      </c>
      <c r="AV655" s="3">
        <v>0</v>
      </c>
      <c r="AW655" s="52">
        <v>0.31053922349545343</v>
      </c>
      <c r="AX655" s="39">
        <v>0.2260294504859845</v>
      </c>
      <c r="AY655" s="3">
        <v>0.2167825407740252</v>
      </c>
      <c r="AZ655" s="3">
        <v>0.17326412424537246</v>
      </c>
      <c r="BA655" s="3">
        <v>0.1960883992628098</v>
      </c>
      <c r="BB655" s="3">
        <v>0.21069585539169555</v>
      </c>
      <c r="BC655" s="3">
        <v>0.27488926290630294</v>
      </c>
      <c r="BD655" s="3">
        <v>0.18253523450241074</v>
      </c>
      <c r="BE655" s="3">
        <v>0.83480764579001732</v>
      </c>
      <c r="BF655" s="52">
        <v>0.21623583292688728</v>
      </c>
      <c r="BG655" s="3">
        <v>0.40645244825587368</v>
      </c>
      <c r="BH655" s="3">
        <v>0.22494839526907492</v>
      </c>
      <c r="BI655" s="3">
        <v>0.19334964096042609</v>
      </c>
      <c r="BJ655" s="3">
        <v>0.27200305981407319</v>
      </c>
      <c r="BK655" s="3">
        <v>0.16654934938564381</v>
      </c>
      <c r="BL655" s="52">
        <v>0.2468655670679919</v>
      </c>
      <c r="BM655" s="39">
        <v>0.50173624721234444</v>
      </c>
      <c r="BN655" s="3">
        <v>0.26335718379536244</v>
      </c>
      <c r="BO655" s="3">
        <v>0.2108648097581117</v>
      </c>
      <c r="BP655" s="52">
        <v>0.25365506896288337</v>
      </c>
      <c r="BQ655" s="39">
        <v>0.45950374676532568</v>
      </c>
      <c r="BR655" s="39">
        <v>0.43606274659753202</v>
      </c>
      <c r="BS655" s="39">
        <v>0.32607909672976626</v>
      </c>
      <c r="BT655" s="39">
        <v>0.3623383160013014</v>
      </c>
      <c r="BU655" s="39">
        <v>0.43627529650762087</v>
      </c>
      <c r="BV655" s="52">
        <v>0.36818262275184793</v>
      </c>
      <c r="BW655" s="3">
        <v>0.36771282232849883</v>
      </c>
      <c r="BX655" s="3">
        <v>0.31822806129589565</v>
      </c>
      <c r="BY655" s="3">
        <v>0.35389290542300678</v>
      </c>
      <c r="BZ655" s="52">
        <v>0.34659267767043833</v>
      </c>
      <c r="CA655" s="39"/>
      <c r="CB655" s="39">
        <v>0.97340800497257385</v>
      </c>
      <c r="CC655" s="39">
        <v>1.0595350199454314</v>
      </c>
      <c r="CD655" s="39"/>
      <c r="CE655" s="39">
        <v>0.45159653684538592</v>
      </c>
      <c r="CF655" s="39">
        <v>0.58445625570126969</v>
      </c>
      <c r="CG655" s="39"/>
      <c r="CH655" s="52">
        <v>0.58169614131887049</v>
      </c>
      <c r="CI655" s="3">
        <v>5.3146005112025115E-2</v>
      </c>
      <c r="CJ655" s="3">
        <v>6.8793478599619498E-2</v>
      </c>
      <c r="CK655" s="52">
        <v>6.3457057005584419E-2</v>
      </c>
      <c r="CL655" s="39">
        <v>0</v>
      </c>
      <c r="CM655" s="39">
        <v>6.5269772550215835E-2</v>
      </c>
      <c r="CN655" s="39">
        <v>0.28933061529692283</v>
      </c>
      <c r="CO655" s="39">
        <v>0.34601793050406132</v>
      </c>
      <c r="CP655" s="39">
        <v>0.12695002698222518</v>
      </c>
      <c r="CQ655" s="58">
        <v>0.16677580256539318</v>
      </c>
    </row>
    <row r="656" spans="1:95" x14ac:dyDescent="0.25">
      <c r="A656" s="97" t="s">
        <v>1071</v>
      </c>
      <c r="B656" s="97">
        <v>127</v>
      </c>
      <c r="C656" s="97">
        <v>653</v>
      </c>
      <c r="D656" s="103" t="s">
        <v>177</v>
      </c>
      <c r="E656" s="39">
        <v>6.6357783305912178E-3</v>
      </c>
      <c r="F656" s="39">
        <v>4.8053220449243888E-3</v>
      </c>
      <c r="G656" s="39">
        <v>8.1509799551534156E-3</v>
      </c>
      <c r="H656" s="39"/>
      <c r="I656" s="39">
        <v>0</v>
      </c>
      <c r="J656" s="39">
        <v>3.973109177987837E-3</v>
      </c>
      <c r="K656" s="52">
        <v>5.8700869596935304E-3</v>
      </c>
      <c r="L656" s="3">
        <v>3.973109177987837E-3</v>
      </c>
      <c r="M656" s="3">
        <v>4.8125538352805459E-3</v>
      </c>
      <c r="N656" s="3">
        <v>5.5133080948495221E-3</v>
      </c>
      <c r="O656" s="3">
        <v>0</v>
      </c>
      <c r="P656" s="3">
        <v>1.2183789639132124E-2</v>
      </c>
      <c r="Q656" s="3">
        <v>0</v>
      </c>
      <c r="R656" s="52">
        <v>4.3737991781378251E-3</v>
      </c>
      <c r="S656" s="39">
        <v>0</v>
      </c>
      <c r="T656" s="39">
        <v>1.6532514570663068E-3</v>
      </c>
      <c r="U656" s="39"/>
      <c r="V656" s="39">
        <v>0</v>
      </c>
      <c r="W656" s="39">
        <v>0</v>
      </c>
      <c r="X656" s="39">
        <v>0</v>
      </c>
      <c r="Y656" s="52">
        <v>9.9066909287913018E-4</v>
      </c>
      <c r="Z656" s="3">
        <v>5.7860347088011252E-3</v>
      </c>
      <c r="AA656" s="3"/>
      <c r="AB656" s="3">
        <v>0</v>
      </c>
      <c r="AC656" s="3">
        <v>1.2609399125572624E-2</v>
      </c>
      <c r="AD656" s="3">
        <v>6.6037721428604632E-2</v>
      </c>
      <c r="AE656" s="3">
        <v>1.0009543633138116E-2</v>
      </c>
      <c r="AF656" s="3">
        <v>8.3658228018857889E-3</v>
      </c>
      <c r="AG656" s="3">
        <v>7.7649922346196346E-3</v>
      </c>
      <c r="AH656" s="3">
        <v>1.6438604901875521E-2</v>
      </c>
      <c r="AI656" s="3">
        <v>1.3413674994586448E-2</v>
      </c>
      <c r="AJ656" s="3">
        <v>6.1977944487993531E-3</v>
      </c>
      <c r="AK656" s="3">
        <v>0</v>
      </c>
      <c r="AL656" s="3">
        <v>0</v>
      </c>
      <c r="AM656" s="3">
        <v>5.8726713413220832E-2</v>
      </c>
      <c r="AN656" s="3">
        <v>2.1231569767782035E-2</v>
      </c>
      <c r="AO656" s="3">
        <v>1.5481141292771027E-2</v>
      </c>
      <c r="AP656" s="3">
        <v>1.0917559638580597E-2</v>
      </c>
      <c r="AQ656" s="3">
        <v>0</v>
      </c>
      <c r="AR656" s="3">
        <v>0</v>
      </c>
      <c r="AS656" s="3"/>
      <c r="AT656" s="3">
        <v>0</v>
      </c>
      <c r="AU656" s="3">
        <v>9.1700291790786197E-3</v>
      </c>
      <c r="AV656" s="3">
        <v>0</v>
      </c>
      <c r="AW656" s="52">
        <v>9.000897872964193E-3</v>
      </c>
      <c r="AX656" s="39">
        <v>4.8683498646549164E-3</v>
      </c>
      <c r="AY656" s="3">
        <v>3.8236700480661378E-3</v>
      </c>
      <c r="AZ656" s="3">
        <v>0</v>
      </c>
      <c r="BA656" s="3">
        <v>0</v>
      </c>
      <c r="BB656" s="3">
        <v>2.0657510457819145E-3</v>
      </c>
      <c r="BC656" s="3">
        <v>0</v>
      </c>
      <c r="BD656" s="3">
        <v>0</v>
      </c>
      <c r="BE656" s="3">
        <v>0</v>
      </c>
      <c r="BF656" s="52">
        <v>1.6392514132401415E-3</v>
      </c>
      <c r="BG656" s="3">
        <v>0</v>
      </c>
      <c r="BH656" s="3">
        <v>0</v>
      </c>
      <c r="BI656" s="3">
        <v>0</v>
      </c>
      <c r="BJ656" s="3">
        <v>5.0411136874016754E-3</v>
      </c>
      <c r="BK656" s="3">
        <v>1.1231016775473715E-2</v>
      </c>
      <c r="BL656" s="52">
        <v>5.4837609394052002E-3</v>
      </c>
      <c r="BM656" s="39">
        <v>2.044771808362722E-2</v>
      </c>
      <c r="BN656" s="3">
        <v>4.5409640504978036E-3</v>
      </c>
      <c r="BO656" s="3">
        <v>2.7897272490560506E-3</v>
      </c>
      <c r="BP656" s="52">
        <v>4.2172846426205002E-3</v>
      </c>
      <c r="BQ656" s="39">
        <v>0</v>
      </c>
      <c r="BR656" s="39">
        <v>0</v>
      </c>
      <c r="BS656" s="39">
        <v>0</v>
      </c>
      <c r="BT656" s="39">
        <v>0</v>
      </c>
      <c r="BU656" s="39">
        <v>0</v>
      </c>
      <c r="BV656" s="52">
        <v>0</v>
      </c>
      <c r="BW656" s="3">
        <v>4.5934611670511299E-2</v>
      </c>
      <c r="BX656" s="3">
        <v>2.4191787924422406E-2</v>
      </c>
      <c r="BY656" s="3">
        <v>6.0577464134936317E-2</v>
      </c>
      <c r="BZ656" s="52">
        <v>3.9375383029938371E-2</v>
      </c>
      <c r="CA656" s="39"/>
      <c r="CB656" s="39">
        <v>0.1534800764540544</v>
      </c>
      <c r="CC656" s="39">
        <v>0</v>
      </c>
      <c r="CD656" s="39"/>
      <c r="CE656" s="39">
        <v>2.1181667299555396E-2</v>
      </c>
      <c r="CF656" s="39">
        <v>3.3513567499007045E-2</v>
      </c>
      <c r="CG656" s="39"/>
      <c r="CH656" s="52">
        <v>3.4101580381472527E-2</v>
      </c>
      <c r="CI656" s="3">
        <v>4.8759682005489113E-3</v>
      </c>
      <c r="CJ656" s="3">
        <v>5.765421621535787E-3</v>
      </c>
      <c r="CK656" s="52">
        <v>5.4620820155344835E-3</v>
      </c>
      <c r="CL656" s="39">
        <v>0</v>
      </c>
      <c r="CM656" s="39">
        <v>0</v>
      </c>
      <c r="CN656" s="39">
        <v>2.8905430696503441E-4</v>
      </c>
      <c r="CO656" s="39">
        <v>0</v>
      </c>
      <c r="CP656" s="39">
        <v>0</v>
      </c>
      <c r="CQ656" s="58">
        <v>7.152434798415179E-5</v>
      </c>
    </row>
    <row r="657" spans="1:95" x14ac:dyDescent="0.25">
      <c r="A657" s="97" t="s">
        <v>1072</v>
      </c>
      <c r="B657" s="97">
        <v>128</v>
      </c>
      <c r="C657" s="97">
        <v>654</v>
      </c>
      <c r="D657" s="104" t="s">
        <v>178</v>
      </c>
      <c r="E657" s="40">
        <v>8.2007369934803481E-2</v>
      </c>
      <c r="F657" s="40">
        <v>7.2656681726247785E-2</v>
      </c>
      <c r="G657" s="40">
        <v>7.3176351399638198E-2</v>
      </c>
      <c r="H657" s="40"/>
      <c r="I657" s="40">
        <v>6.323445502667617E-2</v>
      </c>
      <c r="J657" s="40">
        <v>7.0398114770952994E-2</v>
      </c>
      <c r="K657" s="53">
        <v>7.612398067817637E-2</v>
      </c>
      <c r="L657" s="4">
        <v>7.0398114770952994E-2</v>
      </c>
      <c r="M657" s="4">
        <v>8.6903963079433211E-2</v>
      </c>
      <c r="N657" s="4">
        <v>8.9918177830029561E-2</v>
      </c>
      <c r="O657" s="4">
        <v>0</v>
      </c>
      <c r="P657" s="4">
        <v>9.5272994289100271E-2</v>
      </c>
      <c r="Q657" s="4">
        <v>0</v>
      </c>
      <c r="R657" s="53">
        <v>7.4855370963989559E-2</v>
      </c>
      <c r="S657" s="40">
        <v>5.3871465711899318E-2</v>
      </c>
      <c r="T657" s="40">
        <v>5.5148839174781021E-2</v>
      </c>
      <c r="U657" s="40"/>
      <c r="V657" s="40">
        <v>4.80270751686106E-2</v>
      </c>
      <c r="W657" s="40">
        <v>6.3457778888123095E-2</v>
      </c>
      <c r="X657" s="40">
        <v>0.35647946658338703</v>
      </c>
      <c r="Y657" s="53">
        <v>6.6164370140504053E-2</v>
      </c>
      <c r="Z657" s="4">
        <v>0.11632664421858774</v>
      </c>
      <c r="AA657" s="4"/>
      <c r="AB657" s="4">
        <v>0.14873844491650356</v>
      </c>
      <c r="AC657" s="4">
        <v>8.2704738576697537E-2</v>
      </c>
      <c r="AD657" s="4">
        <v>0.10119587086884878</v>
      </c>
      <c r="AE657" s="4">
        <v>8.9835129536169678E-2</v>
      </c>
      <c r="AF657" s="4">
        <v>9.5479009888283284E-2</v>
      </c>
      <c r="AG657" s="4">
        <v>0.10481080011570508</v>
      </c>
      <c r="AH657" s="4">
        <v>0.11257078386282464</v>
      </c>
      <c r="AI657" s="4">
        <v>0.12647322658149018</v>
      </c>
      <c r="AJ657" s="4">
        <v>0.12282462570574955</v>
      </c>
      <c r="AK657" s="4">
        <v>8.2090626452783533E-2</v>
      </c>
      <c r="AL657" s="4">
        <v>9.0368329128129213E-2</v>
      </c>
      <c r="AM657" s="4">
        <v>3.2579774036625382E-2</v>
      </c>
      <c r="AN657" s="4">
        <v>0.11629880016191139</v>
      </c>
      <c r="AO657" s="4">
        <v>9.4853226593815385E-2</v>
      </c>
      <c r="AP657" s="4">
        <v>9.569160948144613E-2</v>
      </c>
      <c r="AQ657" s="4">
        <v>0.15093954639787999</v>
      </c>
      <c r="AR657" s="4">
        <v>0</v>
      </c>
      <c r="AS657" s="4"/>
      <c r="AT657" s="4">
        <v>9.3361513022248294E-2</v>
      </c>
      <c r="AU657" s="4">
        <v>0.10577659716478104</v>
      </c>
      <c r="AV657" s="4">
        <v>0</v>
      </c>
      <c r="AW657" s="53">
        <v>0.11028219338804454</v>
      </c>
      <c r="AX657" s="40">
        <v>4.7374231308293401E-2</v>
      </c>
      <c r="AY657" s="4">
        <v>6.219905308373766E-2</v>
      </c>
      <c r="AZ657" s="4">
        <v>3.358517731317362E-2</v>
      </c>
      <c r="BA657" s="4">
        <v>6.4212787449475436E-2</v>
      </c>
      <c r="BB657" s="4">
        <v>4.1867949539062241E-2</v>
      </c>
      <c r="BC657" s="4">
        <v>8.915532675926012E-2</v>
      </c>
      <c r="BD657" s="4">
        <v>5.4527709313560949E-2</v>
      </c>
      <c r="BE657" s="4">
        <v>0.98350652873087629</v>
      </c>
      <c r="BF657" s="53">
        <v>5.8026414640329371E-2</v>
      </c>
      <c r="BG657" s="4">
        <v>4.3643769859429596E-2</v>
      </c>
      <c r="BH657" s="4">
        <v>5.9904905070270825E-2</v>
      </c>
      <c r="BI657" s="4">
        <v>3.8038578370300842E-2</v>
      </c>
      <c r="BJ657" s="4">
        <v>7.9889104288447615E-2</v>
      </c>
      <c r="BK657" s="4">
        <v>5.8928236014962714E-2</v>
      </c>
      <c r="BL657" s="53">
        <v>6.7903319431212555E-2</v>
      </c>
      <c r="BM657" s="40">
        <v>0.2000764963181324</v>
      </c>
      <c r="BN657" s="4">
        <v>7.7675964033413106E-2</v>
      </c>
      <c r="BO657" s="4">
        <v>5.0438209861387626E-2</v>
      </c>
      <c r="BP657" s="53">
        <v>7.2641636217180325E-2</v>
      </c>
      <c r="BQ657" s="40">
        <v>1.7736533876541484E-2</v>
      </c>
      <c r="BR657" s="40">
        <v>0.5047007541367774</v>
      </c>
      <c r="BS657" s="40">
        <v>0.12447236347823142</v>
      </c>
      <c r="BT657" s="40">
        <v>8.1855770970897745E-2</v>
      </c>
      <c r="BU657" s="40">
        <v>0.165991172835696</v>
      </c>
      <c r="BV657" s="53">
        <v>0.10809832215374764</v>
      </c>
      <c r="BW657" s="4">
        <v>0.13915176610768892</v>
      </c>
      <c r="BX657" s="4">
        <v>0.10432189009187977</v>
      </c>
      <c r="BY657" s="4">
        <v>0.15048749651282806</v>
      </c>
      <c r="BZ657" s="53">
        <v>0.12705264662376681</v>
      </c>
      <c r="CA657" s="40"/>
      <c r="CB657" s="40">
        <v>0.57193595343658177</v>
      </c>
      <c r="CC657" s="40">
        <v>0.36829381371506242</v>
      </c>
      <c r="CD657" s="40"/>
      <c r="CE657" s="40">
        <v>0.12812849196405995</v>
      </c>
      <c r="CF657" s="40">
        <v>0.19623649689525829</v>
      </c>
      <c r="CG657" s="40"/>
      <c r="CH657" s="53">
        <v>0.20147507164184017</v>
      </c>
      <c r="CI657" s="4">
        <v>1.0826312643379977E-2</v>
      </c>
      <c r="CJ657" s="4">
        <v>9.0557644626375142E-3</v>
      </c>
      <c r="CK657" s="53">
        <v>9.6595930329485269E-3</v>
      </c>
      <c r="CL657" s="40">
        <v>0</v>
      </c>
      <c r="CM657" s="40">
        <v>1.5841088671386699E-2</v>
      </c>
      <c r="CN657" s="40">
        <v>7.2578184414331226E-2</v>
      </c>
      <c r="CO657" s="40">
        <v>0</v>
      </c>
      <c r="CP657" s="40">
        <v>1.7285777263362469E-2</v>
      </c>
      <c r="CQ657" s="59">
        <v>3.0935559732909745E-2</v>
      </c>
    </row>
    <row r="658" spans="1:95" x14ac:dyDescent="0.25">
      <c r="A658" s="97" t="s">
        <v>959</v>
      </c>
      <c r="C658" s="97">
        <v>655</v>
      </c>
      <c r="D658" s="102"/>
      <c r="E658" s="93"/>
      <c r="F658" s="93"/>
      <c r="G658" s="93"/>
      <c r="H658" s="93"/>
      <c r="I658" s="93"/>
      <c r="J658" s="93"/>
      <c r="K658" s="79"/>
      <c r="L658" s="16"/>
      <c r="M658" s="16"/>
      <c r="N658" s="16"/>
      <c r="O658" s="16"/>
      <c r="P658" s="16"/>
      <c r="Q658" s="16"/>
      <c r="R658" s="79"/>
      <c r="S658" s="93"/>
      <c r="T658" s="93"/>
      <c r="U658" s="93"/>
      <c r="V658" s="93"/>
      <c r="W658" s="93"/>
      <c r="X658" s="93"/>
      <c r="Y658" s="79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79"/>
      <c r="AX658" s="93"/>
      <c r="AY658" s="16"/>
      <c r="AZ658" s="16"/>
      <c r="BA658" s="16"/>
      <c r="BB658" s="16"/>
      <c r="BC658" s="16"/>
      <c r="BD658" s="16"/>
      <c r="BE658" s="16"/>
      <c r="BF658" s="79"/>
      <c r="BG658" s="16"/>
      <c r="BH658" s="16"/>
      <c r="BI658" s="16"/>
      <c r="BJ658" s="16"/>
      <c r="BK658" s="16"/>
      <c r="BL658" s="79"/>
      <c r="BM658" s="93"/>
      <c r="BN658" s="16"/>
      <c r="BO658" s="16"/>
      <c r="BP658" s="79"/>
      <c r="BQ658" s="93"/>
      <c r="BR658" s="93"/>
      <c r="BS658" s="93"/>
      <c r="BT658" s="93"/>
      <c r="BU658" s="93"/>
      <c r="BV658" s="79"/>
      <c r="BW658" s="16"/>
      <c r="BX658" s="16"/>
      <c r="BY658" s="16"/>
      <c r="BZ658" s="79"/>
      <c r="CA658" s="93"/>
      <c r="CB658" s="93"/>
      <c r="CC658" s="93"/>
      <c r="CD658" s="93"/>
      <c r="CE658" s="93"/>
      <c r="CF658" s="93"/>
      <c r="CG658" s="93"/>
      <c r="CH658" s="79"/>
      <c r="CI658" s="16"/>
      <c r="CJ658" s="16"/>
      <c r="CK658" s="79"/>
      <c r="CL658" s="93"/>
      <c r="CM658" s="93"/>
      <c r="CN658" s="93"/>
      <c r="CO658" s="93"/>
      <c r="CP658" s="93"/>
      <c r="CQ658" s="83"/>
    </row>
    <row r="659" spans="1:95" x14ac:dyDescent="0.25">
      <c r="A659" s="97" t="s">
        <v>1073</v>
      </c>
      <c r="B659" s="97">
        <v>129</v>
      </c>
      <c r="C659" s="97">
        <v>656</v>
      </c>
      <c r="D659" s="103" t="s">
        <v>179</v>
      </c>
      <c r="E659" s="39">
        <v>4.5416477805905846E-3</v>
      </c>
      <c r="F659" s="39">
        <v>1.2171495070776646E-2</v>
      </c>
      <c r="G659" s="39">
        <v>4.1652775548174396E-3</v>
      </c>
      <c r="H659" s="39"/>
      <c r="I659" s="39">
        <v>2.340095852305428E-2</v>
      </c>
      <c r="J659" s="39">
        <v>6.5396707084478378E-3</v>
      </c>
      <c r="K659" s="52">
        <v>1.0948989530556034E-2</v>
      </c>
      <c r="L659" s="3">
        <v>6.5396707084478378E-3</v>
      </c>
      <c r="M659" s="3">
        <v>5.1716100935877245E-3</v>
      </c>
      <c r="N659" s="3">
        <v>2.9584549290573173E-3</v>
      </c>
      <c r="O659" s="3">
        <v>0</v>
      </c>
      <c r="P659" s="3">
        <v>1.9371108483030773E-2</v>
      </c>
      <c r="Q659" s="3">
        <v>4.4327303221892243E-3</v>
      </c>
      <c r="R659" s="52">
        <v>5.3889651033937665E-3</v>
      </c>
      <c r="S659" s="39">
        <v>2.5924166864402753E-2</v>
      </c>
      <c r="T659" s="39">
        <v>1.1917881948894073E-2</v>
      </c>
      <c r="U659" s="39"/>
      <c r="V659" s="39">
        <v>5.801703270279011E-3</v>
      </c>
      <c r="W659" s="39">
        <v>4.2491308594673899E-3</v>
      </c>
      <c r="X659" s="39">
        <v>8.2243192040790305E-3</v>
      </c>
      <c r="Y659" s="52">
        <v>9.9459551502749498E-3</v>
      </c>
      <c r="Z659" s="3">
        <v>1.5806734467474447E-2</v>
      </c>
      <c r="AA659" s="3"/>
      <c r="AB659" s="3">
        <v>5.2766370440653215E-3</v>
      </c>
      <c r="AC659" s="3">
        <v>2.0068027210552512E-2</v>
      </c>
      <c r="AD659" s="3">
        <v>4.4750368426567152E-3</v>
      </c>
      <c r="AE659" s="3">
        <v>5.7259651083831744E-3</v>
      </c>
      <c r="AF659" s="3">
        <v>8.8223984908036412E-3</v>
      </c>
      <c r="AG659" s="3">
        <v>5.5858009008067947E-3</v>
      </c>
      <c r="AH659" s="3">
        <v>4.8816845702726284E-3</v>
      </c>
      <c r="AI659" s="3">
        <v>4.6549787047277897E-3</v>
      </c>
      <c r="AJ659" s="3">
        <v>1.2568406304379649E-2</v>
      </c>
      <c r="AK659" s="3">
        <v>5.3064765745467939E-3</v>
      </c>
      <c r="AL659" s="3">
        <v>2.2372464658881378E-2</v>
      </c>
      <c r="AM659" s="3">
        <v>4.2665294754005451E-3</v>
      </c>
      <c r="AN659" s="3">
        <v>5.0318004087398513E-3</v>
      </c>
      <c r="AO659" s="3">
        <v>7.7776803132792831E-3</v>
      </c>
      <c r="AP659" s="3">
        <v>3.6305748002923781E-3</v>
      </c>
      <c r="AQ659" s="3">
        <v>1.8471631998926416E-2</v>
      </c>
      <c r="AR659" s="3">
        <v>5.1781176584394326E-3</v>
      </c>
      <c r="AS659" s="3"/>
      <c r="AT659" s="3">
        <v>2.794045015130261E-3</v>
      </c>
      <c r="AU659" s="3">
        <v>3.1323917951666153E-3</v>
      </c>
      <c r="AV659" s="3">
        <v>0</v>
      </c>
      <c r="AW659" s="52">
        <v>7.6210910021576048E-3</v>
      </c>
      <c r="AX659" s="39">
        <v>9.1328803855129249E-3</v>
      </c>
      <c r="AY659" s="3">
        <v>1.7992950163778349E-2</v>
      </c>
      <c r="AZ659" s="3">
        <v>7.007745617496816E-3</v>
      </c>
      <c r="BA659" s="3">
        <v>6.1813186814080583E-3</v>
      </c>
      <c r="BB659" s="3">
        <v>1.064698318455657E-2</v>
      </c>
      <c r="BC659" s="3">
        <v>5.2071043994423635E-3</v>
      </c>
      <c r="BD659" s="3">
        <v>1.68910363046108E-2</v>
      </c>
      <c r="BE659" s="3">
        <v>0</v>
      </c>
      <c r="BF659" s="52">
        <v>1.0980273972969247E-2</v>
      </c>
      <c r="BG659" s="3">
        <v>4.4408654358351037E-3</v>
      </c>
      <c r="BH659" s="3">
        <v>2.2752808988946653E-2</v>
      </c>
      <c r="BI659" s="3">
        <v>2.0272626867524689E-2</v>
      </c>
      <c r="BJ659" s="3">
        <v>4.1058747579083279E-3</v>
      </c>
      <c r="BK659" s="3">
        <v>1.0367759692401154E-2</v>
      </c>
      <c r="BL659" s="52">
        <v>9.2661721800767569E-3</v>
      </c>
      <c r="BM659" s="39">
        <v>9.7688086611167797E-3</v>
      </c>
      <c r="BN659" s="3">
        <v>1.5650062062647917E-2</v>
      </c>
      <c r="BO659" s="3">
        <v>3.9580589643113005E-3</v>
      </c>
      <c r="BP659" s="52">
        <v>1.1712676764907231E-2</v>
      </c>
      <c r="BQ659" s="39">
        <v>3.6138560529640476E-3</v>
      </c>
      <c r="BR659" s="39">
        <v>3.757150634039249E-3</v>
      </c>
      <c r="BS659" s="39">
        <v>2.2877016374980338E-2</v>
      </c>
      <c r="BT659" s="39">
        <v>1.1410353973521322E-2</v>
      </c>
      <c r="BU659" s="39">
        <v>1.2517296772716319E-2</v>
      </c>
      <c r="BV659" s="52">
        <v>8.0968253029355917E-3</v>
      </c>
      <c r="BW659" s="3">
        <v>5.1537509594749131E-3</v>
      </c>
      <c r="BX659" s="3">
        <v>1.1279514512866538E-2</v>
      </c>
      <c r="BY659" s="3">
        <v>1.3500935860381916E-3</v>
      </c>
      <c r="BZ659" s="52">
        <v>7.157647031632134E-3</v>
      </c>
      <c r="CA659" s="39"/>
      <c r="CB659" s="39">
        <v>1.351362157073105E-3</v>
      </c>
      <c r="CC659" s="39">
        <v>1.557557105972963E-3</v>
      </c>
      <c r="CD659" s="39"/>
      <c r="CE659" s="39">
        <v>8.3544953528648571E-3</v>
      </c>
      <c r="CF659" s="39">
        <v>3.4272911683135752E-3</v>
      </c>
      <c r="CG659" s="39"/>
      <c r="CH659" s="52">
        <v>3.5815512118024953E-3</v>
      </c>
      <c r="CI659" s="3">
        <v>1.9078635854346394E-3</v>
      </c>
      <c r="CJ659" s="3">
        <v>4.5238203537633819E-3</v>
      </c>
      <c r="CK659" s="52">
        <v>3.2882140327783306E-3</v>
      </c>
      <c r="CL659" s="39">
        <v>0</v>
      </c>
      <c r="CM659" s="39">
        <v>7.3100414556180751E-3</v>
      </c>
      <c r="CN659" s="39">
        <v>1.471206810215323E-2</v>
      </c>
      <c r="CO659" s="39">
        <v>1.7831037079080515E-3</v>
      </c>
      <c r="CP659" s="39">
        <v>4.2021045198630614E-3</v>
      </c>
      <c r="CQ659" s="58">
        <v>6.273441380529393E-3</v>
      </c>
    </row>
    <row r="660" spans="1:95" x14ac:dyDescent="0.25">
      <c r="A660" s="97" t="s">
        <v>1074</v>
      </c>
      <c r="B660" s="97">
        <v>130</v>
      </c>
      <c r="C660" s="97">
        <v>657</v>
      </c>
      <c r="D660" s="103" t="s">
        <v>180</v>
      </c>
      <c r="E660" s="39">
        <v>0.89693055358467011</v>
      </c>
      <c r="F660" s="39">
        <v>0.86744362660267582</v>
      </c>
      <c r="G660" s="39">
        <v>0.86539614583209334</v>
      </c>
      <c r="H660" s="39"/>
      <c r="I660" s="39">
        <v>0.8290872495476912</v>
      </c>
      <c r="J660" s="39">
        <v>0.79622775624133546</v>
      </c>
      <c r="K660" s="52">
        <v>0.86947973875990048</v>
      </c>
      <c r="L660" s="3">
        <v>0.79622775624133546</v>
      </c>
      <c r="M660" s="3">
        <v>0.81366260844237581</v>
      </c>
      <c r="N660" s="3">
        <v>0.83076587573163774</v>
      </c>
      <c r="O660" s="3">
        <v>0</v>
      </c>
      <c r="P660" s="3">
        <v>0.83703039565116477</v>
      </c>
      <c r="Q660" s="3">
        <v>0.51232299743317378</v>
      </c>
      <c r="R660" s="52">
        <v>0.80294063874452781</v>
      </c>
      <c r="S660" s="39">
        <v>0.69409921745922021</v>
      </c>
      <c r="T660" s="39">
        <v>0.85391985538712845</v>
      </c>
      <c r="U660" s="39"/>
      <c r="V660" s="39">
        <v>0.84922720236937388</v>
      </c>
      <c r="W660" s="39">
        <v>0.91694397878061829</v>
      </c>
      <c r="X660" s="39">
        <v>0.54617256310088458</v>
      </c>
      <c r="Y660" s="52">
        <v>0.78046235011700293</v>
      </c>
      <c r="Z660" s="3">
        <v>0.56916083738733891</v>
      </c>
      <c r="AA660" s="3"/>
      <c r="AB660" s="3">
        <v>0.34098567015601677</v>
      </c>
      <c r="AC660" s="3">
        <v>0.55678264570893021</v>
      </c>
      <c r="AD660" s="3">
        <v>0.21338008052539464</v>
      </c>
      <c r="AE660" s="3">
        <v>0.30594007224507824</v>
      </c>
      <c r="AF660" s="3">
        <v>0.36055615656444218</v>
      </c>
      <c r="AG660" s="3">
        <v>0.33308895979078063</v>
      </c>
      <c r="AH660" s="3">
        <v>0.31310106212173372</v>
      </c>
      <c r="AI660" s="3">
        <v>0.32911489768286245</v>
      </c>
      <c r="AJ660" s="3">
        <v>0.55932943271485769</v>
      </c>
      <c r="AK660" s="3">
        <v>0.40091996510712458</v>
      </c>
      <c r="AL660" s="3">
        <v>0.6980962155545849</v>
      </c>
      <c r="AM660" s="3">
        <v>0.33897284797172639</v>
      </c>
      <c r="AN660" s="3">
        <v>0.33632780201483575</v>
      </c>
      <c r="AO660" s="3">
        <v>0.4439298001428863</v>
      </c>
      <c r="AP660" s="3">
        <v>0.32452778476680544</v>
      </c>
      <c r="AQ660" s="3">
        <v>0.59996079765062971</v>
      </c>
      <c r="AR660" s="3">
        <v>0.54044670792697869</v>
      </c>
      <c r="AS660" s="3"/>
      <c r="AT660" s="3">
        <v>0.31034733359429328</v>
      </c>
      <c r="AU660" s="3">
        <v>0.34094672160977219</v>
      </c>
      <c r="AV660" s="3">
        <v>0</v>
      </c>
      <c r="AW660" s="52">
        <v>0.45201671864772014</v>
      </c>
      <c r="AX660" s="39">
        <v>0.86543768687727318</v>
      </c>
      <c r="AY660" s="3">
        <v>0.79029366840429227</v>
      </c>
      <c r="AZ660" s="3">
        <v>0.59734474016717831</v>
      </c>
      <c r="BA660" s="3">
        <v>0.62938365545118069</v>
      </c>
      <c r="BB660" s="3">
        <v>0.75504933115673734</v>
      </c>
      <c r="BC660" s="3">
        <v>0.75096146580433087</v>
      </c>
      <c r="BD660" s="3">
        <v>0.73185264884167422</v>
      </c>
      <c r="BE660" s="3">
        <v>0</v>
      </c>
      <c r="BF660" s="52">
        <v>0.74415263957031086</v>
      </c>
      <c r="BG660" s="3">
        <v>0.74186013977252108</v>
      </c>
      <c r="BH660" s="3">
        <v>0.84722824411556341</v>
      </c>
      <c r="BI660" s="3">
        <v>0.73811606643335381</v>
      </c>
      <c r="BJ660" s="3">
        <v>0.86201608959737097</v>
      </c>
      <c r="BK660" s="3">
        <v>0.80166893112704951</v>
      </c>
      <c r="BL660" s="52">
        <v>0.80133413248573271</v>
      </c>
      <c r="BM660" s="39">
        <v>0.6808611943000783</v>
      </c>
      <c r="BN660" s="3">
        <v>0.85844296292648992</v>
      </c>
      <c r="BO660" s="3">
        <v>0.81396768631389715</v>
      </c>
      <c r="BP660" s="52">
        <v>0.85338164343222644</v>
      </c>
      <c r="BQ660" s="39">
        <v>0.460082848078884</v>
      </c>
      <c r="BR660" s="39">
        <v>0.37907943183725462</v>
      </c>
      <c r="BS660" s="39">
        <v>0.65819231276495394</v>
      </c>
      <c r="BT660" s="39">
        <v>0.59622443779989087</v>
      </c>
      <c r="BU660" s="39">
        <v>0.67847424994399219</v>
      </c>
      <c r="BV660" s="52">
        <v>0.58058945292707276</v>
      </c>
      <c r="BW660" s="3">
        <v>0.83468953186131112</v>
      </c>
      <c r="BX660" s="3">
        <v>0.76010251462669731</v>
      </c>
      <c r="BY660" s="3">
        <v>0.51370423826177625</v>
      </c>
      <c r="BZ660" s="52">
        <v>0.77114006862357998</v>
      </c>
      <c r="CA660" s="39"/>
      <c r="CB660" s="39">
        <v>0.72891185092688426</v>
      </c>
      <c r="CC660" s="39">
        <v>0.57442745069696932</v>
      </c>
      <c r="CD660" s="39"/>
      <c r="CE660" s="39">
        <v>0.73067602682777044</v>
      </c>
      <c r="CF660" s="39">
        <v>0.62753476098603023</v>
      </c>
      <c r="CG660" s="39"/>
      <c r="CH660" s="52">
        <v>0.67326225534942408</v>
      </c>
      <c r="CI660" s="3">
        <v>0.61784656375882585</v>
      </c>
      <c r="CJ660" s="3">
        <v>0.65453825181057523</v>
      </c>
      <c r="CK660" s="52">
        <v>0.6444827327889957</v>
      </c>
      <c r="CL660" s="39">
        <v>0</v>
      </c>
      <c r="CM660" s="39">
        <v>0.70045895888652687</v>
      </c>
      <c r="CN660" s="39">
        <v>0.82979975127813377</v>
      </c>
      <c r="CO660" s="39">
        <v>0.67284732166090422</v>
      </c>
      <c r="CP660" s="39">
        <v>0.72959903394593484</v>
      </c>
      <c r="CQ660" s="58">
        <v>0.76471508301378843</v>
      </c>
    </row>
    <row r="661" spans="1:95" x14ac:dyDescent="0.25">
      <c r="A661" s="97" t="s">
        <v>959</v>
      </c>
      <c r="C661" s="97">
        <v>658</v>
      </c>
      <c r="D661" s="103"/>
      <c r="E661" s="48"/>
      <c r="F661" s="48"/>
      <c r="G661" s="48"/>
      <c r="H661" s="48"/>
      <c r="I661" s="48"/>
      <c r="J661" s="48"/>
      <c r="K661" s="73"/>
      <c r="L661" s="11"/>
      <c r="M661" s="11"/>
      <c r="N661" s="11"/>
      <c r="O661" s="11"/>
      <c r="P661" s="11"/>
      <c r="Q661" s="11"/>
      <c r="R661" s="73"/>
      <c r="S661" s="48"/>
      <c r="T661" s="48"/>
      <c r="U661" s="48"/>
      <c r="V661" s="48"/>
      <c r="W661" s="48"/>
      <c r="X661" s="48"/>
      <c r="Y661" s="73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73"/>
      <c r="AX661" s="48"/>
      <c r="AY661" s="11"/>
      <c r="AZ661" s="11"/>
      <c r="BA661" s="11"/>
      <c r="BB661" s="11"/>
      <c r="BC661" s="11"/>
      <c r="BD661" s="11"/>
      <c r="BE661" s="11"/>
      <c r="BF661" s="73"/>
      <c r="BG661" s="11"/>
      <c r="BH661" s="11"/>
      <c r="BI661" s="11"/>
      <c r="BJ661" s="11"/>
      <c r="BK661" s="11"/>
      <c r="BL661" s="73"/>
      <c r="BM661" s="48"/>
      <c r="BN661" s="11"/>
      <c r="BO661" s="11"/>
      <c r="BP661" s="73"/>
      <c r="BQ661" s="48"/>
      <c r="BR661" s="48"/>
      <c r="BS661" s="48"/>
      <c r="BT661" s="48"/>
      <c r="BU661" s="48"/>
      <c r="BV661" s="73"/>
      <c r="BW661" s="11"/>
      <c r="BX661" s="11"/>
      <c r="BY661" s="11"/>
      <c r="BZ661" s="73"/>
      <c r="CA661" s="48"/>
      <c r="CB661" s="48"/>
      <c r="CC661" s="48"/>
      <c r="CD661" s="48"/>
      <c r="CE661" s="48"/>
      <c r="CF661" s="48"/>
      <c r="CG661" s="48"/>
      <c r="CH661" s="73"/>
      <c r="CI661" s="11"/>
      <c r="CJ661" s="11"/>
      <c r="CK661" s="73"/>
      <c r="CL661" s="48"/>
      <c r="CM661" s="48"/>
      <c r="CN661" s="48"/>
      <c r="CO661" s="48"/>
      <c r="CP661" s="48"/>
      <c r="CQ661" s="67"/>
    </row>
    <row r="662" spans="1:95" x14ac:dyDescent="0.25">
      <c r="A662" s="97" t="s">
        <v>1075</v>
      </c>
      <c r="B662" s="97">
        <v>131</v>
      </c>
      <c r="C662" s="97">
        <v>659</v>
      </c>
      <c r="D662" s="103" t="s">
        <v>181</v>
      </c>
      <c r="E662" s="39">
        <v>4.2804467987360227E-2</v>
      </c>
      <c r="F662" s="39">
        <v>2.4034572608216745E-2</v>
      </c>
      <c r="G662" s="39">
        <v>0</v>
      </c>
      <c r="H662" s="39"/>
      <c r="I662" s="39">
        <v>0</v>
      </c>
      <c r="J662" s="39">
        <v>1.6193105633555659E-2</v>
      </c>
      <c r="K662" s="52">
        <v>1.8719261725366549E-2</v>
      </c>
      <c r="L662" s="3">
        <v>1.6193105633555659E-2</v>
      </c>
      <c r="M662" s="3">
        <v>1.7594710196831946E-2</v>
      </c>
      <c r="N662" s="3">
        <v>1.3581370594376705E-2</v>
      </c>
      <c r="O662" s="3">
        <v>0</v>
      </c>
      <c r="P662" s="3">
        <v>0</v>
      </c>
      <c r="Q662" s="3">
        <v>0</v>
      </c>
      <c r="R662" s="52">
        <v>1.5340805911866219E-2</v>
      </c>
      <c r="S662" s="39">
        <v>0</v>
      </c>
      <c r="T662" s="39">
        <v>9.6499089685344857E-3</v>
      </c>
      <c r="U662" s="39"/>
      <c r="V662" s="39">
        <v>4.7703263454647801E-2</v>
      </c>
      <c r="W662" s="39">
        <v>0</v>
      </c>
      <c r="X662" s="39">
        <v>0</v>
      </c>
      <c r="Y662" s="52">
        <v>1.1372777407814557E-2</v>
      </c>
      <c r="Z662" s="3">
        <v>8.9661595504563676E-3</v>
      </c>
      <c r="AA662" s="3"/>
      <c r="AB662" s="3">
        <v>0</v>
      </c>
      <c r="AC662" s="3">
        <v>4.3760522617891394E-2</v>
      </c>
      <c r="AD662" s="3">
        <v>0</v>
      </c>
      <c r="AE662" s="3">
        <v>2.3830664828534569E-2</v>
      </c>
      <c r="AF662" s="3">
        <v>1.0141200774279531E-2</v>
      </c>
      <c r="AG662" s="3">
        <v>1.7098567085728471E-2</v>
      </c>
      <c r="AH662" s="3">
        <v>1.9492808697599846E-2</v>
      </c>
      <c r="AI662" s="3">
        <v>6.454894688890613E-3</v>
      </c>
      <c r="AJ662" s="3">
        <v>1.5329860048383199E-2</v>
      </c>
      <c r="AK662" s="3">
        <v>2.8612274166169939E-2</v>
      </c>
      <c r="AL662" s="3">
        <v>0</v>
      </c>
      <c r="AM662" s="3">
        <v>0</v>
      </c>
      <c r="AN662" s="3">
        <v>0</v>
      </c>
      <c r="AO662" s="3">
        <v>0</v>
      </c>
      <c r="AP662" s="3">
        <v>1.858947658706547E-2</v>
      </c>
      <c r="AQ662" s="3">
        <v>4.1723593428776278E-3</v>
      </c>
      <c r="AR662" s="3">
        <v>0</v>
      </c>
      <c r="AS662" s="3"/>
      <c r="AT662" s="3">
        <v>0</v>
      </c>
      <c r="AU662" s="3">
        <v>1.0227018756527118E-2</v>
      </c>
      <c r="AV662" s="3">
        <v>0</v>
      </c>
      <c r="AW662" s="52">
        <v>1.1002623853424313E-2</v>
      </c>
      <c r="AX662" s="39">
        <v>0</v>
      </c>
      <c r="AY662" s="3">
        <v>4.4812585170009578E-3</v>
      </c>
      <c r="AZ662" s="3">
        <v>0</v>
      </c>
      <c r="BA662" s="3">
        <v>0</v>
      </c>
      <c r="BB662" s="3">
        <v>1.6033810726115035E-2</v>
      </c>
      <c r="BC662" s="3">
        <v>0</v>
      </c>
      <c r="BD662" s="3">
        <v>1.1114409247328054E-2</v>
      </c>
      <c r="BE662" s="3">
        <v>0</v>
      </c>
      <c r="BF662" s="52">
        <v>7.8549904237237081E-3</v>
      </c>
      <c r="BG662" s="3">
        <v>0</v>
      </c>
      <c r="BH662" s="3">
        <v>7.8549589725423488E-2</v>
      </c>
      <c r="BI662" s="3">
        <v>2.5563621510652529E-2</v>
      </c>
      <c r="BJ662" s="3">
        <v>3.0966309215010979E-2</v>
      </c>
      <c r="BK662" s="3">
        <v>0</v>
      </c>
      <c r="BL662" s="52">
        <v>2.7542301870519991E-2</v>
      </c>
      <c r="BM662" s="39">
        <v>1.5344978062113213E-2</v>
      </c>
      <c r="BN662" s="3">
        <v>8.2499719069575785E-3</v>
      </c>
      <c r="BO662" s="3">
        <v>1.7950670123351588E-2</v>
      </c>
      <c r="BP662" s="52">
        <v>9.1196816595688832E-3</v>
      </c>
      <c r="BQ662" s="39">
        <v>0</v>
      </c>
      <c r="BR662" s="39">
        <v>0</v>
      </c>
      <c r="BS662" s="39">
        <v>0</v>
      </c>
      <c r="BT662" s="39">
        <v>0</v>
      </c>
      <c r="BU662" s="39">
        <v>0</v>
      </c>
      <c r="BV662" s="52">
        <v>0</v>
      </c>
      <c r="BW662" s="3">
        <v>0</v>
      </c>
      <c r="BX662" s="3">
        <v>2.407783580086665E-2</v>
      </c>
      <c r="BY662" s="3">
        <v>0</v>
      </c>
      <c r="BZ662" s="52">
        <v>1.5890548461317554E-2</v>
      </c>
      <c r="CA662" s="39"/>
      <c r="CB662" s="39">
        <v>0</v>
      </c>
      <c r="CC662" s="39">
        <v>0</v>
      </c>
      <c r="CD662" s="39"/>
      <c r="CE662" s="39">
        <v>0</v>
      </c>
      <c r="CF662" s="39">
        <v>0</v>
      </c>
      <c r="CG662" s="39"/>
      <c r="CH662" s="52">
        <v>0</v>
      </c>
      <c r="CI662" s="3">
        <v>0</v>
      </c>
      <c r="CJ662" s="3">
        <v>0</v>
      </c>
      <c r="CK662" s="52">
        <v>0</v>
      </c>
      <c r="CL662" s="39">
        <v>0</v>
      </c>
      <c r="CM662" s="39">
        <v>0</v>
      </c>
      <c r="CN662" s="39">
        <v>0</v>
      </c>
      <c r="CO662" s="39">
        <v>0</v>
      </c>
      <c r="CP662" s="39">
        <v>0</v>
      </c>
      <c r="CQ662" s="58">
        <v>0</v>
      </c>
    </row>
    <row r="663" spans="1:95" x14ac:dyDescent="0.25">
      <c r="A663" s="97" t="s">
        <v>1076</v>
      </c>
      <c r="B663" s="97">
        <v>132</v>
      </c>
      <c r="C663" s="97">
        <v>660</v>
      </c>
      <c r="D663" s="103" t="s">
        <v>182</v>
      </c>
      <c r="E663" s="39">
        <v>6.4206701981040337E-2</v>
      </c>
      <c r="F663" s="39">
        <v>5.4624028655038057E-2</v>
      </c>
      <c r="G663" s="39">
        <v>0</v>
      </c>
      <c r="H663" s="39"/>
      <c r="I663" s="39">
        <v>2.2459643584622432E-2</v>
      </c>
      <c r="J663" s="39">
        <v>4.1494833185986374E-2</v>
      </c>
      <c r="K663" s="52">
        <v>4.8670080485953025E-2</v>
      </c>
      <c r="L663" s="3">
        <v>4.1494833185986374E-2</v>
      </c>
      <c r="M663" s="3">
        <v>3.5189420393663892E-2</v>
      </c>
      <c r="N663" s="3">
        <v>3.3953426485941761E-2</v>
      </c>
      <c r="O663" s="3">
        <v>0</v>
      </c>
      <c r="P663" s="3">
        <v>0</v>
      </c>
      <c r="Q663" s="3">
        <v>0</v>
      </c>
      <c r="R663" s="52">
        <v>3.8352014779665551E-2</v>
      </c>
      <c r="S663" s="39">
        <v>0</v>
      </c>
      <c r="T663" s="39">
        <v>2.8949726905603455E-2</v>
      </c>
      <c r="U663" s="39"/>
      <c r="V663" s="39">
        <v>4.7703263454647801E-2</v>
      </c>
      <c r="W663" s="39">
        <v>0</v>
      </c>
      <c r="X663" s="39">
        <v>0</v>
      </c>
      <c r="Y663" s="52">
        <v>2.2745554815629114E-2</v>
      </c>
      <c r="Z663" s="3">
        <v>2.8622740103379941E-2</v>
      </c>
      <c r="AA663" s="3"/>
      <c r="AB663" s="3">
        <v>4.2415151032636184E-2</v>
      </c>
      <c r="AC663" s="3">
        <v>8.7521045235782788E-2</v>
      </c>
      <c r="AD663" s="3">
        <v>0</v>
      </c>
      <c r="AE663" s="3">
        <v>7.1491994485603699E-2</v>
      </c>
      <c r="AF663" s="3">
        <v>3.8029502903548243E-2</v>
      </c>
      <c r="AG663" s="3">
        <v>5.4959679918412947E-2</v>
      </c>
      <c r="AH663" s="3">
        <v>2.7289932176639786E-2</v>
      </c>
      <c r="AI663" s="3">
        <v>2.0978407738894492E-2</v>
      </c>
      <c r="AJ663" s="3">
        <v>4.5989580145149596E-2</v>
      </c>
      <c r="AK663" s="3">
        <v>2.8612274166169939E-2</v>
      </c>
      <c r="AL663" s="3">
        <v>8.2943064875894743E-2</v>
      </c>
      <c r="AM663" s="3">
        <v>0</v>
      </c>
      <c r="AN663" s="3">
        <v>2.489922809841132E-2</v>
      </c>
      <c r="AO663" s="3">
        <v>3.3098153954342451E-2</v>
      </c>
      <c r="AP663" s="3">
        <v>3.0982460978442448E-2</v>
      </c>
      <c r="AQ663" s="3">
        <v>1.6689437371510511E-2</v>
      </c>
      <c r="AR663" s="3">
        <v>0</v>
      </c>
      <c r="AS663" s="3"/>
      <c r="AT663" s="3">
        <v>0</v>
      </c>
      <c r="AU663" s="3">
        <v>4.4998882528719322E-2</v>
      </c>
      <c r="AV663" s="3">
        <v>0</v>
      </c>
      <c r="AW663" s="52">
        <v>3.5096977355226926E-2</v>
      </c>
      <c r="AX663" s="39">
        <v>4.2544141771163162E-2</v>
      </c>
      <c r="AY663" s="3">
        <v>1.3443775551002873E-2</v>
      </c>
      <c r="AZ663" s="3">
        <v>0</v>
      </c>
      <c r="BA663" s="3">
        <v>1.8495449585514561E-2</v>
      </c>
      <c r="BB663" s="3">
        <v>3.206762145223007E-2</v>
      </c>
      <c r="BC663" s="3">
        <v>4.4217422639375691E-2</v>
      </c>
      <c r="BD663" s="3">
        <v>1.6671613870992082E-2</v>
      </c>
      <c r="BE663" s="3">
        <v>0</v>
      </c>
      <c r="BF663" s="52">
        <v>2.0946641129929888E-2</v>
      </c>
      <c r="BG663" s="3">
        <v>6.515248497848708E-2</v>
      </c>
      <c r="BH663" s="3">
        <v>0.1309159828757058</v>
      </c>
      <c r="BI663" s="3">
        <v>7.6690864531957587E-2</v>
      </c>
      <c r="BJ663" s="3">
        <v>3.0966309215010979E-2</v>
      </c>
      <c r="BK663" s="3">
        <v>1.7672016412515989E-2</v>
      </c>
      <c r="BL663" s="52">
        <v>6.0593064115143987E-2</v>
      </c>
      <c r="BM663" s="39">
        <v>4.2198689670811335E-2</v>
      </c>
      <c r="BN663" s="3">
        <v>2.8874901674351524E-2</v>
      </c>
      <c r="BO663" s="3">
        <v>4.1884896954487043E-2</v>
      </c>
      <c r="BP663" s="52">
        <v>3.0041304290344555E-2</v>
      </c>
      <c r="BQ663" s="39">
        <v>0</v>
      </c>
      <c r="BR663" s="39">
        <v>4.1007050710169683E-2</v>
      </c>
      <c r="BS663" s="39">
        <v>0</v>
      </c>
      <c r="BT663" s="39">
        <v>2.3556579870721201E-2</v>
      </c>
      <c r="BU663" s="39">
        <v>0</v>
      </c>
      <c r="BV663" s="52">
        <v>1.2478259861867019E-2</v>
      </c>
      <c r="BW663" s="3">
        <v>3.0025435146325195E-2</v>
      </c>
      <c r="BX663" s="3">
        <v>2.407783580086665E-2</v>
      </c>
      <c r="BY663" s="3">
        <v>0</v>
      </c>
      <c r="BZ663" s="52">
        <v>2.3835822691976333E-2</v>
      </c>
      <c r="CA663" s="39"/>
      <c r="CB663" s="39">
        <v>0</v>
      </c>
      <c r="CC663" s="39">
        <v>0</v>
      </c>
      <c r="CD663" s="39"/>
      <c r="CE663" s="39">
        <v>4.2231033313234419E-2</v>
      </c>
      <c r="CF663" s="39">
        <v>7.774049670326881E-2</v>
      </c>
      <c r="CG663" s="39"/>
      <c r="CH663" s="52">
        <v>4.7014263584573363E-2</v>
      </c>
      <c r="CI663" s="3">
        <v>0</v>
      </c>
      <c r="CJ663" s="3">
        <v>5.8412643244564431E-2</v>
      </c>
      <c r="CK663" s="52">
        <v>4.5830945358091693E-2</v>
      </c>
      <c r="CL663" s="39">
        <v>0</v>
      </c>
      <c r="CM663" s="39">
        <v>0</v>
      </c>
      <c r="CN663" s="39">
        <v>7.4450330388505376E-3</v>
      </c>
      <c r="CO663" s="39">
        <v>0</v>
      </c>
      <c r="CP663" s="39">
        <v>3.0806354485490944E-2</v>
      </c>
      <c r="CQ663" s="58">
        <v>1.2841346359589433E-2</v>
      </c>
    </row>
    <row r="664" spans="1:95" x14ac:dyDescent="0.25">
      <c r="A664" s="97" t="s">
        <v>1077</v>
      </c>
      <c r="B664" s="97">
        <v>133</v>
      </c>
      <c r="C664" s="97">
        <v>661</v>
      </c>
      <c r="D664" s="103" t="s">
        <v>130</v>
      </c>
      <c r="E664" s="86">
        <v>0.43621943160439441</v>
      </c>
      <c r="F664" s="86">
        <v>1.0236702127931827</v>
      </c>
      <c r="G664" s="86">
        <v>0.61660079051627115</v>
      </c>
      <c r="H664" s="86"/>
      <c r="I664" s="86">
        <v>1.7702494610627686</v>
      </c>
      <c r="J664" s="86">
        <v>0.80980557903634831</v>
      </c>
      <c r="K664" s="72">
        <v>1.1082355604399108</v>
      </c>
      <c r="L664" s="7">
        <v>0.80980557903634831</v>
      </c>
      <c r="M664" s="7">
        <v>0.58619602898725254</v>
      </c>
      <c r="N664" s="7">
        <v>0.6908495202498558</v>
      </c>
      <c r="O664" s="7">
        <v>0</v>
      </c>
      <c r="P664" s="7">
        <v>1.3824884792308181</v>
      </c>
      <c r="Q664" s="7">
        <v>0.16216216216128559</v>
      </c>
      <c r="R664" s="72">
        <v>0.80259243518825907</v>
      </c>
      <c r="S664" s="86">
        <v>2.5099236641374651</v>
      </c>
      <c r="T664" s="86">
        <v>1.2258064516129032</v>
      </c>
      <c r="U664" s="86"/>
      <c r="V664" s="86">
        <v>0.89189189189791818</v>
      </c>
      <c r="W664" s="86">
        <v>1.1550802139284508</v>
      </c>
      <c r="X664" s="86">
        <v>0.31441048035071795</v>
      </c>
      <c r="Y664" s="72">
        <v>1.1859922179025246</v>
      </c>
      <c r="Z664" s="7">
        <v>1.3414706545809645</v>
      </c>
      <c r="AA664" s="7"/>
      <c r="AB664" s="7">
        <v>4.5164457535591555E-2</v>
      </c>
      <c r="AC664" s="7">
        <v>1.1012815213079998</v>
      </c>
      <c r="AD664" s="7">
        <v>7.2289156626506021E-2</v>
      </c>
      <c r="AE664" s="7">
        <v>0.32406417111952873</v>
      </c>
      <c r="AF664" s="7">
        <v>0.67265375610687117</v>
      </c>
      <c r="AG664" s="7">
        <v>0.46824910222419636</v>
      </c>
      <c r="AH664" s="7">
        <v>7.0879304580407892E-2</v>
      </c>
      <c r="AI664" s="7">
        <v>0.39448568397890804</v>
      </c>
      <c r="AJ664" s="7">
        <v>0.62073220897005654</v>
      </c>
      <c r="AK664" s="7">
        <v>5.832965090690817E-2</v>
      </c>
      <c r="AL664" s="7">
        <v>0.43956043956043955</v>
      </c>
      <c r="AM664" s="7">
        <v>4.9896049896464831E-2</v>
      </c>
      <c r="AN664" s="7">
        <v>0.18683651804670912</v>
      </c>
      <c r="AO664" s="7">
        <v>0.42534908699408486</v>
      </c>
      <c r="AP664" s="7">
        <v>0.26601586333129956</v>
      </c>
      <c r="AQ664" s="7">
        <v>2.2492734904601273</v>
      </c>
      <c r="AR664" s="7">
        <v>0.1111111111111111</v>
      </c>
      <c r="AS664" s="7"/>
      <c r="AT664" s="7">
        <v>0.13636363636363635</v>
      </c>
      <c r="AU664" s="7">
        <v>0.39993481093872446</v>
      </c>
      <c r="AV664" s="7">
        <v>0</v>
      </c>
      <c r="AW664" s="72">
        <v>0.84778696692842115</v>
      </c>
      <c r="AX664" s="86">
        <v>1.4437086092715232</v>
      </c>
      <c r="AY664" s="7">
        <v>0.73700787401574808</v>
      </c>
      <c r="AZ664" s="7">
        <v>0.34904013961605584</v>
      </c>
      <c r="BA664" s="7">
        <v>0.47719298245614034</v>
      </c>
      <c r="BB664" s="7">
        <v>0.56360399835992669</v>
      </c>
      <c r="BC664" s="7">
        <v>0.40782698250067617</v>
      </c>
      <c r="BD664" s="7">
        <v>1.1994708216892578</v>
      </c>
      <c r="BE664" s="7">
        <v>0</v>
      </c>
      <c r="BF664" s="72">
        <v>0.74146610578683059</v>
      </c>
      <c r="BG664" s="7">
        <v>0.16</v>
      </c>
      <c r="BH664" s="7">
        <v>1.164021164021164</v>
      </c>
      <c r="BI664" s="7">
        <v>1.1698924731182796</v>
      </c>
      <c r="BJ664" s="7">
        <v>0.79245283018867929</v>
      </c>
      <c r="BK664" s="7">
        <v>1.0738738738738738</v>
      </c>
      <c r="BL664" s="72">
        <v>1.0059750135795764</v>
      </c>
      <c r="BM664" s="86">
        <v>1.8315052508922427</v>
      </c>
      <c r="BN664" s="7">
        <v>0.85759692746321625</v>
      </c>
      <c r="BO664" s="7">
        <v>0.34343173907261343</v>
      </c>
      <c r="BP664" s="72">
        <v>0.7990845473392848</v>
      </c>
      <c r="BQ664" s="86">
        <v>0.22764227642276422</v>
      </c>
      <c r="BR664" s="86">
        <v>0.51306413302150178</v>
      </c>
      <c r="BS664" s="86">
        <v>1.7601222307642512</v>
      </c>
      <c r="BT664" s="86">
        <v>1.0986582478121758</v>
      </c>
      <c r="BU664" s="86">
        <v>1.4790343075043408</v>
      </c>
      <c r="BV664" s="72">
        <v>1.0912633972083028</v>
      </c>
      <c r="BW664" s="7">
        <v>0.40121580547112462</v>
      </c>
      <c r="BX664" s="7">
        <v>0.88479262672811065</v>
      </c>
      <c r="BY664" s="7">
        <v>0.45454545454545453</v>
      </c>
      <c r="BZ664" s="72">
        <v>0.74133763094278804</v>
      </c>
      <c r="CA664" s="86"/>
      <c r="CB664" s="86">
        <v>0.56804733729155144</v>
      </c>
      <c r="CC664" s="86">
        <v>0.1241379310327705</v>
      </c>
      <c r="CD664" s="86"/>
      <c r="CE664" s="86">
        <v>0.84397736461904538</v>
      </c>
      <c r="CF664" s="86">
        <v>0.83745583039165183</v>
      </c>
      <c r="CG664" s="86"/>
      <c r="CH664" s="72">
        <v>0.75106082037943656</v>
      </c>
      <c r="CI664" s="7">
        <v>0.74092009685588822</v>
      </c>
      <c r="CJ664" s="7">
        <v>0.94332723950536257</v>
      </c>
      <c r="CK664" s="72">
        <v>0.88785666889152814</v>
      </c>
      <c r="CL664" s="86">
        <v>0</v>
      </c>
      <c r="CM664" s="86">
        <v>0.36963696369636961</v>
      </c>
      <c r="CN664" s="86">
        <v>0.89312457454050376</v>
      </c>
      <c r="CO664" s="86">
        <v>0.37267080745804559</v>
      </c>
      <c r="CP664" s="86">
        <v>0.33908477119279817</v>
      </c>
      <c r="CQ664" s="64">
        <v>0.57690119476600676</v>
      </c>
    </row>
    <row r="665" spans="1:95" x14ac:dyDescent="0.25">
      <c r="A665" s="97" t="s">
        <v>1078</v>
      </c>
      <c r="B665" s="97">
        <v>134</v>
      </c>
      <c r="C665" s="97">
        <v>662</v>
      </c>
      <c r="D665" s="103" t="s">
        <v>129</v>
      </c>
      <c r="E665" s="86">
        <v>7.7805684073438348</v>
      </c>
      <c r="F665" s="86">
        <v>3.9750000001057177</v>
      </c>
      <c r="G665" s="86">
        <v>3.7944664031770534</v>
      </c>
      <c r="H665" s="86"/>
      <c r="I665" s="86">
        <v>4.8192177395111697</v>
      </c>
      <c r="J665" s="86">
        <v>5.7016060862214708</v>
      </c>
      <c r="K665" s="72">
        <v>4.3641302298369036</v>
      </c>
      <c r="L665" s="7">
        <v>5.7016060862214708</v>
      </c>
      <c r="M665" s="7">
        <v>3.1087299085646554</v>
      </c>
      <c r="N665" s="7">
        <v>4.9117715890934868</v>
      </c>
      <c r="O665" s="7">
        <v>0</v>
      </c>
      <c r="P665" s="7">
        <v>6.0622119814271374</v>
      </c>
      <c r="Q665" s="7">
        <v>0.48648648648385678</v>
      </c>
      <c r="R665" s="72">
        <v>5.3998087547753357</v>
      </c>
      <c r="S665" s="86">
        <v>5.4778625954533</v>
      </c>
      <c r="T665" s="86">
        <v>4.4129032258064518</v>
      </c>
      <c r="U665" s="86"/>
      <c r="V665" s="86">
        <v>3.6689189189437088</v>
      </c>
      <c r="W665" s="86">
        <v>5.4545454546621288</v>
      </c>
      <c r="X665" s="86">
        <v>0.35371179039455769</v>
      </c>
      <c r="Y665" s="72">
        <v>3.7774319066265449</v>
      </c>
      <c r="Z665" s="7">
        <v>5.0014129492406818</v>
      </c>
      <c r="AA665" s="7"/>
      <c r="AB665" s="7">
        <v>0.11978399607265587</v>
      </c>
      <c r="AC665" s="7">
        <v>5.1740388591182152</v>
      </c>
      <c r="AD665" s="7">
        <v>0.12048192771084337</v>
      </c>
      <c r="AE665" s="7">
        <v>2.688770053447179</v>
      </c>
      <c r="AF665" s="7">
        <v>3.7642051499678364</v>
      </c>
      <c r="AG665" s="7">
        <v>2.9950074450905668</v>
      </c>
      <c r="AH665" s="7">
        <v>0.17786693413574056</v>
      </c>
      <c r="AI665" s="7">
        <v>2.6099681865830338</v>
      </c>
      <c r="AJ665" s="7">
        <v>3.7873303167576609</v>
      </c>
      <c r="AK665" s="7">
        <v>0.121961997350808</v>
      </c>
      <c r="AL665" s="7">
        <v>4.0659340659340657</v>
      </c>
      <c r="AM665" s="7">
        <v>4.9896049896464831E-2</v>
      </c>
      <c r="AN665" s="7">
        <v>2.029723991507431</v>
      </c>
      <c r="AO665" s="7">
        <v>3.6605800214036393</v>
      </c>
      <c r="AP665" s="7">
        <v>2.3062843197071383</v>
      </c>
      <c r="AQ665" s="7">
        <v>6.2692928640215086</v>
      </c>
      <c r="AR665" s="7">
        <v>0.33333333333333331</v>
      </c>
      <c r="AS665" s="7"/>
      <c r="AT665" s="7">
        <v>0.19696969696969696</v>
      </c>
      <c r="AU665" s="7">
        <v>7.777705345248445</v>
      </c>
      <c r="AV665" s="7">
        <v>0</v>
      </c>
      <c r="AW665" s="72">
        <v>4.0008879526325209</v>
      </c>
      <c r="AX665" s="86">
        <v>5.8940397350993381</v>
      </c>
      <c r="AY665" s="7">
        <v>2.907716535433071</v>
      </c>
      <c r="AZ665" s="7">
        <v>0.73298429319371727</v>
      </c>
      <c r="BA665" s="7">
        <v>1.5719298245614035</v>
      </c>
      <c r="BB665" s="7">
        <v>2.8640284814616681</v>
      </c>
      <c r="BC665" s="7">
        <v>5.4006179197816815</v>
      </c>
      <c r="BD665" s="7">
        <v>3.8383066294056247</v>
      </c>
      <c r="BE665" s="7">
        <v>0</v>
      </c>
      <c r="BF665" s="72">
        <v>3.0742707399532097</v>
      </c>
      <c r="BG665" s="7">
        <v>0.64</v>
      </c>
      <c r="BH665" s="7">
        <v>7.1216931216931219</v>
      </c>
      <c r="BI665" s="7">
        <v>4.1032258064516132</v>
      </c>
      <c r="BJ665" s="7">
        <v>3.0817610062893084</v>
      </c>
      <c r="BK665" s="7">
        <v>3.855855855855856</v>
      </c>
      <c r="BL665" s="72">
        <v>4.2368278109722981</v>
      </c>
      <c r="BM665" s="86">
        <v>2.2375729288423578</v>
      </c>
      <c r="BN665" s="7">
        <v>6.8796477171597497</v>
      </c>
      <c r="BO665" s="7">
        <v>5.0865025138322206</v>
      </c>
      <c r="BP665" s="72">
        <v>6.6755864618987308</v>
      </c>
      <c r="BQ665" s="86">
        <v>0.75880758807588078</v>
      </c>
      <c r="BR665" s="86">
        <v>0.25653206651075089</v>
      </c>
      <c r="BS665" s="86">
        <v>3.6944232239478816</v>
      </c>
      <c r="BT665" s="86">
        <v>2.7134964482602446</v>
      </c>
      <c r="BU665" s="86">
        <v>2.6683608640542231</v>
      </c>
      <c r="BV665" s="72">
        <v>2.3968821045825224</v>
      </c>
      <c r="BW665" s="7">
        <v>2.7720364741641337</v>
      </c>
      <c r="BX665" s="7">
        <v>2.8755760368663594</v>
      </c>
      <c r="BY665" s="7">
        <v>1.4545454545454546</v>
      </c>
      <c r="BZ665" s="72">
        <v>2.7977437550362612</v>
      </c>
      <c r="CA665" s="86"/>
      <c r="CB665" s="86">
        <v>5.1124260356239626</v>
      </c>
      <c r="CC665" s="86">
        <v>0.248275862065541</v>
      </c>
      <c r="CD665" s="86"/>
      <c r="CE665" s="86">
        <v>3.5990299111915611</v>
      </c>
      <c r="CF665" s="86">
        <v>2.5017667844611369</v>
      </c>
      <c r="CG665" s="86"/>
      <c r="CH665" s="72">
        <v>2.9066478076831301</v>
      </c>
      <c r="CI665" s="7">
        <v>6.6246973365938242</v>
      </c>
      <c r="CJ665" s="7">
        <v>7.6727605120232685</v>
      </c>
      <c r="CK665" s="72">
        <v>7.3855341739631601</v>
      </c>
      <c r="CL665" s="86">
        <v>0</v>
      </c>
      <c r="CM665" s="86">
        <v>3.0957095709570956</v>
      </c>
      <c r="CN665" s="86">
        <v>3.6596324029952347</v>
      </c>
      <c r="CO665" s="86">
        <v>0.11180124223741368</v>
      </c>
      <c r="CP665" s="86">
        <v>3.9159789947486874</v>
      </c>
      <c r="CQ665" s="64">
        <v>3.5512990707390673</v>
      </c>
    </row>
    <row r="666" spans="1:95" x14ac:dyDescent="0.25">
      <c r="A666" s="97" t="s">
        <v>959</v>
      </c>
      <c r="C666" s="97">
        <v>663</v>
      </c>
      <c r="D666" s="103"/>
      <c r="E666" s="48"/>
      <c r="F666" s="48"/>
      <c r="G666" s="48"/>
      <c r="H666" s="48"/>
      <c r="I666" s="48"/>
      <c r="J666" s="48"/>
      <c r="K666" s="73"/>
      <c r="L666" s="11"/>
      <c r="M666" s="11"/>
      <c r="N666" s="11"/>
      <c r="O666" s="11"/>
      <c r="P666" s="11"/>
      <c r="Q666" s="11"/>
      <c r="R666" s="73"/>
      <c r="S666" s="48"/>
      <c r="T666" s="48"/>
      <c r="U666" s="48"/>
      <c r="V666" s="48"/>
      <c r="W666" s="48"/>
      <c r="X666" s="48"/>
      <c r="Y666" s="73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73"/>
      <c r="AX666" s="48"/>
      <c r="AY666" s="11"/>
      <c r="AZ666" s="11"/>
      <c r="BA666" s="11"/>
      <c r="BB666" s="11"/>
      <c r="BC666" s="11"/>
      <c r="BD666" s="11"/>
      <c r="BE666" s="11"/>
      <c r="BF666" s="73"/>
      <c r="BG666" s="11"/>
      <c r="BH666" s="11"/>
      <c r="BI666" s="11"/>
      <c r="BJ666" s="11"/>
      <c r="BK666" s="11"/>
      <c r="BL666" s="73"/>
      <c r="BM666" s="48"/>
      <c r="BN666" s="11"/>
      <c r="BO666" s="11"/>
      <c r="BP666" s="73"/>
      <c r="BQ666" s="48"/>
      <c r="BR666" s="48"/>
      <c r="BS666" s="48"/>
      <c r="BT666" s="48"/>
      <c r="BU666" s="48"/>
      <c r="BV666" s="73"/>
      <c r="BW666" s="11"/>
      <c r="BX666" s="11"/>
      <c r="BY666" s="11"/>
      <c r="BZ666" s="73"/>
      <c r="CA666" s="48"/>
      <c r="CB666" s="48"/>
      <c r="CC666" s="48"/>
      <c r="CD666" s="48"/>
      <c r="CE666" s="48"/>
      <c r="CF666" s="48"/>
      <c r="CG666" s="48"/>
      <c r="CH666" s="73"/>
      <c r="CI666" s="11"/>
      <c r="CJ666" s="11"/>
      <c r="CK666" s="73"/>
      <c r="CL666" s="48"/>
      <c r="CM666" s="48"/>
      <c r="CN666" s="48"/>
      <c r="CO666" s="48"/>
      <c r="CP666" s="48"/>
      <c r="CQ666" s="67"/>
    </row>
    <row r="667" spans="1:95" x14ac:dyDescent="0.25">
      <c r="A667" s="97" t="s">
        <v>1079</v>
      </c>
      <c r="B667" s="97">
        <v>135</v>
      </c>
      <c r="C667" s="97">
        <v>664</v>
      </c>
      <c r="D667" s="103" t="s">
        <v>183</v>
      </c>
      <c r="E667" s="39">
        <v>0.16327227293647259</v>
      </c>
      <c r="F667" s="39">
        <v>0.12805016790406742</v>
      </c>
      <c r="G667" s="39">
        <v>0.12252079656691771</v>
      </c>
      <c r="H667" s="39"/>
      <c r="I667" s="39">
        <v>0.11265201938022534</v>
      </c>
      <c r="J667" s="39">
        <v>0.18677247408710085</v>
      </c>
      <c r="K667" s="52">
        <v>0.12756904462156987</v>
      </c>
      <c r="L667" s="3">
        <v>0.18677247408710085</v>
      </c>
      <c r="M667" s="3">
        <v>0.1936811664603246</v>
      </c>
      <c r="N667" s="3">
        <v>0.14341387724590879</v>
      </c>
      <c r="O667" s="3">
        <v>0</v>
      </c>
      <c r="P667" s="3">
        <v>0.14725033436418603</v>
      </c>
      <c r="Q667" s="3">
        <v>0.32296040167023909</v>
      </c>
      <c r="R667" s="52">
        <v>0.1808788666891174</v>
      </c>
      <c r="S667" s="39">
        <v>0.14609867498751006</v>
      </c>
      <c r="T667" s="39">
        <v>0.20863812766018064</v>
      </c>
      <c r="U667" s="39"/>
      <c r="V667" s="39">
        <v>0.18214066079679767</v>
      </c>
      <c r="W667" s="39">
        <v>0.40942393999897758</v>
      </c>
      <c r="X667" s="39">
        <v>0.11182249736479997</v>
      </c>
      <c r="Y667" s="52">
        <v>0.18766808635136145</v>
      </c>
      <c r="Z667" s="3">
        <v>0.14672700349123807</v>
      </c>
      <c r="AA667" s="3"/>
      <c r="AB667" s="3">
        <v>0.13022174899026678</v>
      </c>
      <c r="AC667" s="3">
        <v>0.15391848193349816</v>
      </c>
      <c r="AD667" s="3">
        <v>7.4828454268468209E-2</v>
      </c>
      <c r="AE667" s="3">
        <v>0.25974756462055387</v>
      </c>
      <c r="AF667" s="3">
        <v>0.147979857096038</v>
      </c>
      <c r="AG667" s="3">
        <v>0.19414052496223203</v>
      </c>
      <c r="AH667" s="3">
        <v>0.14995120438158402</v>
      </c>
      <c r="AI667" s="3">
        <v>0.17228695924960929</v>
      </c>
      <c r="AJ667" s="3">
        <v>0.16038190531913532</v>
      </c>
      <c r="AK667" s="3">
        <v>0.13730706636609802</v>
      </c>
      <c r="AL667" s="3">
        <v>8.5632173994582686E-2</v>
      </c>
      <c r="AM667" s="3">
        <v>7.3871494574361804E-2</v>
      </c>
      <c r="AN667" s="3">
        <v>0.18448709401995467</v>
      </c>
      <c r="AO667" s="3">
        <v>0.15937088911493305</v>
      </c>
      <c r="AP667" s="3">
        <v>0.18926439984233542</v>
      </c>
      <c r="AQ667" s="3">
        <v>0.18800705878878676</v>
      </c>
      <c r="AR667" s="3">
        <v>0.33424756763101154</v>
      </c>
      <c r="AS667" s="3"/>
      <c r="AT667" s="3">
        <v>8.1654062396840213E-2</v>
      </c>
      <c r="AU667" s="3">
        <v>0.2591403836582637</v>
      </c>
      <c r="AV667" s="3">
        <v>0</v>
      </c>
      <c r="AW667" s="52">
        <v>0.16495623578725629</v>
      </c>
      <c r="AX667" s="39">
        <v>0.1340615505691049</v>
      </c>
      <c r="AY667" s="3">
        <v>0.12862173813263328</v>
      </c>
      <c r="AZ667" s="3">
        <v>0.19458954996902939</v>
      </c>
      <c r="BA667" s="3">
        <v>0.16744204442963892</v>
      </c>
      <c r="BB667" s="3">
        <v>0.11357035131789552</v>
      </c>
      <c r="BC667" s="3">
        <v>0.20923821571556217</v>
      </c>
      <c r="BD667" s="3">
        <v>0.13100408293860943</v>
      </c>
      <c r="BE667" s="3">
        <v>0</v>
      </c>
      <c r="BF667" s="52">
        <v>0.13698755447583466</v>
      </c>
      <c r="BG667" s="3">
        <v>0.33058623023228267</v>
      </c>
      <c r="BH667" s="3">
        <v>0.139563933433346</v>
      </c>
      <c r="BI667" s="3">
        <v>9.1354222688638631E-2</v>
      </c>
      <c r="BJ667" s="3">
        <v>0.16239483471194399</v>
      </c>
      <c r="BK667" s="3">
        <v>0.17564500910990594</v>
      </c>
      <c r="BL667" s="52">
        <v>0.155177999272924</v>
      </c>
      <c r="BM667" s="39">
        <v>0.32112702409374594</v>
      </c>
      <c r="BN667" s="3">
        <v>0.11134335474982796</v>
      </c>
      <c r="BO667" s="3">
        <v>8.1950939093622971E-2</v>
      </c>
      <c r="BP667" s="52">
        <v>0.10799847602900342</v>
      </c>
      <c r="BQ667" s="39">
        <v>0.30549187337876627</v>
      </c>
      <c r="BR667" s="39">
        <v>0.51896627155238251</v>
      </c>
      <c r="BS667" s="39">
        <v>0.11584887391706927</v>
      </c>
      <c r="BT667" s="39">
        <v>0.12363626806127787</v>
      </c>
      <c r="BU667" s="39">
        <v>0.18390812043697058</v>
      </c>
      <c r="BV667" s="52">
        <v>0.18940248037698604</v>
      </c>
      <c r="BW667" s="3">
        <v>0.194104287822706</v>
      </c>
      <c r="BX667" s="3">
        <v>0.13956829849689442</v>
      </c>
      <c r="BY667" s="3">
        <v>0.43774043249458389</v>
      </c>
      <c r="BZ667" s="52">
        <v>0.16459804417303492</v>
      </c>
      <c r="CA667" s="39"/>
      <c r="CB667" s="39">
        <v>0.19597843162136924</v>
      </c>
      <c r="CC667" s="39">
        <v>0.29064049046378582</v>
      </c>
      <c r="CD667" s="39"/>
      <c r="CE667" s="39">
        <v>6.0263751567791596E-2</v>
      </c>
      <c r="CF667" s="39">
        <v>0.14542979534841169</v>
      </c>
      <c r="CG667" s="39"/>
      <c r="CH667" s="52">
        <v>0.12608871506548933</v>
      </c>
      <c r="CI667" s="3">
        <v>0.14200836110721532</v>
      </c>
      <c r="CJ667" s="3">
        <v>0.13379153089824852</v>
      </c>
      <c r="CK667" s="52">
        <v>0.13604338947577763</v>
      </c>
      <c r="CL667" s="39">
        <v>0</v>
      </c>
      <c r="CM667" s="39">
        <v>8.0130851660416169E-2</v>
      </c>
      <c r="CN667" s="39">
        <v>0.1672299385479129</v>
      </c>
      <c r="CO667" s="39">
        <v>0.2201057462305428</v>
      </c>
      <c r="CP667" s="39">
        <v>8.5751294225078462E-2</v>
      </c>
      <c r="CQ667" s="58">
        <v>0.12293321670692431</v>
      </c>
    </row>
    <row r="668" spans="1:95" x14ac:dyDescent="0.25">
      <c r="A668" s="97" t="s">
        <v>1080</v>
      </c>
      <c r="B668" s="97">
        <v>136</v>
      </c>
      <c r="C668" s="97">
        <v>665</v>
      </c>
      <c r="D668" s="103" t="s">
        <v>184</v>
      </c>
      <c r="E668" s="39">
        <v>0.37058105219993398</v>
      </c>
      <c r="F668" s="39">
        <v>0.36516545927318877</v>
      </c>
      <c r="G668" s="39">
        <v>0.33270561215167366</v>
      </c>
      <c r="H668" s="39"/>
      <c r="I668" s="39">
        <v>0.32909864410514239</v>
      </c>
      <c r="J668" s="39">
        <v>0.41761404229442711</v>
      </c>
      <c r="K668" s="52">
        <v>0.36276318857815498</v>
      </c>
      <c r="L668" s="3">
        <v>0.41761404229442711</v>
      </c>
      <c r="M668" s="3">
        <v>0.42989169155111712</v>
      </c>
      <c r="N668" s="3">
        <v>0.41355640266414201</v>
      </c>
      <c r="O668" s="3">
        <v>0</v>
      </c>
      <c r="P668" s="3">
        <v>0.36136235471213674</v>
      </c>
      <c r="Q668" s="3">
        <v>0.39397139462048392</v>
      </c>
      <c r="R668" s="52">
        <v>0.41554796179556974</v>
      </c>
      <c r="S668" s="39">
        <v>0.39839374578809034</v>
      </c>
      <c r="T668" s="39">
        <v>0.44571148627844526</v>
      </c>
      <c r="U668" s="39"/>
      <c r="V668" s="39">
        <v>0.42492418342989213</v>
      </c>
      <c r="W668" s="39">
        <v>0.66023448134678298</v>
      </c>
      <c r="X668" s="39">
        <v>0.25196564718456838</v>
      </c>
      <c r="Y668" s="52">
        <v>0.41056467852745093</v>
      </c>
      <c r="Z668" s="3">
        <v>0.41316900809833207</v>
      </c>
      <c r="AA668" s="3"/>
      <c r="AB668" s="3">
        <v>0.32407533941768518</v>
      </c>
      <c r="AC668" s="3">
        <v>0.34008238087846393</v>
      </c>
      <c r="AD668" s="3">
        <v>0.21439171457397918</v>
      </c>
      <c r="AE668" s="3">
        <v>0.40391942559526273</v>
      </c>
      <c r="AF668" s="3">
        <v>0.40290847508043409</v>
      </c>
      <c r="AG668" s="3">
        <v>0.43029625703577962</v>
      </c>
      <c r="AH668" s="3">
        <v>0.34303557537255419</v>
      </c>
      <c r="AI668" s="3">
        <v>0.3942851202942857</v>
      </c>
      <c r="AJ668" s="3">
        <v>0.40250206254319293</v>
      </c>
      <c r="AK668" s="3">
        <v>0.37065879532647261</v>
      </c>
      <c r="AL668" s="3">
        <v>0.26497721070359581</v>
      </c>
      <c r="AM668" s="3">
        <v>0.21164780277743425</v>
      </c>
      <c r="AN668" s="3">
        <v>0.34107760162512851</v>
      </c>
      <c r="AO668" s="3">
        <v>0.38942855514928054</v>
      </c>
      <c r="AP668" s="3">
        <v>0.39385388225368967</v>
      </c>
      <c r="AQ668" s="3">
        <v>0.46433170660470369</v>
      </c>
      <c r="AR668" s="3">
        <v>0.28152625287575866</v>
      </c>
      <c r="AS668" s="3"/>
      <c r="AT668" s="3">
        <v>0.27918885468142385</v>
      </c>
      <c r="AU668" s="3">
        <v>0.47806489205003472</v>
      </c>
      <c r="AV668" s="3">
        <v>0</v>
      </c>
      <c r="AW668" s="52">
        <v>0.40695279186052108</v>
      </c>
      <c r="AX668" s="39">
        <v>0.3113244870192774</v>
      </c>
      <c r="AY668" s="3">
        <v>0.28113587174349802</v>
      </c>
      <c r="AZ668" s="3">
        <v>0.36110927280477667</v>
      </c>
      <c r="BA668" s="3">
        <v>0.37942002043276568</v>
      </c>
      <c r="BB668" s="3">
        <v>0.30744288550126986</v>
      </c>
      <c r="BC668" s="3">
        <v>0.41923723743136809</v>
      </c>
      <c r="BD668" s="3">
        <v>0.31741276386396255</v>
      </c>
      <c r="BE668" s="3">
        <v>0</v>
      </c>
      <c r="BF668" s="52">
        <v>0.31605225135227089</v>
      </c>
      <c r="BG668" s="3">
        <v>0.49115547949654087</v>
      </c>
      <c r="BH668" s="3">
        <v>0.40415273786919315</v>
      </c>
      <c r="BI668" s="3">
        <v>0.33649968311609668</v>
      </c>
      <c r="BJ668" s="3">
        <v>0.40620327934023692</v>
      </c>
      <c r="BK668" s="3">
        <v>0.4078316270747005</v>
      </c>
      <c r="BL668" s="52">
        <v>0.39443547982469407</v>
      </c>
      <c r="BM668" s="39">
        <v>0.73000215005791647</v>
      </c>
      <c r="BN668" s="3">
        <v>0.33711395733227534</v>
      </c>
      <c r="BO668" s="3">
        <v>0.25854017788950873</v>
      </c>
      <c r="BP668" s="52">
        <v>0.32817220290327564</v>
      </c>
      <c r="BQ668" s="39">
        <v>0.51739180593902279</v>
      </c>
      <c r="BR668" s="39">
        <v>0.69508931883682512</v>
      </c>
      <c r="BS668" s="39">
        <v>0.48557435665083226</v>
      </c>
      <c r="BT668" s="39">
        <v>0.40206141313646931</v>
      </c>
      <c r="BU668" s="39">
        <v>0.46403032839334968</v>
      </c>
      <c r="BV668" s="52">
        <v>0.46849913195678644</v>
      </c>
      <c r="BW668" s="3">
        <v>0.40492517933530175</v>
      </c>
      <c r="BX668" s="3">
        <v>0.38278315119249268</v>
      </c>
      <c r="BY668" s="3">
        <v>0.86290364182482504</v>
      </c>
      <c r="BZ668" s="52">
        <v>0.40567600280152316</v>
      </c>
      <c r="CA668" s="39"/>
      <c r="CB668" s="39">
        <v>0.4428959582424733</v>
      </c>
      <c r="CC668" s="39">
        <v>0.33794831789195434</v>
      </c>
      <c r="CD668" s="39"/>
      <c r="CE668" s="39">
        <v>0.22970996652015843</v>
      </c>
      <c r="CF668" s="39">
        <v>0.27272032372730237</v>
      </c>
      <c r="CG668" s="39"/>
      <c r="CH668" s="52">
        <v>0.27076558139236268</v>
      </c>
      <c r="CI668" s="3">
        <v>0.13655410885813021</v>
      </c>
      <c r="CJ668" s="3">
        <v>0.18778334244646511</v>
      </c>
      <c r="CK668" s="52">
        <v>0.17374374492012884</v>
      </c>
      <c r="CL668" s="39">
        <v>0</v>
      </c>
      <c r="CM668" s="39">
        <v>0.14105104520096545</v>
      </c>
      <c r="CN668" s="39">
        <v>0.36573924680104908</v>
      </c>
      <c r="CO668" s="39">
        <v>0.48490884856687255</v>
      </c>
      <c r="CP668" s="39">
        <v>0.19481371539499542</v>
      </c>
      <c r="CQ668" s="58">
        <v>0.26583011169446441</v>
      </c>
    </row>
    <row r="669" spans="1:95" x14ac:dyDescent="0.25">
      <c r="A669" s="97" t="s">
        <v>1081</v>
      </c>
      <c r="B669" s="97">
        <v>137</v>
      </c>
      <c r="C669" s="97">
        <v>666</v>
      </c>
      <c r="D669" s="103" t="s">
        <v>185</v>
      </c>
      <c r="E669" s="39">
        <v>1.833651891089402E-2</v>
      </c>
      <c r="F669" s="39">
        <v>3.1413412650204947E-2</v>
      </c>
      <c r="G669" s="39">
        <v>0</v>
      </c>
      <c r="H669" s="39"/>
      <c r="I669" s="39">
        <v>2.2886676869166525E-2</v>
      </c>
      <c r="J669" s="39">
        <v>2.1276321998430027E-2</v>
      </c>
      <c r="K669" s="52">
        <v>2.4456910212384362E-2</v>
      </c>
      <c r="L669" s="3">
        <v>2.1276321998430027E-2</v>
      </c>
      <c r="M669" s="3">
        <v>2.1001968404854035E-2</v>
      </c>
      <c r="N669" s="3">
        <v>2.5850067774958047E-3</v>
      </c>
      <c r="O669" s="3">
        <v>0</v>
      </c>
      <c r="P669" s="3">
        <v>1.2421907974954313E-2</v>
      </c>
      <c r="Q669" s="3">
        <v>0</v>
      </c>
      <c r="R669" s="52">
        <v>1.8681649652923564E-2</v>
      </c>
      <c r="S669" s="39">
        <v>3.1874477084371258E-2</v>
      </c>
      <c r="T669" s="39">
        <v>2.9182060463380562E-2</v>
      </c>
      <c r="U669" s="39"/>
      <c r="V669" s="39">
        <v>5.2373535335716419E-2</v>
      </c>
      <c r="W669" s="39">
        <v>5.6540974401231597E-2</v>
      </c>
      <c r="X669" s="39">
        <v>1.2163759457056614E-2</v>
      </c>
      <c r="Y669" s="52">
        <v>3.0158760695992996E-2</v>
      </c>
      <c r="Z669" s="3">
        <v>4.2576060154812294E-2</v>
      </c>
      <c r="AA669" s="3"/>
      <c r="AB669" s="3">
        <v>2.9771350850806105E-2</v>
      </c>
      <c r="AC669" s="3">
        <v>5.1897844657898519E-2</v>
      </c>
      <c r="AD669" s="3">
        <v>0</v>
      </c>
      <c r="AE669" s="3">
        <v>6.7512114527732731E-2</v>
      </c>
      <c r="AF669" s="3">
        <v>2.7362861776117416E-2</v>
      </c>
      <c r="AG669" s="3">
        <v>4.5701256174251741E-2</v>
      </c>
      <c r="AH669" s="3">
        <v>4.1529941787503653E-2</v>
      </c>
      <c r="AI669" s="3">
        <v>4.3248006107952604E-2</v>
      </c>
      <c r="AJ669" s="3">
        <v>4.368361354619666E-2</v>
      </c>
      <c r="AK669" s="3">
        <v>4.020843465839001E-2</v>
      </c>
      <c r="AL669" s="3">
        <v>0</v>
      </c>
      <c r="AM669" s="3">
        <v>0</v>
      </c>
      <c r="AN669" s="3">
        <v>3.6336293894069463E-2</v>
      </c>
      <c r="AO669" s="3">
        <v>4.967937102569546E-2</v>
      </c>
      <c r="AP669" s="3">
        <v>3.6397134939472331E-2</v>
      </c>
      <c r="AQ669" s="3">
        <v>5.5819305935924969E-2</v>
      </c>
      <c r="AR669" s="3">
        <v>0.3893460626490246</v>
      </c>
      <c r="AS669" s="3"/>
      <c r="AT669" s="3">
        <v>1.8407589315340277E-2</v>
      </c>
      <c r="AU669" s="3">
        <v>6.4523189037396497E-2</v>
      </c>
      <c r="AV669" s="3">
        <v>0</v>
      </c>
      <c r="AW669" s="52">
        <v>4.276006545530079E-2</v>
      </c>
      <c r="AX669" s="39">
        <v>1.2590764820730781E-2</v>
      </c>
      <c r="AY669" s="3">
        <v>1.1639772338225883E-2</v>
      </c>
      <c r="AZ669" s="3">
        <v>3.5794588332373396E-3</v>
      </c>
      <c r="BA669" s="3">
        <v>1.2378931334239897E-2</v>
      </c>
      <c r="BB669" s="3">
        <v>2.0038699933301488E-2</v>
      </c>
      <c r="BC669" s="3">
        <v>3.012065375159486E-2</v>
      </c>
      <c r="BD669" s="3">
        <v>2.1650028143265963E-2</v>
      </c>
      <c r="BE669" s="3">
        <v>0</v>
      </c>
      <c r="BF669" s="52">
        <v>1.690614338646159E-2</v>
      </c>
      <c r="BG669" s="3">
        <v>3.4313100255570508E-2</v>
      </c>
      <c r="BH669" s="3">
        <v>4.0369601773678793E-2</v>
      </c>
      <c r="BI669" s="3">
        <v>3.0023313444690513E-2</v>
      </c>
      <c r="BJ669" s="3">
        <v>0</v>
      </c>
      <c r="BK669" s="3">
        <v>2.5575468325449199E-2</v>
      </c>
      <c r="BL669" s="52">
        <v>2.5912043821185383E-2</v>
      </c>
      <c r="BM669" s="39">
        <v>5.8028863577716208E-2</v>
      </c>
      <c r="BN669" s="3">
        <v>2.245788019241296E-2</v>
      </c>
      <c r="BO669" s="3">
        <v>7.8127840949490882E-3</v>
      </c>
      <c r="BP669" s="52">
        <v>2.0791257384889624E-2</v>
      </c>
      <c r="BQ669" s="39">
        <v>2.9153293748145785E-2</v>
      </c>
      <c r="BR669" s="39">
        <v>0</v>
      </c>
      <c r="BS669" s="39">
        <v>0</v>
      </c>
      <c r="BT669" s="39">
        <v>1.1148948851405509E-2</v>
      </c>
      <c r="BU669" s="39">
        <v>2.3579610379785714E-2</v>
      </c>
      <c r="BV669" s="52">
        <v>1.2842040587529174E-2</v>
      </c>
      <c r="BW669" s="3">
        <v>2.6163142759216523E-2</v>
      </c>
      <c r="BX669" s="3">
        <v>1.328451749535456E-2</v>
      </c>
      <c r="BY669" s="3">
        <v>0</v>
      </c>
      <c r="BZ669" s="52">
        <v>1.6227747907937143E-2</v>
      </c>
      <c r="CA669" s="39"/>
      <c r="CB669" s="39">
        <v>0</v>
      </c>
      <c r="CC669" s="39">
        <v>7.3950960674703012E-2</v>
      </c>
      <c r="CD669" s="39"/>
      <c r="CE669" s="39">
        <v>7.7555556538102585E-3</v>
      </c>
      <c r="CF669" s="39">
        <v>2.098873753888993E-2</v>
      </c>
      <c r="CG669" s="39"/>
      <c r="CH669" s="52">
        <v>1.9377175330341154E-2</v>
      </c>
      <c r="CI669" s="3">
        <v>0</v>
      </c>
      <c r="CJ669" s="3">
        <v>2.4479379739198729E-2</v>
      </c>
      <c r="CK669" s="52">
        <v>1.7770697700454398E-2</v>
      </c>
      <c r="CL669" s="39">
        <v>0</v>
      </c>
      <c r="CM669" s="39">
        <v>1.0528676443866691E-2</v>
      </c>
      <c r="CN669" s="39">
        <v>3.5612383442102817E-2</v>
      </c>
      <c r="CO669" s="39">
        <v>3.1175607666156197E-2</v>
      </c>
      <c r="CP669" s="39">
        <v>6.8589167522964886E-3</v>
      </c>
      <c r="CQ669" s="58">
        <v>2.0249598081280958E-2</v>
      </c>
    </row>
    <row r="670" spans="1:95" x14ac:dyDescent="0.25">
      <c r="A670" s="97" t="s">
        <v>1082</v>
      </c>
      <c r="B670" s="97">
        <v>138</v>
      </c>
      <c r="C670" s="97">
        <v>667</v>
      </c>
      <c r="D670" s="104" t="s">
        <v>186</v>
      </c>
      <c r="E670" s="40">
        <v>0.12758451504234586</v>
      </c>
      <c r="F670" s="40">
        <v>0.12270438294726134</v>
      </c>
      <c r="G670" s="40">
        <v>8.9961787359108036E-2</v>
      </c>
      <c r="H670" s="40"/>
      <c r="I670" s="40">
        <v>0.11828708241889238</v>
      </c>
      <c r="J670" s="40">
        <v>0.14188831172870958</v>
      </c>
      <c r="K670" s="53">
        <v>0.11872603174698808</v>
      </c>
      <c r="L670" s="4">
        <v>0.14188831172870958</v>
      </c>
      <c r="M670" s="4">
        <v>0.12546235638483905</v>
      </c>
      <c r="N670" s="4">
        <v>0.12200847995324501</v>
      </c>
      <c r="O670" s="4">
        <v>0</v>
      </c>
      <c r="P670" s="4">
        <v>0.12306484938320275</v>
      </c>
      <c r="Q670" s="4">
        <v>0</v>
      </c>
      <c r="R670" s="53">
        <v>0.1371007176152676</v>
      </c>
      <c r="S670" s="40">
        <v>0.13137482745380405</v>
      </c>
      <c r="T670" s="40">
        <v>0.17006972217599517</v>
      </c>
      <c r="U670" s="40"/>
      <c r="V670" s="40">
        <v>0.11527434900572237</v>
      </c>
      <c r="W670" s="40">
        <v>0.16018228376960944</v>
      </c>
      <c r="X670" s="40">
        <v>7.8726174699014703E-2</v>
      </c>
      <c r="Y670" s="53">
        <v>0.1421896331817516</v>
      </c>
      <c r="Z670" s="4">
        <v>0.18406705476312737</v>
      </c>
      <c r="AA670" s="4"/>
      <c r="AB670" s="4">
        <v>0.13001368685120421</v>
      </c>
      <c r="AC670" s="4">
        <v>0.10342655025093611</v>
      </c>
      <c r="AD670" s="4">
        <v>5.7809440008199535E-2</v>
      </c>
      <c r="AE670" s="4">
        <v>0.17710475284458715</v>
      </c>
      <c r="AF670" s="4">
        <v>0.16205688591311498</v>
      </c>
      <c r="AG670" s="4">
        <v>0.18473097771561658</v>
      </c>
      <c r="AH670" s="4">
        <v>0.1228091381365853</v>
      </c>
      <c r="AI670" s="4">
        <v>0.15654572347798612</v>
      </c>
      <c r="AJ670" s="4">
        <v>0.16559713905996915</v>
      </c>
      <c r="AK670" s="4">
        <v>9.0597478564953843E-2</v>
      </c>
      <c r="AL670" s="4">
        <v>5.3401359178800852E-2</v>
      </c>
      <c r="AM670" s="4">
        <v>7.2405472975342583E-2</v>
      </c>
      <c r="AN670" s="4">
        <v>9.8363541186075695E-2</v>
      </c>
      <c r="AO670" s="4">
        <v>0.15768375129528919</v>
      </c>
      <c r="AP670" s="4">
        <v>0.1398066961457205</v>
      </c>
      <c r="AQ670" s="4">
        <v>0.23240203102931223</v>
      </c>
      <c r="AR670" s="4">
        <v>0.20202410892839168</v>
      </c>
      <c r="AS670" s="4"/>
      <c r="AT670" s="4">
        <v>4.7130341852027705E-2</v>
      </c>
      <c r="AU670" s="4">
        <v>0.22752234060353313</v>
      </c>
      <c r="AV670" s="4">
        <v>0</v>
      </c>
      <c r="AW670" s="53">
        <v>0.17290687626449464</v>
      </c>
      <c r="AX670" s="40">
        <v>0.14009229779158763</v>
      </c>
      <c r="AY670" s="4">
        <v>9.0892076892351695E-2</v>
      </c>
      <c r="AZ670" s="4">
        <v>8.0788880617940248E-2</v>
      </c>
      <c r="BA670" s="4">
        <v>0.11939852147758578</v>
      </c>
      <c r="BB670" s="4">
        <v>9.047178160086207E-2</v>
      </c>
      <c r="BC670" s="4">
        <v>0.1369966228324643</v>
      </c>
      <c r="BD670" s="4">
        <v>0.10920327741243671</v>
      </c>
      <c r="BE670" s="4">
        <v>0</v>
      </c>
      <c r="BF670" s="53">
        <v>9.9250649910914729E-2</v>
      </c>
      <c r="BG670" s="4">
        <v>0.22346602502739457</v>
      </c>
      <c r="BH670" s="4">
        <v>0.19649088341463772</v>
      </c>
      <c r="BI670" s="4">
        <v>0.14926611846776819</v>
      </c>
      <c r="BJ670" s="4">
        <v>0.12944890442660481</v>
      </c>
      <c r="BK670" s="4">
        <v>0.13810739867261321</v>
      </c>
      <c r="BL670" s="53">
        <v>0.15721342206280839</v>
      </c>
      <c r="BM670" s="40">
        <v>0.35499082389675979</v>
      </c>
      <c r="BN670" s="4">
        <v>0.1257773001516295</v>
      </c>
      <c r="BO670" s="4">
        <v>5.0045072984900268E-2</v>
      </c>
      <c r="BP670" s="53">
        <v>0.11715891648103914</v>
      </c>
      <c r="BQ670" s="40">
        <v>0.19215354820113817</v>
      </c>
      <c r="BR670" s="40">
        <v>0.21102232340738106</v>
      </c>
      <c r="BS670" s="40">
        <v>0.10928434159845825</v>
      </c>
      <c r="BT670" s="40">
        <v>0.12383961086059818</v>
      </c>
      <c r="BU670" s="40">
        <v>0.11600067835426039</v>
      </c>
      <c r="BV670" s="53">
        <v>0.13798468446760079</v>
      </c>
      <c r="BW670" s="4">
        <v>0.16371554196534382</v>
      </c>
      <c r="BX670" s="4">
        <v>0.13912729577959293</v>
      </c>
      <c r="BY670" s="4">
        <v>0.12358235912744188</v>
      </c>
      <c r="BZ670" s="53">
        <v>0.14509470575736683</v>
      </c>
      <c r="CA670" s="40"/>
      <c r="CB670" s="40">
        <v>2.9702041428540351E-2</v>
      </c>
      <c r="CC670" s="40">
        <v>0.15499838010054873</v>
      </c>
      <c r="CD670" s="40"/>
      <c r="CE670" s="40">
        <v>0.10417027509188065</v>
      </c>
      <c r="CF670" s="40">
        <v>4.7317147431149266E-2</v>
      </c>
      <c r="CG670" s="40"/>
      <c r="CH670" s="53">
        <v>8.2174970442383533E-2</v>
      </c>
      <c r="CI670" s="4">
        <v>1.9001656132150942E-2</v>
      </c>
      <c r="CJ670" s="4">
        <v>4.3203233062344644E-2</v>
      </c>
      <c r="CK670" s="53">
        <v>3.6570684109280598E-2</v>
      </c>
      <c r="CL670" s="40">
        <v>0</v>
      </c>
      <c r="CM670" s="40">
        <v>4.1477470563185209E-2</v>
      </c>
      <c r="CN670" s="40">
        <v>0.16061823046690291</v>
      </c>
      <c r="CO670" s="40">
        <v>0.22698429895739342</v>
      </c>
      <c r="CP670" s="40">
        <v>3.3651591507739755E-2</v>
      </c>
      <c r="CQ670" s="59">
        <v>9.3960955988499101E-2</v>
      </c>
    </row>
    <row r="671" spans="1:95" x14ac:dyDescent="0.25">
      <c r="A671" s="97" t="s">
        <v>959</v>
      </c>
      <c r="C671" s="97">
        <v>668</v>
      </c>
      <c r="D671" s="102"/>
      <c r="E671" s="93"/>
      <c r="F671" s="93"/>
      <c r="G671" s="93"/>
      <c r="H671" s="93"/>
      <c r="I671" s="93"/>
      <c r="J671" s="93"/>
      <c r="K671" s="79"/>
      <c r="L671" s="16"/>
      <c r="M671" s="16"/>
      <c r="N671" s="16"/>
      <c r="O671" s="16"/>
      <c r="P671" s="16"/>
      <c r="Q671" s="16"/>
      <c r="R671" s="79"/>
      <c r="S671" s="93"/>
      <c r="T671" s="93"/>
      <c r="U671" s="93"/>
      <c r="V671" s="93"/>
      <c r="W671" s="93"/>
      <c r="X671" s="93"/>
      <c r="Y671" s="79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79"/>
      <c r="AX671" s="93"/>
      <c r="AY671" s="16"/>
      <c r="AZ671" s="16"/>
      <c r="BA671" s="16"/>
      <c r="BB671" s="16"/>
      <c r="BC671" s="16"/>
      <c r="BD671" s="16"/>
      <c r="BE671" s="16"/>
      <c r="BF671" s="79"/>
      <c r="BG671" s="16"/>
      <c r="BH671" s="16"/>
      <c r="BI671" s="16"/>
      <c r="BJ671" s="16"/>
      <c r="BK671" s="16"/>
      <c r="BL671" s="79"/>
      <c r="BM671" s="93"/>
      <c r="BN671" s="16"/>
      <c r="BO671" s="16"/>
      <c r="BP671" s="79"/>
      <c r="BQ671" s="93"/>
      <c r="BR671" s="93"/>
      <c r="BS671" s="93"/>
      <c r="BT671" s="93"/>
      <c r="BU671" s="93"/>
      <c r="BV671" s="79"/>
      <c r="BW671" s="16"/>
      <c r="BX671" s="16"/>
      <c r="BY671" s="16"/>
      <c r="BZ671" s="79"/>
      <c r="CA671" s="93"/>
      <c r="CB671" s="93"/>
      <c r="CC671" s="93"/>
      <c r="CD671" s="93"/>
      <c r="CE671" s="93"/>
      <c r="CF671" s="93"/>
      <c r="CG671" s="93"/>
      <c r="CH671" s="79"/>
      <c r="CI671" s="16"/>
      <c r="CJ671" s="16"/>
      <c r="CK671" s="79"/>
      <c r="CL671" s="93"/>
      <c r="CM671" s="93"/>
      <c r="CN671" s="93"/>
      <c r="CO671" s="93"/>
      <c r="CP671" s="93"/>
      <c r="CQ671" s="83"/>
    </row>
    <row r="672" spans="1:95" x14ac:dyDescent="0.25">
      <c r="A672" s="97" t="s">
        <v>1083</v>
      </c>
      <c r="B672" s="97">
        <v>139</v>
      </c>
      <c r="C672" s="97">
        <v>669</v>
      </c>
      <c r="D672" s="103" t="s">
        <v>187</v>
      </c>
      <c r="E672" s="39">
        <v>2.7315925184590408E-4</v>
      </c>
      <c r="F672" s="39">
        <v>1.8912755306623359E-3</v>
      </c>
      <c r="G672" s="39">
        <v>4.609793341301691E-4</v>
      </c>
      <c r="H672" s="39"/>
      <c r="I672" s="39">
        <v>2.3782926740693079E-3</v>
      </c>
      <c r="J672" s="39">
        <v>1.5766429275706902E-3</v>
      </c>
      <c r="K672" s="52">
        <v>1.4804081366537067E-3</v>
      </c>
      <c r="L672" s="3">
        <v>1.5766429275706902E-3</v>
      </c>
      <c r="M672" s="3">
        <v>6.3076366410123516E-4</v>
      </c>
      <c r="N672" s="3">
        <v>6.6812754658995323E-4</v>
      </c>
      <c r="O672" s="3">
        <v>0</v>
      </c>
      <c r="P672" s="3">
        <v>1.7407217300018268E-3</v>
      </c>
      <c r="Q672" s="3">
        <v>0</v>
      </c>
      <c r="R672" s="52">
        <v>1.1956551611994513E-3</v>
      </c>
      <c r="S672" s="39">
        <v>3.205889337449537E-3</v>
      </c>
      <c r="T672" s="39">
        <v>9.9956429248788991E-4</v>
      </c>
      <c r="U672" s="39"/>
      <c r="V672" s="39">
        <v>7.8401395545232714E-4</v>
      </c>
      <c r="W672" s="39">
        <v>0</v>
      </c>
      <c r="X672" s="39">
        <v>1.1672068739105302E-3</v>
      </c>
      <c r="Y672" s="52">
        <v>1.0158806330495716E-3</v>
      </c>
      <c r="Z672" s="3">
        <v>1.0433221750427225E-3</v>
      </c>
      <c r="AA672" s="3"/>
      <c r="AB672" s="3">
        <v>6.7436647543673862E-4</v>
      </c>
      <c r="AC672" s="3">
        <v>8.8767214203086108E-4</v>
      </c>
      <c r="AD672" s="3">
        <v>3.0552460371192436E-4</v>
      </c>
      <c r="AE672" s="3">
        <v>4.3021288648699668E-4</v>
      </c>
      <c r="AF672" s="3">
        <v>7.3372916154006921E-4</v>
      </c>
      <c r="AG672" s="3">
        <v>4.897422003760912E-4</v>
      </c>
      <c r="AH672" s="3">
        <v>8.1932653101867597E-4</v>
      </c>
      <c r="AI672" s="3">
        <v>8.1721285743441275E-4</v>
      </c>
      <c r="AJ672" s="3">
        <v>1.5174114563299189E-3</v>
      </c>
      <c r="AK672" s="3">
        <v>6.7298222578129701E-4</v>
      </c>
      <c r="AL672" s="3">
        <v>6.1462814996926854E-4</v>
      </c>
      <c r="AM672" s="3">
        <v>4.0802568787598871E-4</v>
      </c>
      <c r="AN672" s="3">
        <v>3.881572855984651E-4</v>
      </c>
      <c r="AO672" s="3">
        <v>1.0024937030864275E-3</v>
      </c>
      <c r="AP672" s="3">
        <v>6.2244754050162191E-4</v>
      </c>
      <c r="AQ672" s="3">
        <v>1.0377991500782823E-3</v>
      </c>
      <c r="AR672" s="3">
        <v>1.1506928129865405E-3</v>
      </c>
      <c r="AS672" s="3"/>
      <c r="AT672" s="3">
        <v>8.043462922344691E-4</v>
      </c>
      <c r="AU672" s="3">
        <v>3.8184958650112552E-4</v>
      </c>
      <c r="AV672" s="3">
        <v>0</v>
      </c>
      <c r="AW672" s="52">
        <v>7.3232996149693035E-4</v>
      </c>
      <c r="AX672" s="39">
        <v>1.935444849910024E-3</v>
      </c>
      <c r="AY672" s="3">
        <v>3.2358974940212403E-3</v>
      </c>
      <c r="AZ672" s="3">
        <v>8.6424785976576852E-4</v>
      </c>
      <c r="BA672" s="3">
        <v>1.0772122614239041E-3</v>
      </c>
      <c r="BB672" s="3">
        <v>1.3456340516831615E-3</v>
      </c>
      <c r="BC672" s="3">
        <v>4.2900963126009796E-4</v>
      </c>
      <c r="BD672" s="3">
        <v>5.9663619344026307E-3</v>
      </c>
      <c r="BE672" s="3">
        <v>0</v>
      </c>
      <c r="BF672" s="52">
        <v>2.161450386586025E-3</v>
      </c>
      <c r="BG672" s="3">
        <v>8.5264616368033988E-4</v>
      </c>
      <c r="BH672" s="3">
        <v>2.6886035314019952E-3</v>
      </c>
      <c r="BI672" s="3">
        <v>2.9645991978315676E-3</v>
      </c>
      <c r="BJ672" s="3">
        <v>7.7469335054874109E-4</v>
      </c>
      <c r="BK672" s="3">
        <v>1.6438970323086515E-3</v>
      </c>
      <c r="BL672" s="52">
        <v>1.4327921495242832E-3</v>
      </c>
      <c r="BM672" s="39">
        <v>1.2356346077978518E-3</v>
      </c>
      <c r="BN672" s="3">
        <v>3.0672629334882232E-3</v>
      </c>
      <c r="BO672" s="3">
        <v>1.1929794841245042E-3</v>
      </c>
      <c r="BP672" s="52">
        <v>2.4360814297497142E-3</v>
      </c>
      <c r="BQ672" s="39">
        <v>6.3985165886765844E-4</v>
      </c>
      <c r="BR672" s="39">
        <v>4.2836871837434069E-4</v>
      </c>
      <c r="BS672" s="39">
        <v>4.6138520421538298E-3</v>
      </c>
      <c r="BT672" s="39">
        <v>8.6906010923804705E-4</v>
      </c>
      <c r="BU672" s="39">
        <v>5.7258282569260205E-4</v>
      </c>
      <c r="BV672" s="52">
        <v>9.6904193702606483E-4</v>
      </c>
      <c r="BW672" s="3">
        <v>4.3861710293403513E-4</v>
      </c>
      <c r="BX672" s="3">
        <v>1.5593798865714107E-3</v>
      </c>
      <c r="BY672" s="3">
        <v>3.6820734164677956E-4</v>
      </c>
      <c r="BZ672" s="52">
        <v>9.2282314670519045E-4</v>
      </c>
      <c r="CA672" s="39"/>
      <c r="CB672" s="39">
        <v>9.5954709380243074E-5</v>
      </c>
      <c r="CC672" s="39">
        <v>1.933519166008733E-4</v>
      </c>
      <c r="CD672" s="39"/>
      <c r="CE672" s="39">
        <v>2.4583963690442403E-3</v>
      </c>
      <c r="CF672" s="39">
        <v>1.0627024735709503E-3</v>
      </c>
      <c r="CG672" s="39"/>
      <c r="CH672" s="52">
        <v>9.6630960913489936E-4</v>
      </c>
      <c r="CI672" s="3">
        <v>1.8408804813636835E-3</v>
      </c>
      <c r="CJ672" s="3">
        <v>1.2798193779765222E-3</v>
      </c>
      <c r="CK672" s="52">
        <v>1.5448278269681781E-3</v>
      </c>
      <c r="CL672" s="39">
        <v>0</v>
      </c>
      <c r="CM672" s="39">
        <v>5.8826131187357791E-3</v>
      </c>
      <c r="CN672" s="39">
        <v>4.9273910866299451E-3</v>
      </c>
      <c r="CO672" s="39">
        <v>4.651574890252701E-4</v>
      </c>
      <c r="CP672" s="39">
        <v>1.8704041123251223E-3</v>
      </c>
      <c r="CQ672" s="58">
        <v>2.857134359064489E-3</v>
      </c>
    </row>
    <row r="673" spans="1:95" x14ac:dyDescent="0.25">
      <c r="A673" s="97" t="s">
        <v>1084</v>
      </c>
      <c r="B673" s="97">
        <v>140</v>
      </c>
      <c r="C673" s="97">
        <v>670</v>
      </c>
      <c r="D673" s="103" t="s">
        <v>188</v>
      </c>
      <c r="E673" s="39">
        <v>0.95282109445436514</v>
      </c>
      <c r="F673" s="39">
        <v>0.83837459297147676</v>
      </c>
      <c r="G673" s="39">
        <v>0.7205430364501938</v>
      </c>
      <c r="H673" s="39"/>
      <c r="I673" s="39">
        <v>0.94161682882070696</v>
      </c>
      <c r="J673" s="39">
        <v>0.78017382135404723</v>
      </c>
      <c r="K673" s="52">
        <v>0.84749221398399655</v>
      </c>
      <c r="L673" s="3">
        <v>0.78017382135404723</v>
      </c>
      <c r="M673" s="3">
        <v>0.72498644654979627</v>
      </c>
      <c r="N673" s="3">
        <v>0.81763510186222865</v>
      </c>
      <c r="O673" s="3">
        <v>0</v>
      </c>
      <c r="P673" s="3">
        <v>0.8075229246668012</v>
      </c>
      <c r="Q673" s="3">
        <v>0</v>
      </c>
      <c r="R673" s="52">
        <v>0.78245552634123605</v>
      </c>
      <c r="S673" s="39">
        <v>1.062884549763375</v>
      </c>
      <c r="T673" s="39">
        <v>0.63176558985520448</v>
      </c>
      <c r="U673" s="39"/>
      <c r="V673" s="39">
        <v>1.0054613737225331</v>
      </c>
      <c r="W673" s="39">
        <v>0</v>
      </c>
      <c r="X673" s="39">
        <v>0.52527839383444397</v>
      </c>
      <c r="Y673" s="52">
        <v>0.72885694791267908</v>
      </c>
      <c r="Z673" s="3">
        <v>0.67660199389615983</v>
      </c>
      <c r="AA673" s="3"/>
      <c r="AB673" s="3">
        <v>0.44613646708211468</v>
      </c>
      <c r="AC673" s="3">
        <v>0.85959077973744169</v>
      </c>
      <c r="AD673" s="3">
        <v>0.64483756411306459</v>
      </c>
      <c r="AE673" s="3">
        <v>0.53923987419711528</v>
      </c>
      <c r="AF673" s="3">
        <v>0.5336560531082245</v>
      </c>
      <c r="AG673" s="3">
        <v>0.48065753634498326</v>
      </c>
      <c r="AH673" s="3">
        <v>0.47558275264575628</v>
      </c>
      <c r="AI673" s="3">
        <v>0.4486301668293648</v>
      </c>
      <c r="AJ673" s="3">
        <v>0.58444656332647005</v>
      </c>
      <c r="AK673" s="3">
        <v>0.70572070366583151</v>
      </c>
      <c r="AL673" s="3">
        <v>1.6251935287287467</v>
      </c>
      <c r="AM673" s="3">
        <v>0.29999411177711899</v>
      </c>
      <c r="AN673" s="3">
        <v>0.80695690226628314</v>
      </c>
      <c r="AO673" s="3">
        <v>0.71742053652890969</v>
      </c>
      <c r="AP673" s="3">
        <v>0.41663121265974518</v>
      </c>
      <c r="AQ673" s="3">
        <v>0.79669130191696602</v>
      </c>
      <c r="AR673" s="3">
        <v>0.58676711692915562</v>
      </c>
      <c r="AS673" s="3"/>
      <c r="AT673" s="3">
        <v>0.39771610719008699</v>
      </c>
      <c r="AU673" s="3">
        <v>0.53773635356622884</v>
      </c>
      <c r="AV673" s="3">
        <v>0</v>
      </c>
      <c r="AW673" s="52">
        <v>0.55573632379048965</v>
      </c>
      <c r="AX673" s="39">
        <v>0.6700433445491103</v>
      </c>
      <c r="AY673" s="3">
        <v>0.79402224332959548</v>
      </c>
      <c r="AZ673" s="3">
        <v>0.65403763786208502</v>
      </c>
      <c r="BA673" s="3">
        <v>0.73378989190007216</v>
      </c>
      <c r="BB673" s="3">
        <v>0.78569678037459445</v>
      </c>
      <c r="BC673" s="3">
        <v>0.85251784216363025</v>
      </c>
      <c r="BD673" s="3">
        <v>0.76462965426354657</v>
      </c>
      <c r="BE673" s="3">
        <v>0</v>
      </c>
      <c r="BF673" s="52">
        <v>0.77360159608744572</v>
      </c>
      <c r="BG673" s="3">
        <v>0.5532824383104189</v>
      </c>
      <c r="BH673" s="3">
        <v>0.91384030749946965</v>
      </c>
      <c r="BI673" s="3">
        <v>0.71489043855395051</v>
      </c>
      <c r="BJ673" s="3">
        <v>0.54643905586327401</v>
      </c>
      <c r="BK673" s="3">
        <v>0.85384394224532445</v>
      </c>
      <c r="BL673" s="52">
        <v>0.73993257264301582</v>
      </c>
      <c r="BM673" s="39">
        <v>0.66907957975600163</v>
      </c>
      <c r="BN673" s="3">
        <v>0.87523721290955114</v>
      </c>
      <c r="BO673" s="3">
        <v>0.75396435216426483</v>
      </c>
      <c r="BP673" s="52">
        <v>0.85523749869503263</v>
      </c>
      <c r="BQ673" s="39">
        <v>0.73022134676367434</v>
      </c>
      <c r="BR673" s="39">
        <v>0.3178566938520126</v>
      </c>
      <c r="BS673" s="39">
        <v>0.64428729412079078</v>
      </c>
      <c r="BT673" s="39">
        <v>0.61195336832160496</v>
      </c>
      <c r="BU673" s="39">
        <v>0.69116215423752925</v>
      </c>
      <c r="BV673" s="52">
        <v>0.6397031052331551</v>
      </c>
      <c r="BW673" s="3">
        <v>0.53986404494182216</v>
      </c>
      <c r="BX673" s="3">
        <v>0.64487881878680064</v>
      </c>
      <c r="BY673" s="3">
        <v>0.42380892513601681</v>
      </c>
      <c r="BZ673" s="52">
        <v>0.60992099134012068</v>
      </c>
      <c r="CA673" s="39"/>
      <c r="CB673" s="39">
        <v>0</v>
      </c>
      <c r="CC673" s="39">
        <v>0.26735322910151255</v>
      </c>
      <c r="CD673" s="39"/>
      <c r="CE673" s="39">
        <v>0.87566236248731044</v>
      </c>
      <c r="CF673" s="39">
        <v>0.70630804357620414</v>
      </c>
      <c r="CG673" s="39"/>
      <c r="CH673" s="52">
        <v>0.75528170312949094</v>
      </c>
      <c r="CI673" s="3">
        <v>0.65799050052738162</v>
      </c>
      <c r="CJ673" s="3">
        <v>0.6118018408194823</v>
      </c>
      <c r="CK673" s="52">
        <v>0.63779927146028781</v>
      </c>
      <c r="CL673" s="39">
        <v>0</v>
      </c>
      <c r="CM673" s="39">
        <v>0.79095068316079653</v>
      </c>
      <c r="CN673" s="39">
        <v>0.76437511159302551</v>
      </c>
      <c r="CO673" s="39">
        <v>0.52409346811138169</v>
      </c>
      <c r="CP673" s="39">
        <v>0.75180716188788288</v>
      </c>
      <c r="CQ673" s="58">
        <v>0.76361005905869339</v>
      </c>
    </row>
    <row r="674" spans="1:95" x14ac:dyDescent="0.25">
      <c r="A674" s="97" t="s">
        <v>959</v>
      </c>
      <c r="C674" s="97">
        <v>671</v>
      </c>
      <c r="D674" s="103"/>
      <c r="E674" s="48"/>
      <c r="F674" s="48"/>
      <c r="G674" s="48"/>
      <c r="H674" s="48"/>
      <c r="I674" s="48"/>
      <c r="J674" s="48"/>
      <c r="K674" s="73"/>
      <c r="L674" s="11"/>
      <c r="M674" s="11"/>
      <c r="N674" s="11"/>
      <c r="O674" s="11"/>
      <c r="P674" s="11"/>
      <c r="Q674" s="11"/>
      <c r="R674" s="73"/>
      <c r="S674" s="48"/>
      <c r="T674" s="48"/>
      <c r="U674" s="48"/>
      <c r="V674" s="48"/>
      <c r="W674" s="48"/>
      <c r="X674" s="48"/>
      <c r="Y674" s="73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73"/>
      <c r="AX674" s="48"/>
      <c r="AY674" s="11"/>
      <c r="AZ674" s="11"/>
      <c r="BA674" s="11"/>
      <c r="BB674" s="11"/>
      <c r="BC674" s="11"/>
      <c r="BD674" s="11"/>
      <c r="BE674" s="11"/>
      <c r="BF674" s="73"/>
      <c r="BG674" s="11"/>
      <c r="BH674" s="11"/>
      <c r="BI674" s="11"/>
      <c r="BJ674" s="11"/>
      <c r="BK674" s="11"/>
      <c r="BL674" s="73"/>
      <c r="BM674" s="48"/>
      <c r="BN674" s="11"/>
      <c r="BO674" s="11"/>
      <c r="BP674" s="73"/>
      <c r="BQ674" s="48"/>
      <c r="BR674" s="48"/>
      <c r="BS674" s="48"/>
      <c r="BT674" s="48"/>
      <c r="BU674" s="48"/>
      <c r="BV674" s="73"/>
      <c r="BW674" s="11"/>
      <c r="BX674" s="11"/>
      <c r="BY674" s="11"/>
      <c r="BZ674" s="73"/>
      <c r="CA674" s="48"/>
      <c r="CB674" s="48"/>
      <c r="CC674" s="48"/>
      <c r="CD674" s="48"/>
      <c r="CE674" s="48"/>
      <c r="CF674" s="48"/>
      <c r="CG674" s="48"/>
      <c r="CH674" s="73"/>
      <c r="CI674" s="11"/>
      <c r="CJ674" s="11"/>
      <c r="CK674" s="73"/>
      <c r="CL674" s="48"/>
      <c r="CM674" s="48"/>
      <c r="CN674" s="48"/>
      <c r="CO674" s="48"/>
      <c r="CP674" s="48"/>
      <c r="CQ674" s="67"/>
    </row>
    <row r="675" spans="1:95" x14ac:dyDescent="0.25">
      <c r="A675" s="97" t="s">
        <v>1085</v>
      </c>
      <c r="B675" s="97">
        <v>141</v>
      </c>
      <c r="C675" s="97">
        <v>672</v>
      </c>
      <c r="D675" s="103" t="s">
        <v>181</v>
      </c>
      <c r="E675" s="39">
        <v>0</v>
      </c>
      <c r="F675" s="39">
        <v>3.2112223281709415E-2</v>
      </c>
      <c r="G675" s="39">
        <v>0</v>
      </c>
      <c r="H675" s="39"/>
      <c r="I675" s="39">
        <v>0</v>
      </c>
      <c r="J675" s="39">
        <v>4.7716084461700775E-3</v>
      </c>
      <c r="K675" s="52">
        <v>2.1064098057164936E-2</v>
      </c>
      <c r="L675" s="3">
        <v>4.7716084461700775E-3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52">
        <v>3.9017067692428587E-3</v>
      </c>
      <c r="S675" s="39">
        <v>0</v>
      </c>
      <c r="T675" s="39">
        <v>0</v>
      </c>
      <c r="U675" s="39"/>
      <c r="V675" s="39">
        <v>0</v>
      </c>
      <c r="W675" s="39">
        <v>0</v>
      </c>
      <c r="X675" s="39">
        <v>0</v>
      </c>
      <c r="Y675" s="52">
        <v>0</v>
      </c>
      <c r="Z675" s="3">
        <v>1.3423922528049397E-2</v>
      </c>
      <c r="AA675" s="3"/>
      <c r="AB675" s="3">
        <v>0</v>
      </c>
      <c r="AC675" s="3">
        <v>0</v>
      </c>
      <c r="AD675" s="3">
        <v>0</v>
      </c>
      <c r="AE675" s="3">
        <v>0</v>
      </c>
      <c r="AF675" s="3">
        <v>2.0714301968341089E-2</v>
      </c>
      <c r="AG675" s="3">
        <v>3.4672385844514979E-2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0.13350182993806911</v>
      </c>
      <c r="AO675" s="3">
        <v>0</v>
      </c>
      <c r="AP675" s="3">
        <v>0</v>
      </c>
      <c r="AQ675" s="3">
        <v>0</v>
      </c>
      <c r="AR675" s="3">
        <v>0</v>
      </c>
      <c r="AS675" s="3"/>
      <c r="AT675" s="3">
        <v>0</v>
      </c>
      <c r="AU675" s="3">
        <v>0</v>
      </c>
      <c r="AV675" s="3">
        <v>0</v>
      </c>
      <c r="AW675" s="52">
        <v>1.0872019374276145E-2</v>
      </c>
      <c r="AX675" s="39">
        <v>0</v>
      </c>
      <c r="AY675" s="3">
        <v>0</v>
      </c>
      <c r="AZ675" s="3">
        <v>0</v>
      </c>
      <c r="BA675" s="3">
        <v>0</v>
      </c>
      <c r="BB675" s="3">
        <v>0</v>
      </c>
      <c r="BC675" s="3">
        <v>0</v>
      </c>
      <c r="BD675" s="3">
        <v>0</v>
      </c>
      <c r="BE675" s="3">
        <v>0</v>
      </c>
      <c r="BF675" s="52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52">
        <v>0</v>
      </c>
      <c r="BM675" s="39">
        <v>0</v>
      </c>
      <c r="BN675" s="3">
        <v>1.6811390330174876E-2</v>
      </c>
      <c r="BO675" s="3">
        <v>0</v>
      </c>
      <c r="BP675" s="52">
        <v>1.4211713110562968E-2</v>
      </c>
      <c r="BQ675" s="39">
        <v>0</v>
      </c>
      <c r="BR675" s="39">
        <v>0</v>
      </c>
      <c r="BS675" s="39">
        <v>0</v>
      </c>
      <c r="BT675" s="39">
        <v>0</v>
      </c>
      <c r="BU675" s="39">
        <v>0</v>
      </c>
      <c r="BV675" s="52">
        <v>0</v>
      </c>
      <c r="BW675" s="3">
        <v>0</v>
      </c>
      <c r="BX675" s="3">
        <v>0</v>
      </c>
      <c r="BY675" s="3">
        <v>0</v>
      </c>
      <c r="BZ675" s="52">
        <v>0</v>
      </c>
      <c r="CA675" s="39"/>
      <c r="CB675" s="39">
        <v>0</v>
      </c>
      <c r="CC675" s="39">
        <v>0</v>
      </c>
      <c r="CD675" s="39"/>
      <c r="CE675" s="39">
        <v>0</v>
      </c>
      <c r="CF675" s="39">
        <v>0</v>
      </c>
      <c r="CG675" s="39"/>
      <c r="CH675" s="52">
        <v>0</v>
      </c>
      <c r="CI675" s="3">
        <v>0</v>
      </c>
      <c r="CJ675" s="3">
        <v>0</v>
      </c>
      <c r="CK675" s="52">
        <v>0</v>
      </c>
      <c r="CL675" s="39">
        <v>0</v>
      </c>
      <c r="CM675" s="39">
        <v>0</v>
      </c>
      <c r="CN675" s="39">
        <v>0</v>
      </c>
      <c r="CO675" s="39">
        <v>0</v>
      </c>
      <c r="CP675" s="39">
        <v>6.7650232244422778E-2</v>
      </c>
      <c r="CQ675" s="58">
        <v>2.6684210594914836E-2</v>
      </c>
    </row>
    <row r="676" spans="1:95" x14ac:dyDescent="0.25">
      <c r="A676" s="97" t="s">
        <v>1086</v>
      </c>
      <c r="B676" s="97">
        <v>142</v>
      </c>
      <c r="C676" s="97">
        <v>673</v>
      </c>
      <c r="D676" s="103" t="s">
        <v>182</v>
      </c>
      <c r="E676" s="39">
        <v>0</v>
      </c>
      <c r="F676" s="39">
        <v>4.8168334922564122E-2</v>
      </c>
      <c r="G676" s="39">
        <v>0</v>
      </c>
      <c r="H676" s="39"/>
      <c r="I676" s="39">
        <v>0</v>
      </c>
      <c r="J676" s="39">
        <v>2.385804223085039E-2</v>
      </c>
      <c r="K676" s="52">
        <v>3.15961470857474E-2</v>
      </c>
      <c r="L676" s="3">
        <v>2.385804223085039E-2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52">
        <v>1.9508533846214295E-2</v>
      </c>
      <c r="S676" s="39">
        <v>0</v>
      </c>
      <c r="T676" s="39">
        <v>0</v>
      </c>
      <c r="U676" s="39"/>
      <c r="V676" s="39">
        <v>0</v>
      </c>
      <c r="W676" s="39">
        <v>0</v>
      </c>
      <c r="X676" s="39">
        <v>0</v>
      </c>
      <c r="Y676" s="52">
        <v>0</v>
      </c>
      <c r="Z676" s="3">
        <v>2.6847845056098794E-2</v>
      </c>
      <c r="AA676" s="3"/>
      <c r="AB676" s="3">
        <v>0</v>
      </c>
      <c r="AC676" s="3">
        <v>0</v>
      </c>
      <c r="AD676" s="3">
        <v>0</v>
      </c>
      <c r="AE676" s="3">
        <v>0</v>
      </c>
      <c r="AF676" s="3">
        <v>4.1428603936682178E-2</v>
      </c>
      <c r="AG676" s="3">
        <v>5.2008578766772472E-2</v>
      </c>
      <c r="AH676" s="3">
        <v>0</v>
      </c>
      <c r="AI676" s="3">
        <v>2.1862894724113062E-2</v>
      </c>
      <c r="AJ676" s="3">
        <v>0</v>
      </c>
      <c r="AK676" s="3">
        <v>0</v>
      </c>
      <c r="AL676" s="3">
        <v>0</v>
      </c>
      <c r="AM676" s="3">
        <v>0</v>
      </c>
      <c r="AN676" s="3">
        <v>0.13350182993806911</v>
      </c>
      <c r="AO676" s="3">
        <v>0</v>
      </c>
      <c r="AP676" s="3">
        <v>0</v>
      </c>
      <c r="AQ676" s="3">
        <v>0</v>
      </c>
      <c r="AR676" s="3">
        <v>0</v>
      </c>
      <c r="AS676" s="3"/>
      <c r="AT676" s="3">
        <v>0</v>
      </c>
      <c r="AU676" s="3">
        <v>5.8615827312262232E-2</v>
      </c>
      <c r="AV676" s="3">
        <v>0</v>
      </c>
      <c r="AW676" s="52">
        <v>2.7180048435690361E-2</v>
      </c>
      <c r="AX676" s="39">
        <v>0</v>
      </c>
      <c r="AY676" s="3">
        <v>0</v>
      </c>
      <c r="AZ676" s="3">
        <v>0</v>
      </c>
      <c r="BA676" s="3">
        <v>0</v>
      </c>
      <c r="BB676" s="3">
        <v>0</v>
      </c>
      <c r="BC676" s="3">
        <v>0.20309435391591202</v>
      </c>
      <c r="BD676" s="3">
        <v>1.4849705335594274E-2</v>
      </c>
      <c r="BE676" s="3">
        <v>0</v>
      </c>
      <c r="BF676" s="52">
        <v>1.531843500067208E-2</v>
      </c>
      <c r="BG676" s="3">
        <v>0</v>
      </c>
      <c r="BH676" s="3">
        <v>0</v>
      </c>
      <c r="BI676" s="3">
        <v>0</v>
      </c>
      <c r="BJ676" s="3">
        <v>0</v>
      </c>
      <c r="BK676" s="3">
        <v>0</v>
      </c>
      <c r="BL676" s="52">
        <v>0</v>
      </c>
      <c r="BM676" s="39">
        <v>0</v>
      </c>
      <c r="BN676" s="3">
        <v>3.3622780660349752E-2</v>
      </c>
      <c r="BO676" s="3">
        <v>0</v>
      </c>
      <c r="BP676" s="52">
        <v>2.8423426221125935E-2</v>
      </c>
      <c r="BQ676" s="39">
        <v>0</v>
      </c>
      <c r="BR676" s="39">
        <v>0</v>
      </c>
      <c r="BS676" s="39">
        <v>0</v>
      </c>
      <c r="BT676" s="39">
        <v>0</v>
      </c>
      <c r="BU676" s="39">
        <v>0</v>
      </c>
      <c r="BV676" s="52">
        <v>0</v>
      </c>
      <c r="BW676" s="3">
        <v>0</v>
      </c>
      <c r="BX676" s="3">
        <v>9.8849514696694563E-2</v>
      </c>
      <c r="BY676" s="3">
        <v>0.62416314678421103</v>
      </c>
      <c r="BZ676" s="52">
        <v>0.13621957631608181</v>
      </c>
      <c r="CA676" s="39"/>
      <c r="CB676" s="39">
        <v>0</v>
      </c>
      <c r="CC676" s="39">
        <v>0</v>
      </c>
      <c r="CD676" s="39"/>
      <c r="CE676" s="39">
        <v>0</v>
      </c>
      <c r="CF676" s="39">
        <v>0</v>
      </c>
      <c r="CG676" s="39"/>
      <c r="CH676" s="52">
        <v>0</v>
      </c>
      <c r="CI676" s="3">
        <v>0.12841327061068719</v>
      </c>
      <c r="CJ676" s="3">
        <v>0</v>
      </c>
      <c r="CK676" s="52">
        <v>5.2971572072733793E-2</v>
      </c>
      <c r="CL676" s="39">
        <v>0</v>
      </c>
      <c r="CM676" s="39">
        <v>0</v>
      </c>
      <c r="CN676" s="39">
        <v>3.1243170382589978E-2</v>
      </c>
      <c r="CO676" s="39">
        <v>0</v>
      </c>
      <c r="CP676" s="39">
        <v>6.7650232244422778E-2</v>
      </c>
      <c r="CQ676" s="58">
        <v>4.0026315892372259E-2</v>
      </c>
    </row>
    <row r="677" spans="1:95" x14ac:dyDescent="0.25">
      <c r="A677" s="97" t="s">
        <v>1087</v>
      </c>
      <c r="B677" s="97">
        <v>143</v>
      </c>
      <c r="C677" s="97">
        <v>674</v>
      </c>
      <c r="D677" s="103" t="s">
        <v>130</v>
      </c>
      <c r="E677" s="86">
        <v>1.8461538461619611</v>
      </c>
      <c r="F677" s="86">
        <v>0.84210526315789469</v>
      </c>
      <c r="G677" s="86">
        <v>0.53571428571619895</v>
      </c>
      <c r="H677" s="86"/>
      <c r="I677" s="86">
        <v>0.98181818181818181</v>
      </c>
      <c r="J677" s="86">
        <v>0.53820306792965256</v>
      </c>
      <c r="K677" s="72">
        <v>0.84709821428590337</v>
      </c>
      <c r="L677" s="7">
        <v>0.53820306792965256</v>
      </c>
      <c r="M677" s="7">
        <v>0.55813953488372092</v>
      </c>
      <c r="N677" s="7">
        <v>0.33575129533539583</v>
      </c>
      <c r="O677" s="7">
        <v>0</v>
      </c>
      <c r="P677" s="7">
        <v>3.0769230769230771</v>
      </c>
      <c r="Q677" s="7">
        <v>0</v>
      </c>
      <c r="R677" s="72">
        <v>0.56315096372264117</v>
      </c>
      <c r="S677" s="86">
        <v>4</v>
      </c>
      <c r="T677" s="86">
        <v>0.41025641025641024</v>
      </c>
      <c r="U677" s="86"/>
      <c r="V677" s="86">
        <v>0.29999999999849997</v>
      </c>
      <c r="W677" s="86">
        <v>0</v>
      </c>
      <c r="X677" s="86">
        <v>0.64615384617372773</v>
      </c>
      <c r="Y677" s="72">
        <v>1.005714285721182</v>
      </c>
      <c r="Z677" s="7">
        <v>1.0491095520777118</v>
      </c>
      <c r="AA677" s="7"/>
      <c r="AB677" s="7">
        <v>1.5364916773446171E-2</v>
      </c>
      <c r="AC677" s="7">
        <v>0.22429906541972225</v>
      </c>
      <c r="AD677" s="7">
        <v>0</v>
      </c>
      <c r="AE677" s="7">
        <v>0.29893238433738173</v>
      </c>
      <c r="AF677" s="7">
        <v>0.58955987718709446</v>
      </c>
      <c r="AG677" s="7">
        <v>0.25774225774740744</v>
      </c>
      <c r="AH677" s="7">
        <v>6.3745019920318724E-2</v>
      </c>
      <c r="AI677" s="7">
        <v>0.25369978858044462</v>
      </c>
      <c r="AJ677" s="7">
        <v>0.42930153322122422</v>
      </c>
      <c r="AK677" s="7">
        <v>0.12543554006793817</v>
      </c>
      <c r="AL677" s="7">
        <v>0</v>
      </c>
      <c r="AM677" s="7">
        <v>0</v>
      </c>
      <c r="AN677" s="7">
        <v>0.11009174311967006</v>
      </c>
      <c r="AO677" s="7">
        <v>0.3</v>
      </c>
      <c r="AP677" s="7">
        <v>5.6939501779359428E-2</v>
      </c>
      <c r="AQ677" s="7">
        <v>0.65517241379310343</v>
      </c>
      <c r="AR677" s="7">
        <v>0</v>
      </c>
      <c r="AS677" s="7"/>
      <c r="AT677" s="7">
        <v>0.21052631578947367</v>
      </c>
      <c r="AU677" s="7">
        <v>0.3850267379576196</v>
      </c>
      <c r="AV677" s="7">
        <v>0</v>
      </c>
      <c r="AW677" s="72">
        <v>0.49545342836079603</v>
      </c>
      <c r="AX677" s="86">
        <v>0.625</v>
      </c>
      <c r="AY677" s="7">
        <v>0.61646234676007006</v>
      </c>
      <c r="AZ677" s="7">
        <v>0</v>
      </c>
      <c r="BA677" s="7">
        <v>0.16107382550551777</v>
      </c>
      <c r="BB677" s="7">
        <v>0.44203683640111791</v>
      </c>
      <c r="BC677" s="7">
        <v>0.22500000000562498</v>
      </c>
      <c r="BD677" s="7">
        <v>1.0886392009987516</v>
      </c>
      <c r="BE677" s="7">
        <v>0</v>
      </c>
      <c r="BF677" s="72">
        <v>0.72937467157120339</v>
      </c>
      <c r="BG677" s="7">
        <v>0</v>
      </c>
      <c r="BH677" s="7">
        <v>0.44776119401648479</v>
      </c>
      <c r="BI677" s="7">
        <v>0.82352941176470584</v>
      </c>
      <c r="BJ677" s="7">
        <v>1</v>
      </c>
      <c r="BK677" s="7">
        <v>0.81818181818181823</v>
      </c>
      <c r="BL677" s="72">
        <v>0.73067915690524265</v>
      </c>
      <c r="BM677" s="86">
        <v>1.3284132841230376</v>
      </c>
      <c r="BN677" s="7">
        <v>0.72573697103041046</v>
      </c>
      <c r="BO677" s="7">
        <v>0.36954662104994951</v>
      </c>
      <c r="BP677" s="72">
        <v>0.66699583833345277</v>
      </c>
      <c r="BQ677" s="86">
        <v>0.18367346939150356</v>
      </c>
      <c r="BR677" s="86">
        <v>0.5</v>
      </c>
      <c r="BS677" s="86">
        <v>1.3636363636363635</v>
      </c>
      <c r="BT677" s="86">
        <v>0.43523316063078205</v>
      </c>
      <c r="BU677" s="86">
        <v>0.66666666666666663</v>
      </c>
      <c r="BV677" s="72">
        <v>0.71641791045553782</v>
      </c>
      <c r="BW677" s="7">
        <v>0.2857142857142857</v>
      </c>
      <c r="BX677" s="7">
        <v>0.43333333333333335</v>
      </c>
      <c r="BY677" s="7">
        <v>0</v>
      </c>
      <c r="BZ677" s="72">
        <v>0.375</v>
      </c>
      <c r="CA677" s="86"/>
      <c r="CB677" s="86">
        <v>0</v>
      </c>
      <c r="CC677" s="86">
        <v>0</v>
      </c>
      <c r="CD677" s="86"/>
      <c r="CE677" s="86">
        <v>0.59340659341311441</v>
      </c>
      <c r="CF677" s="86">
        <v>0.78632478632478631</v>
      </c>
      <c r="CG677" s="86"/>
      <c r="CH677" s="72">
        <v>0.64482306684479596</v>
      </c>
      <c r="CI677" s="7">
        <v>0.34629861982260324</v>
      </c>
      <c r="CJ677" s="7">
        <v>0.71728594507733301</v>
      </c>
      <c r="CK677" s="72">
        <v>0.50847457627118642</v>
      </c>
      <c r="CL677" s="86">
        <v>0</v>
      </c>
      <c r="CM677" s="86">
        <v>0.38550922760395057</v>
      </c>
      <c r="CN677" s="86">
        <v>0.66666666666666663</v>
      </c>
      <c r="CO677" s="86">
        <v>0.14285714285714285</v>
      </c>
      <c r="CP677" s="86">
        <v>0.20224719101578084</v>
      </c>
      <c r="CQ677" s="64">
        <v>0.39975015615240472</v>
      </c>
    </row>
    <row r="678" spans="1:95" x14ac:dyDescent="0.25">
      <c r="A678" s="97" t="s">
        <v>1088</v>
      </c>
      <c r="B678" s="97">
        <v>144</v>
      </c>
      <c r="C678" s="97">
        <v>675</v>
      </c>
      <c r="D678" s="103" t="s">
        <v>129</v>
      </c>
      <c r="E678" s="86">
        <v>6.8571428571729989</v>
      </c>
      <c r="F678" s="86">
        <v>3.1065468549422337</v>
      </c>
      <c r="G678" s="86">
        <v>4.178571428586352</v>
      </c>
      <c r="H678" s="86"/>
      <c r="I678" s="86">
        <v>6.1818181818181817</v>
      </c>
      <c r="J678" s="86">
        <v>5.1330898465733634</v>
      </c>
      <c r="K678" s="72">
        <v>3.6294642857150956</v>
      </c>
      <c r="L678" s="7">
        <v>5.1330898465733634</v>
      </c>
      <c r="M678" s="7">
        <v>2.7596899224806202</v>
      </c>
      <c r="N678" s="7">
        <v>3.892227979258478</v>
      </c>
      <c r="O678" s="7">
        <v>0</v>
      </c>
      <c r="P678" s="7">
        <v>8.1538461538461533</v>
      </c>
      <c r="Q678" s="7">
        <v>0</v>
      </c>
      <c r="R678" s="72">
        <v>4.9361905901811092</v>
      </c>
      <c r="S678" s="86">
        <v>5.9259259259259256</v>
      </c>
      <c r="T678" s="86">
        <v>2.7692307692307692</v>
      </c>
      <c r="U678" s="86"/>
      <c r="V678" s="86">
        <v>3.44999999998275</v>
      </c>
      <c r="W678" s="86">
        <v>0</v>
      </c>
      <c r="X678" s="86">
        <v>0.36923076924213016</v>
      </c>
      <c r="Y678" s="72">
        <v>2.7657142857332504</v>
      </c>
      <c r="Z678" s="7">
        <v>4.0626011872638967</v>
      </c>
      <c r="AA678" s="7"/>
      <c r="AB678" s="7">
        <v>0.23047375160169256</v>
      </c>
      <c r="AC678" s="7">
        <v>5.0467289719437511</v>
      </c>
      <c r="AD678" s="7">
        <v>0.70588235294948098</v>
      </c>
      <c r="AE678" s="7">
        <v>1.5373665480208203</v>
      </c>
      <c r="AF678" s="7">
        <v>2.8618219038456876</v>
      </c>
      <c r="AG678" s="7">
        <v>2.2357642358089067</v>
      </c>
      <c r="AH678" s="7">
        <v>0.1752988047808765</v>
      </c>
      <c r="AI678" s="7">
        <v>2.2543038356719505</v>
      </c>
      <c r="AJ678" s="7">
        <v>2.5553662691739536</v>
      </c>
      <c r="AK678" s="7">
        <v>0.12543554006793817</v>
      </c>
      <c r="AL678" s="7">
        <v>5.6</v>
      </c>
      <c r="AM678" s="7">
        <v>0</v>
      </c>
      <c r="AN678" s="7">
        <v>2.201834862393401</v>
      </c>
      <c r="AO678" s="7">
        <v>1.8</v>
      </c>
      <c r="AP678" s="7">
        <v>1.708185053380783</v>
      </c>
      <c r="AQ678" s="7">
        <v>3.6206896551724137</v>
      </c>
      <c r="AR678" s="7">
        <v>0.5</v>
      </c>
      <c r="AS678" s="7"/>
      <c r="AT678" s="7">
        <v>0.26315789473684209</v>
      </c>
      <c r="AU678" s="7">
        <v>5.9197860960984015</v>
      </c>
      <c r="AV678" s="7">
        <v>0</v>
      </c>
      <c r="AW678" s="72">
        <v>2.8004915212584045</v>
      </c>
      <c r="AX678" s="86">
        <v>7.125</v>
      </c>
      <c r="AY678" s="7">
        <v>3.0052539404553413</v>
      </c>
      <c r="AZ678" s="7">
        <v>0.50943396225453896</v>
      </c>
      <c r="BA678" s="7">
        <v>2.2550335570772488</v>
      </c>
      <c r="BB678" s="7">
        <v>2.8082340194894551</v>
      </c>
      <c r="BC678" s="7">
        <v>4.5750000001143745</v>
      </c>
      <c r="BD678" s="7">
        <v>3.5255930087390763</v>
      </c>
      <c r="BE678" s="7">
        <v>0</v>
      </c>
      <c r="BF678" s="72">
        <v>3.1045717288491854</v>
      </c>
      <c r="BG678" s="7">
        <v>0.16666666666666666</v>
      </c>
      <c r="BH678" s="7">
        <v>6.5373134326406772</v>
      </c>
      <c r="BI678" s="7">
        <v>5.5882352941176467</v>
      </c>
      <c r="BJ678" s="7">
        <v>1.2</v>
      </c>
      <c r="BK678" s="7">
        <v>2.5</v>
      </c>
      <c r="BL678" s="72">
        <v>3.400468384059014</v>
      </c>
      <c r="BM678" s="86">
        <v>1.8597785977722525</v>
      </c>
      <c r="BN678" s="7">
        <v>7.1995945603757061</v>
      </c>
      <c r="BO678" s="7">
        <v>5.8100940976186504</v>
      </c>
      <c r="BP678" s="72">
        <v>6.9704450871522639</v>
      </c>
      <c r="BQ678" s="86">
        <v>0.24489795918867141</v>
      </c>
      <c r="BR678" s="86">
        <v>0</v>
      </c>
      <c r="BS678" s="86">
        <v>2.3181818181818183</v>
      </c>
      <c r="BT678" s="86">
        <v>0.99481865287035898</v>
      </c>
      <c r="BU678" s="86">
        <v>0.33333333333333331</v>
      </c>
      <c r="BV678" s="72">
        <v>1.1723202171090619</v>
      </c>
      <c r="BW678" s="7">
        <v>0.42857142857142855</v>
      </c>
      <c r="BX678" s="7">
        <v>2.2999999999999998</v>
      </c>
      <c r="BY678" s="7">
        <v>0.33333333333333331</v>
      </c>
      <c r="BZ678" s="72">
        <v>1.825</v>
      </c>
      <c r="CA678" s="86"/>
      <c r="CB678" s="86">
        <v>3</v>
      </c>
      <c r="CC678" s="86">
        <v>0</v>
      </c>
      <c r="CD678" s="86"/>
      <c r="CE678" s="86">
        <v>3.0329670330003622</v>
      </c>
      <c r="CF678" s="86">
        <v>2.7692307692307692</v>
      </c>
      <c r="CG678" s="86"/>
      <c r="CH678" s="72">
        <v>2.7680209698703435</v>
      </c>
      <c r="CI678" s="7">
        <v>6.3538268506581987</v>
      </c>
      <c r="CJ678" s="7">
        <v>6.0872374798454754</v>
      </c>
      <c r="CK678" s="72">
        <v>6.2372881355932206</v>
      </c>
      <c r="CL678" s="86">
        <v>0</v>
      </c>
      <c r="CM678" s="86">
        <v>2.2966507176405564</v>
      </c>
      <c r="CN678" s="86">
        <v>3.2520325203252032</v>
      </c>
      <c r="CO678" s="86">
        <v>0.14285714285714285</v>
      </c>
      <c r="CP678" s="86">
        <v>3.357303370861962</v>
      </c>
      <c r="CQ678" s="64">
        <v>2.9456589631480323</v>
      </c>
    </row>
    <row r="679" spans="1:95" x14ac:dyDescent="0.25">
      <c r="A679" s="97" t="s">
        <v>959</v>
      </c>
      <c r="C679" s="97">
        <v>676</v>
      </c>
      <c r="D679" s="103"/>
      <c r="E679" s="48"/>
      <c r="F679" s="48"/>
      <c r="G679" s="48"/>
      <c r="H679" s="48"/>
      <c r="I679" s="48"/>
      <c r="J679" s="48"/>
      <c r="K679" s="73"/>
      <c r="L679" s="11"/>
      <c r="M679" s="11"/>
      <c r="N679" s="11"/>
      <c r="O679" s="11"/>
      <c r="P679" s="11"/>
      <c r="Q679" s="11"/>
      <c r="R679" s="73"/>
      <c r="S679" s="48"/>
      <c r="T679" s="48"/>
      <c r="U679" s="48"/>
      <c r="V679" s="48"/>
      <c r="W679" s="48"/>
      <c r="X679" s="48"/>
      <c r="Y679" s="73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73"/>
      <c r="AX679" s="48"/>
      <c r="AY679" s="11"/>
      <c r="AZ679" s="11"/>
      <c r="BA679" s="11"/>
      <c r="BB679" s="11"/>
      <c r="BC679" s="11"/>
      <c r="BD679" s="11"/>
      <c r="BE679" s="11"/>
      <c r="BF679" s="73"/>
      <c r="BG679" s="11"/>
      <c r="BH679" s="11"/>
      <c r="BI679" s="11"/>
      <c r="BJ679" s="11"/>
      <c r="BK679" s="11"/>
      <c r="BL679" s="73"/>
      <c r="BM679" s="48"/>
      <c r="BN679" s="11"/>
      <c r="BO679" s="11"/>
      <c r="BP679" s="73"/>
      <c r="BQ679" s="48"/>
      <c r="BR679" s="48"/>
      <c r="BS679" s="48"/>
      <c r="BT679" s="48"/>
      <c r="BU679" s="48"/>
      <c r="BV679" s="73"/>
      <c r="BW679" s="11"/>
      <c r="BX679" s="11"/>
      <c r="BY679" s="11"/>
      <c r="BZ679" s="73"/>
      <c r="CA679" s="48"/>
      <c r="CB679" s="48"/>
      <c r="CC679" s="48"/>
      <c r="CD679" s="48"/>
      <c r="CE679" s="48"/>
      <c r="CF679" s="48"/>
      <c r="CG679" s="48"/>
      <c r="CH679" s="73"/>
      <c r="CI679" s="11"/>
      <c r="CJ679" s="11"/>
      <c r="CK679" s="73"/>
      <c r="CL679" s="48"/>
      <c r="CM679" s="48"/>
      <c r="CN679" s="48"/>
      <c r="CO679" s="48"/>
      <c r="CP679" s="48"/>
      <c r="CQ679" s="67"/>
    </row>
    <row r="680" spans="1:95" x14ac:dyDescent="0.25">
      <c r="A680" s="97" t="s">
        <v>1089</v>
      </c>
      <c r="B680" s="97">
        <v>145</v>
      </c>
      <c r="C680" s="97">
        <v>677</v>
      </c>
      <c r="D680" s="103" t="s">
        <v>189</v>
      </c>
      <c r="E680" s="39">
        <v>0.24884485305288884</v>
      </c>
      <c r="F680" s="39">
        <v>0.12587204259810286</v>
      </c>
      <c r="G680" s="39">
        <v>0.18049580932532752</v>
      </c>
      <c r="H680" s="39"/>
      <c r="I680" s="39">
        <v>6.3004614186455379E-2</v>
      </c>
      <c r="J680" s="39">
        <v>0.14775121588990331</v>
      </c>
      <c r="K680" s="52">
        <v>0.12035475432911973</v>
      </c>
      <c r="L680" s="3">
        <v>0.14775121588990331</v>
      </c>
      <c r="M680" s="3">
        <v>0.25208540180066025</v>
      </c>
      <c r="N680" s="3">
        <v>0.18925620607281426</v>
      </c>
      <c r="O680" s="3">
        <v>0</v>
      </c>
      <c r="P680" s="3">
        <v>0</v>
      </c>
      <c r="Q680" s="3">
        <v>0</v>
      </c>
      <c r="R680" s="52">
        <v>0.15462065870027214</v>
      </c>
      <c r="S680" s="39">
        <v>0</v>
      </c>
      <c r="T680" s="39">
        <v>0.20328893300434847</v>
      </c>
      <c r="U680" s="39"/>
      <c r="V680" s="39">
        <v>0.16762215368500322</v>
      </c>
      <c r="W680" s="39">
        <v>0</v>
      </c>
      <c r="X680" s="39">
        <v>0</v>
      </c>
      <c r="Y680" s="52">
        <v>0.11615120498724378</v>
      </c>
      <c r="Z680" s="3">
        <v>8.5758702837754955E-2</v>
      </c>
      <c r="AA680" s="3"/>
      <c r="AB680" s="3">
        <v>0.15526056653058851</v>
      </c>
      <c r="AC680" s="3">
        <v>0</v>
      </c>
      <c r="AD680" s="3">
        <v>0</v>
      </c>
      <c r="AE680" s="3">
        <v>0.18367200349679463</v>
      </c>
      <c r="AF680" s="3">
        <v>0.10092857779415912</v>
      </c>
      <c r="AG680" s="3">
        <v>0.1374518857272331</v>
      </c>
      <c r="AH680" s="3">
        <v>7.4669805932552347E-2</v>
      </c>
      <c r="AI680" s="3">
        <v>0.10691886836852439</v>
      </c>
      <c r="AJ680" s="3">
        <v>2.1082858214115235E-2</v>
      </c>
      <c r="AK680" s="3">
        <v>4.1749422736434637E-2</v>
      </c>
      <c r="AL680" s="3">
        <v>0</v>
      </c>
      <c r="AM680" s="3">
        <v>0</v>
      </c>
      <c r="AN680" s="3">
        <v>0.3101012184609595</v>
      </c>
      <c r="AO680" s="3">
        <v>0.12603448486074342</v>
      </c>
      <c r="AP680" s="3">
        <v>0.10370984832526628</v>
      </c>
      <c r="AQ680" s="3">
        <v>0.22000786526727673</v>
      </c>
      <c r="AR680" s="3">
        <v>1.0752134344025679</v>
      </c>
      <c r="AS680" s="3"/>
      <c r="AT680" s="3">
        <v>0.32158251420902545</v>
      </c>
      <c r="AU680" s="3">
        <v>0.19684075961359693</v>
      </c>
      <c r="AV680" s="3">
        <v>0</v>
      </c>
      <c r="AW680" s="52">
        <v>0.11043645623028671</v>
      </c>
      <c r="AX680" s="39">
        <v>7.1871984086577231E-2</v>
      </c>
      <c r="AY680" s="3">
        <v>6.8020463485632718E-2</v>
      </c>
      <c r="AZ680" s="3">
        <v>0.14085193618422587</v>
      </c>
      <c r="BA680" s="3">
        <v>0.27204977383303347</v>
      </c>
      <c r="BB680" s="3">
        <v>8.0317787227799031E-2</v>
      </c>
      <c r="BC680" s="3">
        <v>0.36373798276951036</v>
      </c>
      <c r="BD680" s="3">
        <v>0.12426658002745973</v>
      </c>
      <c r="BE680" s="3">
        <v>0</v>
      </c>
      <c r="BF680" s="52">
        <v>0.1153257109271144</v>
      </c>
      <c r="BG680" s="3">
        <v>0.27722285456775275</v>
      </c>
      <c r="BH680" s="3">
        <v>0.16304208710505688</v>
      </c>
      <c r="BI680" s="3">
        <v>0.30347743639665642</v>
      </c>
      <c r="BJ680" s="3">
        <v>0.15854773813894327</v>
      </c>
      <c r="BK680" s="3">
        <v>0.25072966062630647</v>
      </c>
      <c r="BL680" s="52">
        <v>0.23237506498354929</v>
      </c>
      <c r="BM680" s="39">
        <v>0.14408037062306975</v>
      </c>
      <c r="BN680" s="3">
        <v>7.857803900238039E-2</v>
      </c>
      <c r="BO680" s="3">
        <v>0.1101636552728724</v>
      </c>
      <c r="BP680" s="52">
        <v>8.3786981009826497E-2</v>
      </c>
      <c r="BQ680" s="39">
        <v>0.13269452361843095</v>
      </c>
      <c r="BR680" s="39">
        <v>0.16733817277620133</v>
      </c>
      <c r="BS680" s="39">
        <v>7.8727595020559829E-2</v>
      </c>
      <c r="BT680" s="39">
        <v>0.16227662416517349</v>
      </c>
      <c r="BU680" s="39">
        <v>0.27694903380150054</v>
      </c>
      <c r="BV680" s="52">
        <v>0.13041247990297672</v>
      </c>
      <c r="BW680" s="3">
        <v>0.23563067668963472</v>
      </c>
      <c r="BX680" s="3">
        <v>0.11512683514125778</v>
      </c>
      <c r="BY680" s="3">
        <v>0.37892808137832529</v>
      </c>
      <c r="BZ680" s="52">
        <v>0.15600010088000379</v>
      </c>
      <c r="CA680" s="39"/>
      <c r="CB680" s="39">
        <v>0.64127192698083868</v>
      </c>
      <c r="CC680" s="39">
        <v>0</v>
      </c>
      <c r="CD680" s="39"/>
      <c r="CE680" s="39">
        <v>0</v>
      </c>
      <c r="CF680" s="39">
        <v>6.3343699003760454E-2</v>
      </c>
      <c r="CG680" s="39"/>
      <c r="CH680" s="52">
        <v>3.9225296820769188E-2</v>
      </c>
      <c r="CI680" s="3">
        <v>0.10824202856637476</v>
      </c>
      <c r="CJ680" s="3">
        <v>0.24336097264263662</v>
      </c>
      <c r="CK680" s="52">
        <v>0.16730885510780527</v>
      </c>
      <c r="CL680" s="39">
        <v>0</v>
      </c>
      <c r="CM680" s="39">
        <v>1.7376306987568438E-2</v>
      </c>
      <c r="CN680" s="39">
        <v>0.10139386435573378</v>
      </c>
      <c r="CO680" s="39">
        <v>0</v>
      </c>
      <c r="CP680" s="39">
        <v>7.4045025636452239E-2</v>
      </c>
      <c r="CQ680" s="58">
        <v>6.3893197281385358E-2</v>
      </c>
    </row>
    <row r="681" spans="1:95" x14ac:dyDescent="0.25">
      <c r="A681" s="97" t="s">
        <v>1090</v>
      </c>
      <c r="B681" s="97">
        <v>146</v>
      </c>
      <c r="C681" s="97">
        <v>678</v>
      </c>
      <c r="D681" s="103" t="s">
        <v>190</v>
      </c>
      <c r="E681" s="39">
        <v>0.67983816234742411</v>
      </c>
      <c r="F681" s="39">
        <v>0.31980272091044237</v>
      </c>
      <c r="G681" s="39">
        <v>0.40767749856980728</v>
      </c>
      <c r="H681" s="39"/>
      <c r="I681" s="39">
        <v>0.26752546783411696</v>
      </c>
      <c r="J681" s="39">
        <v>0.36740325103666871</v>
      </c>
      <c r="K681" s="52">
        <v>0.3179072065301311</v>
      </c>
      <c r="L681" s="3">
        <v>0.36740325103666871</v>
      </c>
      <c r="M681" s="3">
        <v>0.39305443817128155</v>
      </c>
      <c r="N681" s="3">
        <v>0.38953833355680556</v>
      </c>
      <c r="O681" s="3">
        <v>0</v>
      </c>
      <c r="P681" s="3">
        <v>0.20952108746177733</v>
      </c>
      <c r="Q681" s="3">
        <v>0</v>
      </c>
      <c r="R681" s="52">
        <v>0.36820029958633921</v>
      </c>
      <c r="S681" s="39">
        <v>0.2128946926863739</v>
      </c>
      <c r="T681" s="39">
        <v>0.42410490752518182</v>
      </c>
      <c r="U681" s="39"/>
      <c r="V681" s="39">
        <v>0.6302174644931845</v>
      </c>
      <c r="W681" s="39">
        <v>0</v>
      </c>
      <c r="X681" s="39">
        <v>0.19969354866267425</v>
      </c>
      <c r="Y681" s="52">
        <v>0.36735728943784191</v>
      </c>
      <c r="Z681" s="3">
        <v>0.32161413704213343</v>
      </c>
      <c r="AA681" s="3"/>
      <c r="AB681" s="3">
        <v>0.24003447837085048</v>
      </c>
      <c r="AC681" s="3">
        <v>0.21129508192412913</v>
      </c>
      <c r="AD681" s="3">
        <v>0</v>
      </c>
      <c r="AE681" s="3">
        <v>0.33880681954378855</v>
      </c>
      <c r="AF681" s="3">
        <v>0.29647384353500972</v>
      </c>
      <c r="AG681" s="3">
        <v>0.34575099740786835</v>
      </c>
      <c r="AH681" s="3">
        <v>0.34986283788728495</v>
      </c>
      <c r="AI681" s="3">
        <v>0.33154646168689195</v>
      </c>
      <c r="AJ681" s="3">
        <v>0.22642588422070295</v>
      </c>
      <c r="AK681" s="3">
        <v>0.31783795151230587</v>
      </c>
      <c r="AL681" s="3">
        <v>0</v>
      </c>
      <c r="AM681" s="3">
        <v>0</v>
      </c>
      <c r="AN681" s="3">
        <v>0.82464594807982117</v>
      </c>
      <c r="AO681" s="3">
        <v>0.20804616580902824</v>
      </c>
      <c r="AP681" s="3">
        <v>0.30124946556517501</v>
      </c>
      <c r="AQ681" s="3">
        <v>0.45484719620218678</v>
      </c>
      <c r="AR681" s="3">
        <v>0.91217573977637156</v>
      </c>
      <c r="AS681" s="3"/>
      <c r="AT681" s="3">
        <v>0.38623900928211841</v>
      </c>
      <c r="AU681" s="3">
        <v>0.41054050118844071</v>
      </c>
      <c r="AV681" s="3">
        <v>0</v>
      </c>
      <c r="AW681" s="52">
        <v>0.32551018701211559</v>
      </c>
      <c r="AX681" s="39">
        <v>0.17713564400785137</v>
      </c>
      <c r="AY681" s="3">
        <v>0.24386974057604194</v>
      </c>
      <c r="AZ681" s="3">
        <v>0.22525483179785158</v>
      </c>
      <c r="BA681" s="3">
        <v>0.4174139635834736</v>
      </c>
      <c r="BB681" s="3">
        <v>0.11881338206131917</v>
      </c>
      <c r="BC681" s="3">
        <v>0.36928648461063351</v>
      </c>
      <c r="BD681" s="3">
        <v>0.33628665955927672</v>
      </c>
      <c r="BE681" s="3">
        <v>0</v>
      </c>
      <c r="BF681" s="52">
        <v>0.27443329535737426</v>
      </c>
      <c r="BG681" s="3">
        <v>0.50362525835142191</v>
      </c>
      <c r="BH681" s="3">
        <v>0.18370945223211363</v>
      </c>
      <c r="BI681" s="3">
        <v>0.31679927097140892</v>
      </c>
      <c r="BJ681" s="3">
        <v>0.2605389512166329</v>
      </c>
      <c r="BK681" s="3">
        <v>0.33641708498058898</v>
      </c>
      <c r="BL681" s="52">
        <v>0.30587383856200673</v>
      </c>
      <c r="BM681" s="39">
        <v>0.76952008681789608</v>
      </c>
      <c r="BN681" s="3">
        <v>0.30146201523009575</v>
      </c>
      <c r="BO681" s="3">
        <v>0.27923902211347917</v>
      </c>
      <c r="BP681" s="52">
        <v>0.29779711024977173</v>
      </c>
      <c r="BQ681" s="39">
        <v>0.25420718967844319</v>
      </c>
      <c r="BR681" s="39">
        <v>1.0305547852509649</v>
      </c>
      <c r="BS681" s="39">
        <v>0.39387968851385352</v>
      </c>
      <c r="BT681" s="39">
        <v>0.24964440016524628</v>
      </c>
      <c r="BU681" s="39">
        <v>0.36254989707915058</v>
      </c>
      <c r="BV681" s="52">
        <v>0.35889910741421477</v>
      </c>
      <c r="BW681" s="3">
        <v>0.42337782039756883</v>
      </c>
      <c r="BX681" s="3">
        <v>0.33721291840037704</v>
      </c>
      <c r="BY681" s="3">
        <v>0.53404840553422661</v>
      </c>
      <c r="BZ681" s="52">
        <v>0.3670544377849243</v>
      </c>
      <c r="CA681" s="39"/>
      <c r="CB681" s="39">
        <v>1.0791079575708773</v>
      </c>
      <c r="CC681" s="39">
        <v>0.22814575611661025</v>
      </c>
      <c r="CD681" s="39"/>
      <c r="CE681" s="39">
        <v>0.25442034397294633</v>
      </c>
      <c r="CF681" s="39">
        <v>0.30868783059179938</v>
      </c>
      <c r="CG681" s="39"/>
      <c r="CH681" s="52">
        <v>0.29111530334871477</v>
      </c>
      <c r="CI681" s="3">
        <v>0.11725004479532708</v>
      </c>
      <c r="CJ681" s="3">
        <v>0.21500535934094334</v>
      </c>
      <c r="CK681" s="52">
        <v>0.1599834767892151</v>
      </c>
      <c r="CL681" s="39">
        <v>0</v>
      </c>
      <c r="CM681" s="39">
        <v>0.10442795707516386</v>
      </c>
      <c r="CN681" s="39">
        <v>0.26021947200798273</v>
      </c>
      <c r="CO681" s="39">
        <v>9.2622306059525483E-2</v>
      </c>
      <c r="CP681" s="39">
        <v>0.19930672254019205</v>
      </c>
      <c r="CQ681" s="58">
        <v>0.18725968805152907</v>
      </c>
    </row>
    <row r="682" spans="1:95" x14ac:dyDescent="0.25">
      <c r="A682" s="97" t="s">
        <v>1091</v>
      </c>
      <c r="B682" s="97">
        <v>147</v>
      </c>
      <c r="C682" s="97">
        <v>679</v>
      </c>
      <c r="D682" s="103" t="s">
        <v>191</v>
      </c>
      <c r="E682" s="39">
        <v>0</v>
      </c>
      <c r="F682" s="39">
        <v>1.3190478350600342E-2</v>
      </c>
      <c r="G682" s="39">
        <v>0</v>
      </c>
      <c r="H682" s="39"/>
      <c r="I682" s="39">
        <v>0</v>
      </c>
      <c r="J682" s="39">
        <v>7.2316630774475407E-3</v>
      </c>
      <c r="K682" s="52">
        <v>8.6010457325222892E-3</v>
      </c>
      <c r="L682" s="3">
        <v>7.2316630774475407E-3</v>
      </c>
      <c r="M682" s="3">
        <v>0</v>
      </c>
      <c r="N682" s="3">
        <v>1.5042849890810015E-2</v>
      </c>
      <c r="O682" s="3">
        <v>0</v>
      </c>
      <c r="P682" s="3">
        <v>0</v>
      </c>
      <c r="Q682" s="3">
        <v>0</v>
      </c>
      <c r="R682" s="52">
        <v>7.6639631162184014E-3</v>
      </c>
      <c r="S682" s="39">
        <v>0</v>
      </c>
      <c r="T682" s="39">
        <v>0</v>
      </c>
      <c r="U682" s="39"/>
      <c r="V682" s="39">
        <v>0</v>
      </c>
      <c r="W682" s="39">
        <v>0</v>
      </c>
      <c r="X682" s="39">
        <v>0</v>
      </c>
      <c r="Y682" s="52">
        <v>0</v>
      </c>
      <c r="Z682" s="3">
        <v>2.8905863703897243E-2</v>
      </c>
      <c r="AA682" s="3"/>
      <c r="AB682" s="3">
        <v>5.7451395012532418E-3</v>
      </c>
      <c r="AC682" s="3">
        <v>0</v>
      </c>
      <c r="AD682" s="3">
        <v>0</v>
      </c>
      <c r="AE682" s="3">
        <v>4.2222362953426761E-2</v>
      </c>
      <c r="AF682" s="3">
        <v>4.3061271200355557E-2</v>
      </c>
      <c r="AG682" s="3">
        <v>2.1386685491148614E-2</v>
      </c>
      <c r="AH682" s="3">
        <v>1.8491759419910176E-2</v>
      </c>
      <c r="AI682" s="3">
        <v>4.6105348806331048E-2</v>
      </c>
      <c r="AJ682" s="3">
        <v>0</v>
      </c>
      <c r="AK682" s="3">
        <v>0</v>
      </c>
      <c r="AL682" s="3">
        <v>0</v>
      </c>
      <c r="AM682" s="3">
        <v>0</v>
      </c>
      <c r="AN682" s="3">
        <v>0.26451829869114862</v>
      </c>
      <c r="AO682" s="3">
        <v>4.5387358207840504E-2</v>
      </c>
      <c r="AP682" s="3">
        <v>1.2921667817178791E-2</v>
      </c>
      <c r="AQ682" s="3">
        <v>2.3919186671795857E-2</v>
      </c>
      <c r="AR682" s="3">
        <v>0.28328740821148407</v>
      </c>
      <c r="AS682" s="3"/>
      <c r="AT682" s="3">
        <v>8.0444364996999446E-2</v>
      </c>
      <c r="AU682" s="3">
        <v>5.118465595367952E-2</v>
      </c>
      <c r="AV682" s="3">
        <v>0</v>
      </c>
      <c r="AW682" s="52">
        <v>3.1710747796344869E-2</v>
      </c>
      <c r="AX682" s="39">
        <v>4.6052340630612545E-2</v>
      </c>
      <c r="AY682" s="3">
        <v>4.3133352830885402E-3</v>
      </c>
      <c r="AZ682" s="3">
        <v>0</v>
      </c>
      <c r="BA682" s="3">
        <v>4.017143340907868E-2</v>
      </c>
      <c r="BB682" s="3">
        <v>0</v>
      </c>
      <c r="BC682" s="3">
        <v>0</v>
      </c>
      <c r="BD682" s="3">
        <v>3.0664844694048756E-3</v>
      </c>
      <c r="BE682" s="3">
        <v>0</v>
      </c>
      <c r="BF682" s="52">
        <v>4.6818344150736284E-3</v>
      </c>
      <c r="BG682" s="3">
        <v>0</v>
      </c>
      <c r="BH682" s="3">
        <v>0</v>
      </c>
      <c r="BI682" s="3">
        <v>1.0083245561117105E-2</v>
      </c>
      <c r="BJ682" s="3">
        <v>0</v>
      </c>
      <c r="BK682" s="3">
        <v>0.1324345429717865</v>
      </c>
      <c r="BL682" s="52">
        <v>4.3348596532606712E-2</v>
      </c>
      <c r="BM682" s="39">
        <v>1.8439901263960463E-2</v>
      </c>
      <c r="BN682" s="3">
        <v>1.0350047187825938E-2</v>
      </c>
      <c r="BO682" s="3">
        <v>2.3375444558945409E-3</v>
      </c>
      <c r="BP682" s="52">
        <v>9.0286652743716937E-3</v>
      </c>
      <c r="BQ682" s="39">
        <v>0</v>
      </c>
      <c r="BR682" s="39">
        <v>0</v>
      </c>
      <c r="BS682" s="39">
        <v>0</v>
      </c>
      <c r="BT682" s="39">
        <v>6.1362687305400671E-3</v>
      </c>
      <c r="BU682" s="39">
        <v>0</v>
      </c>
      <c r="BV682" s="52">
        <v>1.6069197625271957E-3</v>
      </c>
      <c r="BW682" s="3">
        <v>0.15181997045029466</v>
      </c>
      <c r="BX682" s="3">
        <v>0</v>
      </c>
      <c r="BY682" s="3">
        <v>0</v>
      </c>
      <c r="BZ682" s="52">
        <v>2.6568494828801564E-2</v>
      </c>
      <c r="CA682" s="39"/>
      <c r="CB682" s="39">
        <v>0</v>
      </c>
      <c r="CC682" s="39">
        <v>0</v>
      </c>
      <c r="CD682" s="39"/>
      <c r="CE682" s="39">
        <v>0</v>
      </c>
      <c r="CF682" s="39">
        <v>0</v>
      </c>
      <c r="CG682" s="39"/>
      <c r="CH682" s="52">
        <v>0</v>
      </c>
      <c r="CI682" s="3">
        <v>2.441548658846928E-2</v>
      </c>
      <c r="CJ682" s="3">
        <v>2.4819651241137587E-2</v>
      </c>
      <c r="CK682" s="52">
        <v>2.4592165910503224E-2</v>
      </c>
      <c r="CL682" s="39">
        <v>0</v>
      </c>
      <c r="CM682" s="39">
        <v>0</v>
      </c>
      <c r="CN682" s="39">
        <v>1.9978931118045599E-2</v>
      </c>
      <c r="CO682" s="39">
        <v>0</v>
      </c>
      <c r="CP682" s="39">
        <v>1.5263404511964477E-2</v>
      </c>
      <c r="CQ682" s="58">
        <v>1.1796327786991785E-2</v>
      </c>
    </row>
    <row r="683" spans="1:95" x14ac:dyDescent="0.25">
      <c r="A683" s="97" t="s">
        <v>1092</v>
      </c>
      <c r="B683" s="97">
        <v>148</v>
      </c>
      <c r="C683" s="97">
        <v>680</v>
      </c>
      <c r="D683" s="104" t="s">
        <v>192</v>
      </c>
      <c r="E683" s="40">
        <v>0.52735056878565589</v>
      </c>
      <c r="F683" s="40">
        <v>0.12244347827094085</v>
      </c>
      <c r="G683" s="40">
        <v>8.1881290277671617E-2</v>
      </c>
      <c r="H683" s="40"/>
      <c r="I683" s="40">
        <v>6.2162096197247434E-2</v>
      </c>
      <c r="J683" s="40">
        <v>0.13196227271127142</v>
      </c>
      <c r="K683" s="53">
        <v>0.11576191950071521</v>
      </c>
      <c r="L683" s="4">
        <v>0.13196227271127142</v>
      </c>
      <c r="M683" s="4">
        <v>0.13978022291306658</v>
      </c>
      <c r="N683" s="4">
        <v>0.12506037807405765</v>
      </c>
      <c r="O683" s="4">
        <v>0</v>
      </c>
      <c r="P683" s="4">
        <v>0.11520119398131645</v>
      </c>
      <c r="Q683" s="4">
        <v>0</v>
      </c>
      <c r="R683" s="53">
        <v>0.13121409721998875</v>
      </c>
      <c r="S683" s="40">
        <v>0.20025946147164717</v>
      </c>
      <c r="T683" s="40">
        <v>3.5948282985972156E-2</v>
      </c>
      <c r="U683" s="40"/>
      <c r="V683" s="40">
        <v>6.3069334403722505E-2</v>
      </c>
      <c r="W683" s="40">
        <v>0</v>
      </c>
      <c r="X683" s="40">
        <v>0</v>
      </c>
      <c r="Y683" s="53">
        <v>5.6530402572280834E-2</v>
      </c>
      <c r="Z683" s="4">
        <v>0.13279217510262231</v>
      </c>
      <c r="AA683" s="4"/>
      <c r="AB683" s="4">
        <v>6.2805256363446957E-2</v>
      </c>
      <c r="AC683" s="4">
        <v>0</v>
      </c>
      <c r="AD683" s="4">
        <v>0</v>
      </c>
      <c r="AE683" s="4">
        <v>9.8413075737127764E-2</v>
      </c>
      <c r="AF683" s="4">
        <v>0.1398946093014399</v>
      </c>
      <c r="AG683" s="4">
        <v>0.1029292664285226</v>
      </c>
      <c r="AH683" s="4">
        <v>0.12502000355268594</v>
      </c>
      <c r="AI683" s="4">
        <v>0.12139343866770788</v>
      </c>
      <c r="AJ683" s="4">
        <v>9.9331438672018657E-2</v>
      </c>
      <c r="AK683" s="4">
        <v>0.15708417840770036</v>
      </c>
      <c r="AL683" s="4">
        <v>0</v>
      </c>
      <c r="AM683" s="4">
        <v>0</v>
      </c>
      <c r="AN683" s="4">
        <v>0.54647007515467094</v>
      </c>
      <c r="AO683" s="4">
        <v>9.5801912436220188E-2</v>
      </c>
      <c r="AP683" s="4">
        <v>6.0446177892428232E-2</v>
      </c>
      <c r="AQ683" s="4">
        <v>0.14314803426256015</v>
      </c>
      <c r="AR683" s="4">
        <v>1.0863229924459401</v>
      </c>
      <c r="AS683" s="4"/>
      <c r="AT683" s="4">
        <v>0.12809013163678556</v>
      </c>
      <c r="AU683" s="4">
        <v>0.12814065614374603</v>
      </c>
      <c r="AV683" s="4">
        <v>0</v>
      </c>
      <c r="AW683" s="53">
        <v>0.12172677671821866</v>
      </c>
      <c r="AX683" s="40">
        <v>0.11268308190612469</v>
      </c>
      <c r="AY683" s="4">
        <v>5.8107122038760652E-2</v>
      </c>
      <c r="AZ683" s="4">
        <v>0</v>
      </c>
      <c r="BA683" s="4">
        <v>0.12687483250398959</v>
      </c>
      <c r="BB683" s="4">
        <v>8.2717583472789777E-2</v>
      </c>
      <c r="BC683" s="4">
        <v>4.0205090769237575E-2</v>
      </c>
      <c r="BD683" s="4">
        <v>9.6598206166785758E-2</v>
      </c>
      <c r="BE683" s="4">
        <v>0</v>
      </c>
      <c r="BF683" s="53">
        <v>7.9217522092397546E-2</v>
      </c>
      <c r="BG683" s="4">
        <v>0</v>
      </c>
      <c r="BH683" s="4">
        <v>0.10986630616651356</v>
      </c>
      <c r="BI683" s="4">
        <v>0.18425099362333028</v>
      </c>
      <c r="BJ683" s="4">
        <v>0.10627372906864992</v>
      </c>
      <c r="BK683" s="4">
        <v>0.19253519522200027</v>
      </c>
      <c r="BL683" s="53">
        <v>0.14317078512447781</v>
      </c>
      <c r="BM683" s="40">
        <v>0.4633701508369249</v>
      </c>
      <c r="BN683" s="4">
        <v>0.10821977297649603</v>
      </c>
      <c r="BO683" s="4">
        <v>0.10139268186975041</v>
      </c>
      <c r="BP683" s="53">
        <v>0.10709388322496974</v>
      </c>
      <c r="BQ683" s="40">
        <v>9.4008657159488751E-2</v>
      </c>
      <c r="BR683" s="40">
        <v>0</v>
      </c>
      <c r="BS683" s="40">
        <v>5.782135931930759E-2</v>
      </c>
      <c r="BT683" s="40">
        <v>8.738267793274504E-2</v>
      </c>
      <c r="BU683" s="40">
        <v>0</v>
      </c>
      <c r="BV683" s="53">
        <v>6.859619064369063E-2</v>
      </c>
      <c r="BW683" s="4">
        <v>8.8791739302167744E-2</v>
      </c>
      <c r="BX683" s="4">
        <v>2.1492258950039846E-2</v>
      </c>
      <c r="BY683" s="4">
        <v>0</v>
      </c>
      <c r="BZ683" s="53">
        <v>3.1657748590409242E-2</v>
      </c>
      <c r="CA683" s="40"/>
      <c r="CB683" s="40">
        <v>0</v>
      </c>
      <c r="CC683" s="40">
        <v>0</v>
      </c>
      <c r="CD683" s="40"/>
      <c r="CE683" s="40">
        <v>0</v>
      </c>
      <c r="CF683" s="40">
        <v>0.16344583377813529</v>
      </c>
      <c r="CG683" s="40"/>
      <c r="CH683" s="53">
        <v>7.5189367832799794E-2</v>
      </c>
      <c r="CI683" s="4">
        <v>0</v>
      </c>
      <c r="CJ683" s="4">
        <v>5.1197091552236874E-2</v>
      </c>
      <c r="CK683" s="53">
        <v>2.2380649484908074E-2</v>
      </c>
      <c r="CL683" s="40">
        <v>0</v>
      </c>
      <c r="CM683" s="40">
        <v>2.5162441586148689E-2</v>
      </c>
      <c r="CN683" s="40">
        <v>0.1396978405803059</v>
      </c>
      <c r="CO683" s="40">
        <v>7.3049816973926901E-2</v>
      </c>
      <c r="CP683" s="40">
        <v>6.3674889972978904E-2</v>
      </c>
      <c r="CQ683" s="59">
        <v>7.5470363005046601E-2</v>
      </c>
    </row>
    <row r="684" spans="1:95" x14ac:dyDescent="0.25">
      <c r="A684" s="97" t="s">
        <v>959</v>
      </c>
      <c r="C684" s="97">
        <v>681</v>
      </c>
      <c r="D684" s="102"/>
      <c r="E684" s="93"/>
      <c r="F684" s="93"/>
      <c r="G684" s="93"/>
      <c r="H684" s="93"/>
      <c r="I684" s="93"/>
      <c r="J684" s="93"/>
      <c r="K684" s="79"/>
      <c r="L684" s="16"/>
      <c r="M684" s="16"/>
      <c r="N684" s="16"/>
      <c r="O684" s="16"/>
      <c r="P684" s="16"/>
      <c r="Q684" s="16"/>
      <c r="R684" s="79"/>
      <c r="S684" s="93"/>
      <c r="T684" s="93"/>
      <c r="U684" s="93"/>
      <c r="V684" s="93"/>
      <c r="W684" s="93"/>
      <c r="X684" s="93"/>
      <c r="Y684" s="79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79"/>
      <c r="AX684" s="93"/>
      <c r="AY684" s="16"/>
      <c r="AZ684" s="16"/>
      <c r="BA684" s="16"/>
      <c r="BB684" s="16"/>
      <c r="BC684" s="16"/>
      <c r="BD684" s="16"/>
      <c r="BE684" s="16"/>
      <c r="BF684" s="79"/>
      <c r="BG684" s="16"/>
      <c r="BH684" s="16"/>
      <c r="BI684" s="16"/>
      <c r="BJ684" s="16"/>
      <c r="BK684" s="16"/>
      <c r="BL684" s="79"/>
      <c r="BM684" s="93"/>
      <c r="BN684" s="16"/>
      <c r="BO684" s="16"/>
      <c r="BP684" s="79"/>
      <c r="BQ684" s="93"/>
      <c r="BR684" s="93"/>
      <c r="BS684" s="93"/>
      <c r="BT684" s="93"/>
      <c r="BU684" s="93"/>
      <c r="BV684" s="79"/>
      <c r="BW684" s="16"/>
      <c r="BX684" s="16"/>
      <c r="BY684" s="16"/>
      <c r="BZ684" s="79"/>
      <c r="CA684" s="93"/>
      <c r="CB684" s="93"/>
      <c r="CC684" s="93"/>
      <c r="CD684" s="93"/>
      <c r="CE684" s="93"/>
      <c r="CF684" s="93"/>
      <c r="CG684" s="93"/>
      <c r="CH684" s="79"/>
      <c r="CI684" s="16"/>
      <c r="CJ684" s="16"/>
      <c r="CK684" s="79"/>
      <c r="CL684" s="93"/>
      <c r="CM684" s="93"/>
      <c r="CN684" s="93"/>
      <c r="CO684" s="93"/>
      <c r="CP684" s="93"/>
      <c r="CQ684" s="83"/>
    </row>
    <row r="685" spans="1:95" x14ac:dyDescent="0.25">
      <c r="A685" s="97" t="s">
        <v>1093</v>
      </c>
      <c r="B685" s="97">
        <v>149</v>
      </c>
      <c r="C685" s="97">
        <v>682</v>
      </c>
      <c r="D685" s="103" t="s">
        <v>193</v>
      </c>
      <c r="E685" s="39">
        <v>4.2414727786808685E-3</v>
      </c>
      <c r="F685" s="39">
        <v>1.7238365459085112E-2</v>
      </c>
      <c r="G685" s="39">
        <v>5.9886154568017085E-3</v>
      </c>
      <c r="H685" s="39"/>
      <c r="I685" s="39">
        <v>3.4081654713874629E-2</v>
      </c>
      <c r="J685" s="39">
        <v>1.9098915743887782E-2</v>
      </c>
      <c r="K685" s="52">
        <v>1.4565745569821192E-2</v>
      </c>
      <c r="L685" s="3">
        <v>1.9098915743887782E-2</v>
      </c>
      <c r="M685" s="3">
        <v>5.9865502279550543E-3</v>
      </c>
      <c r="N685" s="3">
        <v>9.1010741970526231E-3</v>
      </c>
      <c r="O685" s="3">
        <v>0</v>
      </c>
      <c r="P685" s="3">
        <v>2.2595907072139099E-2</v>
      </c>
      <c r="Q685" s="3">
        <v>1.0782316999861452E-3</v>
      </c>
      <c r="R685" s="52">
        <v>1.456872819957262E-2</v>
      </c>
      <c r="S685" s="39">
        <v>1.5673236760864403E-2</v>
      </c>
      <c r="T685" s="39">
        <v>8.0050576246251635E-3</v>
      </c>
      <c r="U685" s="39"/>
      <c r="V685" s="39">
        <v>7.3011299600740888E-3</v>
      </c>
      <c r="W685" s="39">
        <v>3.976459360458302E-3</v>
      </c>
      <c r="X685" s="39">
        <v>2.5139840361564272E-3</v>
      </c>
      <c r="Y685" s="52">
        <v>6.7144872318754857E-3</v>
      </c>
      <c r="Z685" s="3">
        <v>8.0665564101013755E-3</v>
      </c>
      <c r="AA685" s="3"/>
      <c r="AB685" s="3">
        <v>3.7750707177945544E-3</v>
      </c>
      <c r="AC685" s="3">
        <v>5.3343288534594326E-3</v>
      </c>
      <c r="AD685" s="3">
        <v>1.8690916932825234E-3</v>
      </c>
      <c r="AE685" s="3">
        <v>2.279668996273348E-3</v>
      </c>
      <c r="AF685" s="3">
        <v>4.2439135024904141E-3</v>
      </c>
      <c r="AG685" s="3">
        <v>3.3516273164270185E-3</v>
      </c>
      <c r="AH685" s="3">
        <v>3.215285390650979E-3</v>
      </c>
      <c r="AI685" s="3">
        <v>3.0558478972435008E-3</v>
      </c>
      <c r="AJ685" s="3">
        <v>1.297684073395655E-2</v>
      </c>
      <c r="AK685" s="3">
        <v>4.7554284106810056E-3</v>
      </c>
      <c r="AL685" s="3">
        <v>9.1374718293792245E-3</v>
      </c>
      <c r="AM685" s="3">
        <v>7.8057088115730485E-4</v>
      </c>
      <c r="AN685" s="3">
        <v>1.3211592014597397E-3</v>
      </c>
      <c r="AO685" s="3">
        <v>6.9589771220912016E-3</v>
      </c>
      <c r="AP685" s="3">
        <v>3.9502898477565586E-3</v>
      </c>
      <c r="AQ685" s="3">
        <v>8.6006113470811895E-3</v>
      </c>
      <c r="AR685" s="3">
        <v>6.3288104714259727E-3</v>
      </c>
      <c r="AS685" s="3"/>
      <c r="AT685" s="3">
        <v>3.1503563112657818E-3</v>
      </c>
      <c r="AU685" s="3">
        <v>2.8580012165264094E-3</v>
      </c>
      <c r="AV685" s="3">
        <v>0</v>
      </c>
      <c r="AW685" s="52">
        <v>4.6023221537081415E-3</v>
      </c>
      <c r="AX685" s="39">
        <v>2.1279812907486869E-2</v>
      </c>
      <c r="AY685" s="3">
        <v>4.5039990631198359E-2</v>
      </c>
      <c r="AZ685" s="3">
        <v>6.7631471666243269E-3</v>
      </c>
      <c r="BA685" s="3">
        <v>1.4592972817012623E-2</v>
      </c>
      <c r="BB685" s="3">
        <v>1.8295083114299907E-2</v>
      </c>
      <c r="BC685" s="3">
        <v>7.6417340570115377E-3</v>
      </c>
      <c r="BD685" s="3">
        <v>9.5955884176642497E-2</v>
      </c>
      <c r="BE685" s="3">
        <v>0</v>
      </c>
      <c r="BF685" s="52">
        <v>3.1645617544732767E-2</v>
      </c>
      <c r="BG685" s="3">
        <v>2.9250500336893523E-3</v>
      </c>
      <c r="BH685" s="3">
        <v>2.1308186195997659E-2</v>
      </c>
      <c r="BI685" s="3">
        <v>2.091205022450103E-2</v>
      </c>
      <c r="BJ685" s="3">
        <v>5.9565310951581671E-3</v>
      </c>
      <c r="BK685" s="3">
        <v>2.0442855897740711E-2</v>
      </c>
      <c r="BL685" s="52">
        <v>1.2440461110784255E-2</v>
      </c>
      <c r="BM685" s="39">
        <v>1.0147250257042573E-2</v>
      </c>
      <c r="BN685" s="3">
        <v>4.0578082814901439E-2</v>
      </c>
      <c r="BO685" s="3">
        <v>1.2465564070651441E-2</v>
      </c>
      <c r="BP685" s="52">
        <v>3.1110943860600534E-2</v>
      </c>
      <c r="BQ685" s="39">
        <v>1.7987666532950728E-3</v>
      </c>
      <c r="BR685" s="39">
        <v>1.0709217959358518E-3</v>
      </c>
      <c r="BS685" s="39">
        <v>2.4886838288680335E-2</v>
      </c>
      <c r="BT685" s="39">
        <v>1.0154044281902461E-2</v>
      </c>
      <c r="BU685" s="39">
        <v>1.2978544049032313E-2</v>
      </c>
      <c r="BV685" s="52">
        <v>6.7924974854984953E-3</v>
      </c>
      <c r="BW685" s="3">
        <v>6.7254622447796737E-3</v>
      </c>
      <c r="BX685" s="3">
        <v>1.3562273402548505E-2</v>
      </c>
      <c r="BY685" s="3">
        <v>2.8229229526253096E-3</v>
      </c>
      <c r="BZ685" s="52">
        <v>9.026363903710144E-3</v>
      </c>
      <c r="CA685" s="39"/>
      <c r="CB685" s="39">
        <v>2.1429885094601101E-3</v>
      </c>
      <c r="CC685" s="39">
        <v>2.0355660108599327E-3</v>
      </c>
      <c r="CD685" s="39"/>
      <c r="CE685" s="39">
        <v>2.2983304516074582E-2</v>
      </c>
      <c r="CF685" s="39">
        <v>1.0342426352595083E-2</v>
      </c>
      <c r="CG685" s="39"/>
      <c r="CH685" s="52">
        <v>9.455396516161535E-3</v>
      </c>
      <c r="CI685" s="3">
        <v>1.1458730323805564E-2</v>
      </c>
      <c r="CJ685" s="3">
        <v>1.1799562504213278E-2</v>
      </c>
      <c r="CK685" s="52">
        <v>1.1638575747243307E-2</v>
      </c>
      <c r="CL685" s="39">
        <v>0</v>
      </c>
      <c r="CM685" s="39">
        <v>8.3144684940701083E-2</v>
      </c>
      <c r="CN685" s="39">
        <v>3.6988816558037055E-2</v>
      </c>
      <c r="CO685" s="39">
        <v>2.6192796703668258E-3</v>
      </c>
      <c r="CP685" s="39">
        <v>2.4858511284841529E-2</v>
      </c>
      <c r="CQ685" s="58">
        <v>3.3245789102972934E-2</v>
      </c>
    </row>
    <row r="686" spans="1:95" x14ac:dyDescent="0.25">
      <c r="A686" s="97" t="s">
        <v>1094</v>
      </c>
      <c r="B686" s="97">
        <v>150</v>
      </c>
      <c r="C686" s="97">
        <v>683</v>
      </c>
      <c r="D686" s="103" t="s">
        <v>194</v>
      </c>
      <c r="E686" s="39">
        <v>0.7525171994702945</v>
      </c>
      <c r="F686" s="39">
        <v>0.90380773773491219</v>
      </c>
      <c r="G686" s="39">
        <v>0.85666699655865464</v>
      </c>
      <c r="H686" s="39"/>
      <c r="I686" s="39">
        <v>0.91519835982241493</v>
      </c>
      <c r="J686" s="39">
        <v>0.78862424004033149</v>
      </c>
      <c r="K686" s="52">
        <v>0.90401325063545546</v>
      </c>
      <c r="L686" s="3">
        <v>0.78862424004033149</v>
      </c>
      <c r="M686" s="3">
        <v>0.80148920181306005</v>
      </c>
      <c r="N686" s="3">
        <v>0.73465475825926851</v>
      </c>
      <c r="O686" s="3">
        <v>0</v>
      </c>
      <c r="P686" s="3">
        <v>0.9248155500977796</v>
      </c>
      <c r="Q686" s="3">
        <v>0.60673243373686148</v>
      </c>
      <c r="R686" s="52">
        <v>0.7847957245008762</v>
      </c>
      <c r="S686" s="39">
        <v>0.85200908488391069</v>
      </c>
      <c r="T686" s="39">
        <v>0.84142728940577916</v>
      </c>
      <c r="U686" s="39"/>
      <c r="V686" s="39">
        <v>0.92394030274067174</v>
      </c>
      <c r="W686" s="39">
        <v>0.97445031445909247</v>
      </c>
      <c r="X686" s="39">
        <v>0.77959888383988862</v>
      </c>
      <c r="Y686" s="52">
        <v>0.86206984322956093</v>
      </c>
      <c r="Z686" s="3">
        <v>0.94171314772659909</v>
      </c>
      <c r="AA686" s="3"/>
      <c r="AB686" s="3">
        <v>0.90658567885039254</v>
      </c>
      <c r="AC686" s="3">
        <v>1.0061861620980845</v>
      </c>
      <c r="AD686" s="3">
        <v>1.0489280306422386</v>
      </c>
      <c r="AE686" s="3">
        <v>0.96844807959572698</v>
      </c>
      <c r="AF686" s="3">
        <v>0.94112346668106228</v>
      </c>
      <c r="AG686" s="3">
        <v>0.94008323191927901</v>
      </c>
      <c r="AH686" s="3">
        <v>0.93476033058676589</v>
      </c>
      <c r="AI686" s="3">
        <v>0.9388015462982725</v>
      </c>
      <c r="AJ686" s="3">
        <v>0.91341565831846594</v>
      </c>
      <c r="AK686" s="3">
        <v>0.90537633018212538</v>
      </c>
      <c r="AL686" s="3">
        <v>0.95236482814582801</v>
      </c>
      <c r="AM686" s="3">
        <v>1.3897002266511731</v>
      </c>
      <c r="AN686" s="3">
        <v>1.1262247226262438</v>
      </c>
      <c r="AO686" s="3">
        <v>0.95808270739477763</v>
      </c>
      <c r="AP686" s="3">
        <v>0.92696369128510259</v>
      </c>
      <c r="AQ686" s="3">
        <v>0.95684833233648769</v>
      </c>
      <c r="AR686" s="3">
        <v>0.82893391490859958</v>
      </c>
      <c r="AS686" s="3"/>
      <c r="AT686" s="3">
        <v>0.91042415844089997</v>
      </c>
      <c r="AU686" s="3">
        <v>0.95371384393263647</v>
      </c>
      <c r="AV686" s="3">
        <v>0</v>
      </c>
      <c r="AW686" s="52">
        <v>0.93920929254133356</v>
      </c>
      <c r="AX686" s="39">
        <v>0.85603453376672889</v>
      </c>
      <c r="AY686" s="3">
        <v>0.89798859870935921</v>
      </c>
      <c r="AZ686" s="3">
        <v>0.7767546737171992</v>
      </c>
      <c r="BA686" s="3">
        <v>0.76025672789775767</v>
      </c>
      <c r="BB686" s="3">
        <v>0.82690716121439978</v>
      </c>
      <c r="BC686" s="3">
        <v>0.7438820487163279</v>
      </c>
      <c r="BD686" s="3">
        <v>0.90801893259581656</v>
      </c>
      <c r="BE686" s="3">
        <v>0</v>
      </c>
      <c r="BF686" s="52">
        <v>0.87764149148998249</v>
      </c>
      <c r="BG686" s="3">
        <v>0.75747561321649315</v>
      </c>
      <c r="BH686" s="3">
        <v>0.80756304460077888</v>
      </c>
      <c r="BI686" s="3">
        <v>0.80387417054268639</v>
      </c>
      <c r="BJ686" s="3">
        <v>0.74732049022183777</v>
      </c>
      <c r="BK686" s="3">
        <v>0.79352033051783688</v>
      </c>
      <c r="BL686" s="52">
        <v>0.78771708223879433</v>
      </c>
      <c r="BM686" s="39">
        <v>0.79121633647819056</v>
      </c>
      <c r="BN686" s="3">
        <v>0.92268927721281879</v>
      </c>
      <c r="BO686" s="3">
        <v>0.843987605468284</v>
      </c>
      <c r="BP686" s="52">
        <v>0.9120698351673997</v>
      </c>
      <c r="BQ686" s="39">
        <v>0.48285008428336357</v>
      </c>
      <c r="BR686" s="39">
        <v>0.56298105193776493</v>
      </c>
      <c r="BS686" s="39">
        <v>0.65259859842084544</v>
      </c>
      <c r="BT686" s="39">
        <v>0.60751643961985657</v>
      </c>
      <c r="BU686" s="39">
        <v>0.55613603177538551</v>
      </c>
      <c r="BV686" s="52">
        <v>0.59749614790894034</v>
      </c>
      <c r="BW686" s="3">
        <v>0.79186642265619889</v>
      </c>
      <c r="BX686" s="3">
        <v>0.84376516719013084</v>
      </c>
      <c r="BY686" s="3">
        <v>0.53839544989404364</v>
      </c>
      <c r="BZ686" s="52">
        <v>0.81157610969676597</v>
      </c>
      <c r="CA686" s="39"/>
      <c r="CB686" s="39">
        <v>0.84717511022988357</v>
      </c>
      <c r="CC686" s="39">
        <v>0.92921076096595767</v>
      </c>
      <c r="CD686" s="39"/>
      <c r="CE686" s="39">
        <v>0.93094620464830025</v>
      </c>
      <c r="CF686" s="39">
        <v>0.8075526293144889</v>
      </c>
      <c r="CG686" s="39"/>
      <c r="CH686" s="52">
        <v>0.8713934535359088</v>
      </c>
      <c r="CI686" s="3">
        <v>0.76130456983008243</v>
      </c>
      <c r="CJ686" s="3">
        <v>0.79023915776309894</v>
      </c>
      <c r="CK686" s="52">
        <v>0.77678354370827596</v>
      </c>
      <c r="CL686" s="39">
        <v>0</v>
      </c>
      <c r="CM686" s="39">
        <v>0.92534567282757041</v>
      </c>
      <c r="CN686" s="39">
        <v>0.9349832720399569</v>
      </c>
      <c r="CO686" s="39">
        <v>0.7731220374842247</v>
      </c>
      <c r="CP686" s="39">
        <v>0.8910567355527802</v>
      </c>
      <c r="CQ686" s="58">
        <v>0.91145377171538233</v>
      </c>
    </row>
    <row r="687" spans="1:95" x14ac:dyDescent="0.25">
      <c r="A687" s="97" t="s">
        <v>959</v>
      </c>
      <c r="C687" s="97">
        <v>684</v>
      </c>
      <c r="D687" s="103"/>
      <c r="E687" s="48"/>
      <c r="F687" s="48"/>
      <c r="G687" s="48"/>
      <c r="H687" s="48"/>
      <c r="I687" s="48"/>
      <c r="J687" s="48"/>
      <c r="K687" s="73"/>
      <c r="L687" s="11"/>
      <c r="M687" s="11"/>
      <c r="N687" s="11"/>
      <c r="O687" s="11"/>
      <c r="P687" s="11"/>
      <c r="Q687" s="11"/>
      <c r="R687" s="73"/>
      <c r="S687" s="48"/>
      <c r="T687" s="48"/>
      <c r="U687" s="48"/>
      <c r="V687" s="48"/>
      <c r="W687" s="48"/>
      <c r="X687" s="48"/>
      <c r="Y687" s="73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73"/>
      <c r="AX687" s="48"/>
      <c r="AY687" s="11"/>
      <c r="AZ687" s="11"/>
      <c r="BA687" s="11"/>
      <c r="BB687" s="11"/>
      <c r="BC687" s="11"/>
      <c r="BD687" s="11"/>
      <c r="BE687" s="11"/>
      <c r="BF687" s="73"/>
      <c r="BG687" s="11"/>
      <c r="BH687" s="11"/>
      <c r="BI687" s="11"/>
      <c r="BJ687" s="11"/>
      <c r="BK687" s="11"/>
      <c r="BL687" s="73"/>
      <c r="BM687" s="48"/>
      <c r="BN687" s="11"/>
      <c r="BO687" s="11"/>
      <c r="BP687" s="73"/>
      <c r="BQ687" s="48"/>
      <c r="BR687" s="48"/>
      <c r="BS687" s="48"/>
      <c r="BT687" s="48"/>
      <c r="BU687" s="48"/>
      <c r="BV687" s="73"/>
      <c r="BW687" s="11"/>
      <c r="BX687" s="11"/>
      <c r="BY687" s="11"/>
      <c r="BZ687" s="73"/>
      <c r="CA687" s="48"/>
      <c r="CB687" s="48"/>
      <c r="CC687" s="48"/>
      <c r="CD687" s="48"/>
      <c r="CE687" s="48"/>
      <c r="CF687" s="48"/>
      <c r="CG687" s="48"/>
      <c r="CH687" s="73"/>
      <c r="CI687" s="11"/>
      <c r="CJ687" s="11"/>
      <c r="CK687" s="73"/>
      <c r="CL687" s="48"/>
      <c r="CM687" s="48"/>
      <c r="CN687" s="48"/>
      <c r="CO687" s="48"/>
      <c r="CP687" s="48"/>
      <c r="CQ687" s="67"/>
    </row>
    <row r="688" spans="1:95" x14ac:dyDescent="0.25">
      <c r="A688" s="97" t="s">
        <v>1095</v>
      </c>
      <c r="B688" s="97">
        <v>151</v>
      </c>
      <c r="C688" s="97">
        <v>685</v>
      </c>
      <c r="D688" s="103" t="s">
        <v>195</v>
      </c>
      <c r="E688" s="39">
        <v>0</v>
      </c>
      <c r="F688" s="39">
        <v>0.12731796629505315</v>
      </c>
      <c r="G688" s="39">
        <v>9.0721649484536079E-2</v>
      </c>
      <c r="H688" s="39"/>
      <c r="I688" s="39">
        <v>0.14463945866055944</v>
      </c>
      <c r="J688" s="39">
        <v>6.2809040256942089E-2</v>
      </c>
      <c r="K688" s="52">
        <v>0.12182741116889462</v>
      </c>
      <c r="L688" s="3">
        <v>6.2809040256942089E-2</v>
      </c>
      <c r="M688" s="3">
        <v>3.2670841274518601E-2</v>
      </c>
      <c r="N688" s="3">
        <v>3.1038417648351819E-2</v>
      </c>
      <c r="O688" s="3">
        <v>0</v>
      </c>
      <c r="P688" s="3">
        <v>0.12444444444444444</v>
      </c>
      <c r="Q688" s="3">
        <v>0</v>
      </c>
      <c r="R688" s="52">
        <v>5.8833354621310424E-2</v>
      </c>
      <c r="S688" s="39">
        <v>0.15151515151515152</v>
      </c>
      <c r="T688" s="39">
        <v>0.10885805762841284</v>
      </c>
      <c r="U688" s="39"/>
      <c r="V688" s="39">
        <v>4.8322147651266162E-2</v>
      </c>
      <c r="W688" s="39">
        <v>0</v>
      </c>
      <c r="X688" s="39">
        <v>0.12857142857326531</v>
      </c>
      <c r="Y688" s="52">
        <v>9.6829971180774854E-2</v>
      </c>
      <c r="Z688" s="3">
        <v>0.22447650069590994</v>
      </c>
      <c r="AA688" s="3"/>
      <c r="AB688" s="3">
        <v>6.3129002745316826E-2</v>
      </c>
      <c r="AC688" s="3">
        <v>0.29860031104384821</v>
      </c>
      <c r="AD688" s="3">
        <v>0.11538461538683432</v>
      </c>
      <c r="AE688" s="3">
        <v>9.6709200808507964E-2</v>
      </c>
      <c r="AF688" s="3">
        <v>0.19642541143230022</v>
      </c>
      <c r="AG688" s="3">
        <v>0.12437048390628422</v>
      </c>
      <c r="AH688" s="3">
        <v>6.7005076142131983E-2</v>
      </c>
      <c r="AI688" s="3">
        <v>0.13569178580082383</v>
      </c>
      <c r="AJ688" s="3">
        <v>0.16613545816666878</v>
      </c>
      <c r="AK688" s="3">
        <v>6.5088757396449703E-2</v>
      </c>
      <c r="AL688" s="3">
        <v>0.16143497758137104</v>
      </c>
      <c r="AM688" s="3">
        <v>0</v>
      </c>
      <c r="AN688" s="3">
        <v>6.4690026953480431E-2</v>
      </c>
      <c r="AO688" s="3">
        <v>0.18007202881584808</v>
      </c>
      <c r="AP688" s="3">
        <v>9.644859813156223E-2</v>
      </c>
      <c r="AQ688" s="3">
        <v>0.19140083218018589</v>
      </c>
      <c r="AR688" s="3">
        <v>0</v>
      </c>
      <c r="AS688" s="3"/>
      <c r="AT688" s="3">
        <v>1.3437849943948766E-2</v>
      </c>
      <c r="AU688" s="3">
        <v>2.3577744038665992E-2</v>
      </c>
      <c r="AV688" s="3">
        <v>0</v>
      </c>
      <c r="AW688" s="52">
        <v>0.15476544291304353</v>
      </c>
      <c r="AX688" s="39">
        <v>8.5267645663945651E-2</v>
      </c>
      <c r="AY688" s="3">
        <v>0.1439416180825577</v>
      </c>
      <c r="AZ688" s="3">
        <v>5.7866184448462928E-2</v>
      </c>
      <c r="BA688" s="3">
        <v>0.1278176863995262</v>
      </c>
      <c r="BB688" s="3">
        <v>9.9450155390867795E-2</v>
      </c>
      <c r="BC688" s="3">
        <v>1.2631578947368421E-2</v>
      </c>
      <c r="BD688" s="3">
        <v>0.22915103371779597</v>
      </c>
      <c r="BE688" s="3">
        <v>0</v>
      </c>
      <c r="BF688" s="52">
        <v>0.16969551953093512</v>
      </c>
      <c r="BG688" s="3">
        <v>0</v>
      </c>
      <c r="BH688" s="3">
        <v>5.6497175141242938E-2</v>
      </c>
      <c r="BI688" s="3">
        <v>0.10840861709219156</v>
      </c>
      <c r="BJ688" s="3">
        <v>0</v>
      </c>
      <c r="BK688" s="3">
        <v>5.4827901310445661E-2</v>
      </c>
      <c r="BL688" s="52">
        <v>5.3405259609217777E-2</v>
      </c>
      <c r="BM688" s="39">
        <v>0.11862502808251067</v>
      </c>
      <c r="BN688" s="3">
        <v>7.9145463946440939E-2</v>
      </c>
      <c r="BO688" s="3">
        <v>3.3892754810215191E-2</v>
      </c>
      <c r="BP688" s="52">
        <v>7.3039386255610558E-2</v>
      </c>
      <c r="BQ688" s="39">
        <v>4.3557168783712831E-2</v>
      </c>
      <c r="BR688" s="39">
        <v>0.1</v>
      </c>
      <c r="BS688" s="39">
        <v>0.14325842696226804</v>
      </c>
      <c r="BT688" s="39">
        <v>0.1330376940109439</v>
      </c>
      <c r="BU688" s="39">
        <v>0.17647058823529413</v>
      </c>
      <c r="BV688" s="52">
        <v>0.13240418118251607</v>
      </c>
      <c r="BW688" s="3">
        <v>5.5900621119748466E-2</v>
      </c>
      <c r="BX688" s="3">
        <v>0.10348131587220082</v>
      </c>
      <c r="BY688" s="3">
        <v>0</v>
      </c>
      <c r="BZ688" s="52">
        <v>8.4345047923322689E-2</v>
      </c>
      <c r="CA688" s="39"/>
      <c r="CB688" s="39">
        <v>0</v>
      </c>
      <c r="CC688" s="39">
        <v>3.1662269129621765E-2</v>
      </c>
      <c r="CD688" s="39"/>
      <c r="CE688" s="39">
        <v>5.6420805172570324E-2</v>
      </c>
      <c r="CF688" s="39">
        <v>3.8641686182217312E-2</v>
      </c>
      <c r="CG688" s="39"/>
      <c r="CH688" s="52">
        <v>4.5004018215960354E-2</v>
      </c>
      <c r="CI688" s="3">
        <v>9.6754686554349888E-3</v>
      </c>
      <c r="CJ688" s="3">
        <v>2.102680918185405E-2</v>
      </c>
      <c r="CK688" s="52">
        <v>1.5748031496062992E-2</v>
      </c>
      <c r="CL688" s="39">
        <v>0</v>
      </c>
      <c r="CM688" s="39">
        <v>0.10794080665232729</v>
      </c>
      <c r="CN688" s="39">
        <v>8.7725631769269771E-2</v>
      </c>
      <c r="CO688" s="39">
        <v>0</v>
      </c>
      <c r="CP688" s="39">
        <v>7.3551168786007509E-2</v>
      </c>
      <c r="CQ688" s="58">
        <v>8.8462639563634676E-2</v>
      </c>
    </row>
    <row r="689" spans="1:95" x14ac:dyDescent="0.25">
      <c r="A689" s="97" t="s">
        <v>1096</v>
      </c>
      <c r="B689" s="97">
        <v>152</v>
      </c>
      <c r="C689" s="97">
        <v>686</v>
      </c>
      <c r="D689" s="103" t="s">
        <v>196</v>
      </c>
      <c r="E689" s="39">
        <v>0.35668789808917195</v>
      </c>
      <c r="F689" s="39">
        <v>0.6951786301243168</v>
      </c>
      <c r="G689" s="39">
        <v>0.64329896907216499</v>
      </c>
      <c r="H689" s="39"/>
      <c r="I689" s="39">
        <v>0.76379784310225241</v>
      </c>
      <c r="J689" s="39">
        <v>0.63518174582423681</v>
      </c>
      <c r="K689" s="52">
        <v>0.68570456286402981</v>
      </c>
      <c r="L689" s="3">
        <v>0.63518174582423681</v>
      </c>
      <c r="M689" s="3">
        <v>0.60441056357859413</v>
      </c>
      <c r="N689" s="3">
        <v>0.55503993912346783</v>
      </c>
      <c r="O689" s="3">
        <v>0</v>
      </c>
      <c r="P689" s="3">
        <v>0.75851851851851848</v>
      </c>
      <c r="Q689" s="3">
        <v>1.3333333333333333</v>
      </c>
      <c r="R689" s="52">
        <v>0.62629815580841874</v>
      </c>
      <c r="S689" s="39">
        <v>0.81818181818181823</v>
      </c>
      <c r="T689" s="39">
        <v>0.70437566700737719</v>
      </c>
      <c r="U689" s="39"/>
      <c r="V689" s="39">
        <v>0.69261744966814831</v>
      </c>
      <c r="W689" s="39">
        <v>0.54857142858396735</v>
      </c>
      <c r="X689" s="39">
        <v>0.81428571429734697</v>
      </c>
      <c r="Y689" s="52">
        <v>0.71585014408644276</v>
      </c>
      <c r="Z689" s="3">
        <v>0.70749185667094006</v>
      </c>
      <c r="AA689" s="3"/>
      <c r="AB689" s="3">
        <v>0.6038426349552044</v>
      </c>
      <c r="AC689" s="3">
        <v>0.69051321928889897</v>
      </c>
      <c r="AD689" s="3">
        <v>0.75000000001442313</v>
      </c>
      <c r="AE689" s="3">
        <v>0.70114170586168278</v>
      </c>
      <c r="AF689" s="3">
        <v>0.67740222969625696</v>
      </c>
      <c r="AG689" s="3">
        <v>0.6989270856141887</v>
      </c>
      <c r="AH689" s="3">
        <v>0.67614213197969542</v>
      </c>
      <c r="AI689" s="3">
        <v>0.71044342137145622</v>
      </c>
      <c r="AJ689" s="3">
        <v>0.66095617529617146</v>
      </c>
      <c r="AK689" s="3">
        <v>0.47928994082840237</v>
      </c>
      <c r="AL689" s="3">
        <v>0.86098654710064559</v>
      </c>
      <c r="AM689" s="3">
        <v>0.54545454545702476</v>
      </c>
      <c r="AN689" s="3">
        <v>0.61455525605806405</v>
      </c>
      <c r="AO689" s="3">
        <v>0.64825930373705309</v>
      </c>
      <c r="AP689" s="3">
        <v>0.6684112149582685</v>
      </c>
      <c r="AQ689" s="3">
        <v>0.70319001387937852</v>
      </c>
      <c r="AR689" s="3">
        <v>0.45454545454545453</v>
      </c>
      <c r="AS689" s="3"/>
      <c r="AT689" s="3">
        <v>0.3628219484866167</v>
      </c>
      <c r="AU689" s="3">
        <v>0.46833973385895633</v>
      </c>
      <c r="AV689" s="3">
        <v>0</v>
      </c>
      <c r="AW689" s="52">
        <v>0.66561341488132486</v>
      </c>
      <c r="AX689" s="39">
        <v>0.70487920415528404</v>
      </c>
      <c r="AY689" s="3">
        <v>0.73078052257298531</v>
      </c>
      <c r="AZ689" s="3">
        <v>0.6654611211573237</v>
      </c>
      <c r="BA689" s="3">
        <v>0.67773098835097623</v>
      </c>
      <c r="BB689" s="3">
        <v>0.67893856084150128</v>
      </c>
      <c r="BC689" s="3">
        <v>0.47578947368421054</v>
      </c>
      <c r="BD689" s="3">
        <v>0.72937097317493593</v>
      </c>
      <c r="BE689" s="3">
        <v>0</v>
      </c>
      <c r="BF689" s="52">
        <v>0.70979242687051036</v>
      </c>
      <c r="BG689" s="3">
        <v>0.72874493928305661</v>
      </c>
      <c r="BH689" s="3">
        <v>0.67796610169491522</v>
      </c>
      <c r="BI689" s="3">
        <v>0.72550382207851272</v>
      </c>
      <c r="BJ689" s="3">
        <v>0.55491329481372575</v>
      </c>
      <c r="BK689" s="3">
        <v>0.65793481572534795</v>
      </c>
      <c r="BL689" s="52">
        <v>0.65704652731340663</v>
      </c>
      <c r="BM689" s="39">
        <v>0.72253426195711046</v>
      </c>
      <c r="BN689" s="3">
        <v>0.60703728058823958</v>
      </c>
      <c r="BO689" s="3">
        <v>0.42930822759605908</v>
      </c>
      <c r="BP689" s="52">
        <v>0.58305579028185672</v>
      </c>
      <c r="BQ689" s="39">
        <v>0.76225045371497457</v>
      </c>
      <c r="BR689" s="39">
        <v>0.3</v>
      </c>
      <c r="BS689" s="39">
        <v>0.85955056177360811</v>
      </c>
      <c r="BT689" s="39">
        <v>0.71308203989865926</v>
      </c>
      <c r="BU689" s="39">
        <v>0.76470588235294112</v>
      </c>
      <c r="BV689" s="52">
        <v>0.75725900114912692</v>
      </c>
      <c r="BW689" s="3">
        <v>0.63354037269048258</v>
      </c>
      <c r="BX689" s="3">
        <v>0.73586713509120583</v>
      </c>
      <c r="BY689" s="3">
        <v>0.30434782608695654</v>
      </c>
      <c r="BZ689" s="52">
        <v>0.68242811501597445</v>
      </c>
      <c r="CA689" s="39"/>
      <c r="CB689" s="39">
        <v>0.49253731344018714</v>
      </c>
      <c r="CC689" s="39">
        <v>0.15831134564810884</v>
      </c>
      <c r="CD689" s="39"/>
      <c r="CE689" s="39">
        <v>0.51131354687641861</v>
      </c>
      <c r="CF689" s="39">
        <v>0.44262295081448921</v>
      </c>
      <c r="CG689" s="39"/>
      <c r="CH689" s="52">
        <v>0.46129118671359359</v>
      </c>
      <c r="CI689" s="3">
        <v>0.56601491634294687</v>
      </c>
      <c r="CJ689" s="3">
        <v>0.64131768004654854</v>
      </c>
      <c r="CK689" s="52">
        <v>0.60629921259842523</v>
      </c>
      <c r="CL689" s="39">
        <v>0</v>
      </c>
      <c r="CM689" s="39">
        <v>0.6134055517823116</v>
      </c>
      <c r="CN689" s="39">
        <v>0.74837545126623961</v>
      </c>
      <c r="CO689" s="39">
        <v>2.5369978858136407E-2</v>
      </c>
      <c r="CP689" s="39">
        <v>0.61935156612217357</v>
      </c>
      <c r="CQ689" s="58">
        <v>0.63770397937862866</v>
      </c>
    </row>
    <row r="690" spans="1:95" x14ac:dyDescent="0.25">
      <c r="A690" s="97" t="s">
        <v>1097</v>
      </c>
      <c r="B690" s="97">
        <v>153</v>
      </c>
      <c r="C690" s="97">
        <v>687</v>
      </c>
      <c r="D690" s="103" t="s">
        <v>130</v>
      </c>
      <c r="E690" s="86">
        <v>0.6709129511677282</v>
      </c>
      <c r="F690" s="86">
        <v>1.5002112577156042</v>
      </c>
      <c r="G690" s="86">
        <v>0.90721649484536082</v>
      </c>
      <c r="H690" s="86"/>
      <c r="I690" s="86">
        <v>2.2127299640703129</v>
      </c>
      <c r="J690" s="86">
        <v>0.88829928363389521</v>
      </c>
      <c r="K690" s="72">
        <v>1.5568726427309856</v>
      </c>
      <c r="L690" s="7">
        <v>0.88829928363389521</v>
      </c>
      <c r="M690" s="7">
        <v>0.78410019058844649</v>
      </c>
      <c r="N690" s="7">
        <v>0.57877519967808977</v>
      </c>
      <c r="O690" s="7">
        <v>0</v>
      </c>
      <c r="P690" s="7">
        <v>1.9081481481481481</v>
      </c>
      <c r="Q690" s="7">
        <v>4</v>
      </c>
      <c r="R690" s="72">
        <v>0.86540445475033767</v>
      </c>
      <c r="S690" s="86">
        <v>2.9393939393939394</v>
      </c>
      <c r="T690" s="86">
        <v>2.2027748131867071</v>
      </c>
      <c r="U690" s="86"/>
      <c r="V690" s="86">
        <v>1.3530201342354524</v>
      </c>
      <c r="W690" s="86">
        <v>1.645714285751902</v>
      </c>
      <c r="X690" s="86">
        <v>0.77142857143959187</v>
      </c>
      <c r="Y690" s="72">
        <v>1.9608069164106909</v>
      </c>
      <c r="Z690" s="7">
        <v>2.2564913913238112</v>
      </c>
      <c r="AA690" s="7"/>
      <c r="AB690" s="7">
        <v>0.32387923147597325</v>
      </c>
      <c r="AC690" s="7">
        <v>2.2395023328288617</v>
      </c>
      <c r="AD690" s="7">
        <v>0.4615384615473373</v>
      </c>
      <c r="AE690" s="7">
        <v>1.2813969107127305</v>
      </c>
      <c r="AF690" s="7">
        <v>1.4885860909626212</v>
      </c>
      <c r="AG690" s="7">
        <v>1.1797679001532735</v>
      </c>
      <c r="AH690" s="7">
        <v>0.43654822335025378</v>
      </c>
      <c r="AI690" s="7">
        <v>1.0535497940392538</v>
      </c>
      <c r="AJ690" s="7">
        <v>1.1414342629436596</v>
      </c>
      <c r="AK690" s="7">
        <v>0.39644970414201186</v>
      </c>
      <c r="AL690" s="7">
        <v>0.86098654710064559</v>
      </c>
      <c r="AM690" s="7">
        <v>0.81818181818553726</v>
      </c>
      <c r="AN690" s="7">
        <v>0.58221024258132381</v>
      </c>
      <c r="AO690" s="7">
        <v>0.87154861946870477</v>
      </c>
      <c r="AP690" s="7">
        <v>0.72897196262227271</v>
      </c>
      <c r="AQ690" s="7">
        <v>3.5492371706456205</v>
      </c>
      <c r="AR690" s="7">
        <v>0.18181818181818182</v>
      </c>
      <c r="AS690" s="7"/>
      <c r="AT690" s="7">
        <v>0.37625979843056545</v>
      </c>
      <c r="AU690" s="7">
        <v>0.82736447262955215</v>
      </c>
      <c r="AV690" s="7">
        <v>0</v>
      </c>
      <c r="AW690" s="72">
        <v>1.4736035289130966</v>
      </c>
      <c r="AX690" s="86">
        <v>1.7621980103882102</v>
      </c>
      <c r="AY690" s="7">
        <v>1.1168057710671173</v>
      </c>
      <c r="AZ690" s="7">
        <v>0.5207956600361664</v>
      </c>
      <c r="BA690" s="7">
        <v>0.55288580628632267</v>
      </c>
      <c r="BB690" s="7">
        <v>0.82524503944537408</v>
      </c>
      <c r="BC690" s="7">
        <v>0.51368421052631574</v>
      </c>
      <c r="BD690" s="7">
        <v>1.502833337661426</v>
      </c>
      <c r="BE690" s="7">
        <v>0</v>
      </c>
      <c r="BF690" s="72">
        <v>1.1918884967392753</v>
      </c>
      <c r="BG690" s="7">
        <v>0.437246963569834</v>
      </c>
      <c r="BH690" s="7">
        <v>1.3220338983050848</v>
      </c>
      <c r="BI690" s="7">
        <v>2.1681723418438312</v>
      </c>
      <c r="BJ690" s="7">
        <v>1.0664739884701293</v>
      </c>
      <c r="BK690" s="7">
        <v>1.4291806274922836</v>
      </c>
      <c r="BL690" s="72">
        <v>1.456507080251394</v>
      </c>
      <c r="BM690" s="86">
        <v>2.4210289822294224</v>
      </c>
      <c r="BN690" s="7">
        <v>0.87558021488860316</v>
      </c>
      <c r="BO690" s="7">
        <v>0.37920589439834967</v>
      </c>
      <c r="BP690" s="72">
        <v>0.80860300573361965</v>
      </c>
      <c r="BQ690" s="86">
        <v>0.63157894736383602</v>
      </c>
      <c r="BR690" s="86">
        <v>0.8</v>
      </c>
      <c r="BS690" s="86">
        <v>2.8988764044129529</v>
      </c>
      <c r="BT690" s="86">
        <v>1.7348115299027083</v>
      </c>
      <c r="BU690" s="86">
        <v>1.9705882352941178</v>
      </c>
      <c r="BV690" s="72">
        <v>1.9535423925350177</v>
      </c>
      <c r="BW690" s="7">
        <v>0.77329192548985382</v>
      </c>
      <c r="BX690" s="7">
        <v>1.4027467262676112</v>
      </c>
      <c r="BY690" s="7">
        <v>1.1304347826086956</v>
      </c>
      <c r="BZ690" s="72">
        <v>1.2140575079872205</v>
      </c>
      <c r="CA690" s="86"/>
      <c r="CB690" s="86">
        <v>0.8955223880730675</v>
      </c>
      <c r="CC690" s="86">
        <v>0.60158311346281357</v>
      </c>
      <c r="CD690" s="86"/>
      <c r="CE690" s="86">
        <v>0.9662062885802668</v>
      </c>
      <c r="CF690" s="86">
        <v>0.79391100701646478</v>
      </c>
      <c r="CG690" s="86"/>
      <c r="CH690" s="72">
        <v>0.86632735065723676</v>
      </c>
      <c r="CI690" s="7">
        <v>0.66760733722501431</v>
      </c>
      <c r="CJ690" s="7">
        <v>1.1543718240837875</v>
      </c>
      <c r="CK690" s="72">
        <v>0.92800899887514066</v>
      </c>
      <c r="CL690" s="86">
        <v>0</v>
      </c>
      <c r="CM690" s="86">
        <v>0.56930070605340366</v>
      </c>
      <c r="CN690" s="86">
        <v>1.0353790613755791</v>
      </c>
      <c r="CO690" s="86">
        <v>0.53276955602086451</v>
      </c>
      <c r="CP690" s="86">
        <v>0.47884347126890403</v>
      </c>
      <c r="CQ690" s="64">
        <v>0.6231033495477375</v>
      </c>
    </row>
    <row r="691" spans="1:95" x14ac:dyDescent="0.25">
      <c r="A691" s="97" t="s">
        <v>1098</v>
      </c>
      <c r="B691" s="97">
        <v>154</v>
      </c>
      <c r="C691" s="97">
        <v>688</v>
      </c>
      <c r="D691" s="103" t="s">
        <v>129</v>
      </c>
      <c r="E691" s="86">
        <v>6.4798301486199579</v>
      </c>
      <c r="F691" s="86">
        <v>3.7930613586928885</v>
      </c>
      <c r="G691" s="86">
        <v>3.6371134020618556</v>
      </c>
      <c r="H691" s="86"/>
      <c r="I691" s="86">
        <v>4.8466906323099739</v>
      </c>
      <c r="J691" s="86">
        <v>5.7973901927484857</v>
      </c>
      <c r="K691" s="72">
        <v>4.0863227746259403</v>
      </c>
      <c r="L691" s="7">
        <v>5.7973901927484857</v>
      </c>
      <c r="M691" s="7">
        <v>3.5153825211382017</v>
      </c>
      <c r="N691" s="7">
        <v>4.93236972217779</v>
      </c>
      <c r="O691" s="7">
        <v>0</v>
      </c>
      <c r="P691" s="7">
        <v>5.0607407407407408</v>
      </c>
      <c r="Q691" s="7">
        <v>2</v>
      </c>
      <c r="R691" s="72">
        <v>5.5879896638817783</v>
      </c>
      <c r="S691" s="86">
        <v>4.9393939393939394</v>
      </c>
      <c r="T691" s="86">
        <v>4.5080042688472144</v>
      </c>
      <c r="U691" s="86"/>
      <c r="V691" s="86">
        <v>3.914093959752559</v>
      </c>
      <c r="W691" s="86">
        <v>3.7714285715147753</v>
      </c>
      <c r="X691" s="86">
        <v>0.55714285715081635</v>
      </c>
      <c r="Y691" s="72">
        <v>4.0737752161054566</v>
      </c>
      <c r="Z691" s="7">
        <v>4.7302000930225203</v>
      </c>
      <c r="AA691" s="7"/>
      <c r="AB691" s="7">
        <v>0.39249771272088285</v>
      </c>
      <c r="AC691" s="7">
        <v>4.7216174183808501</v>
      </c>
      <c r="AD691" s="7">
        <v>0.57692307693417166</v>
      </c>
      <c r="AE691" s="7">
        <v>3.602417730116922</v>
      </c>
      <c r="AF691" s="7">
        <v>4.1302424349818807</v>
      </c>
      <c r="AG691" s="7">
        <v>3.3623823078607402</v>
      </c>
      <c r="AH691" s="7">
        <v>0.52182741116751274</v>
      </c>
      <c r="AI691" s="7">
        <v>3.126726435667555</v>
      </c>
      <c r="AJ691" s="7">
        <v>3.8175298804628781</v>
      </c>
      <c r="AK691" s="7">
        <v>0.37278106508875741</v>
      </c>
      <c r="AL691" s="7">
        <v>4.9506726458287122</v>
      </c>
      <c r="AM691" s="7">
        <v>1.2272727272783059</v>
      </c>
      <c r="AN691" s="7">
        <v>3.3315363881042419</v>
      </c>
      <c r="AO691" s="7">
        <v>3.385354141737944</v>
      </c>
      <c r="AP691" s="7">
        <v>2.7117757009548544</v>
      </c>
      <c r="AQ691" s="7">
        <v>5.5797503468180274</v>
      </c>
      <c r="AR691" s="7">
        <v>0</v>
      </c>
      <c r="AS691" s="7"/>
      <c r="AT691" s="7">
        <v>0.28219484882292412</v>
      </c>
      <c r="AU691" s="7">
        <v>7.5802447084311169</v>
      </c>
      <c r="AV691" s="7">
        <v>0</v>
      </c>
      <c r="AW691" s="72">
        <v>3.9964961128703576</v>
      </c>
      <c r="AX691" s="86">
        <v>5.7981999051483051</v>
      </c>
      <c r="AY691" s="7">
        <v>3.2170448349080729</v>
      </c>
      <c r="AZ691" s="7">
        <v>0.86075949367088611</v>
      </c>
      <c r="BA691" s="7">
        <v>1.7716125835841308</v>
      </c>
      <c r="BB691" s="7">
        <v>3.0724360506813291</v>
      </c>
      <c r="BC691" s="7">
        <v>5.7136842105263161</v>
      </c>
      <c r="BD691" s="7">
        <v>3.8269464641894784</v>
      </c>
      <c r="BE691" s="7">
        <v>0</v>
      </c>
      <c r="BF691" s="72">
        <v>3.4458814380554186</v>
      </c>
      <c r="BG691" s="7">
        <v>0.29149797571322267</v>
      </c>
      <c r="BH691" s="7">
        <v>5.9774011299435026</v>
      </c>
      <c r="BI691" s="7">
        <v>3.4440583737750088</v>
      </c>
      <c r="BJ691" s="7">
        <v>3.052023121475492</v>
      </c>
      <c r="BK691" s="7">
        <v>3.3189156259923105</v>
      </c>
      <c r="BL691" s="72">
        <v>3.5732973702167534</v>
      </c>
      <c r="BM691" s="86">
        <v>2.609750617815235</v>
      </c>
      <c r="BN691" s="7">
        <v>7.0172069234526937</v>
      </c>
      <c r="BO691" s="7">
        <v>5.4739255015222907</v>
      </c>
      <c r="BP691" s="72">
        <v>6.8089675397562468</v>
      </c>
      <c r="BQ691" s="86">
        <v>0.522686025404554</v>
      </c>
      <c r="BR691" s="86">
        <v>0.4</v>
      </c>
      <c r="BS691" s="86">
        <v>2.7640449437425829</v>
      </c>
      <c r="BT691" s="86">
        <v>2.2776053214673593</v>
      </c>
      <c r="BU691" s="86">
        <v>2.3529411764705883</v>
      </c>
      <c r="BV691" s="72">
        <v>2.192799070812196</v>
      </c>
      <c r="BW691" s="7">
        <v>2.8509316771071718</v>
      </c>
      <c r="BX691" s="7">
        <v>3.1810923027380253</v>
      </c>
      <c r="BY691" s="7">
        <v>0.30434782608695654</v>
      </c>
      <c r="BZ691" s="72">
        <v>2.9214057507987219</v>
      </c>
      <c r="CA691" s="86"/>
      <c r="CB691" s="86">
        <v>7.5671641792174205</v>
      </c>
      <c r="CC691" s="86">
        <v>0.18997361477773059</v>
      </c>
      <c r="CD691" s="86"/>
      <c r="CE691" s="86">
        <v>3.4451954158500757</v>
      </c>
      <c r="CF691" s="86">
        <v>2.8384074941119626</v>
      </c>
      <c r="CG691" s="86"/>
      <c r="CH691" s="72">
        <v>3.1502812751172247</v>
      </c>
      <c r="CI691" s="7">
        <v>6.4220923200449747</v>
      </c>
      <c r="CJ691" s="7">
        <v>6.8210968985934537</v>
      </c>
      <c r="CK691" s="72">
        <v>6.6355455568053996</v>
      </c>
      <c r="CL691" s="86">
        <v>0</v>
      </c>
      <c r="CM691" s="86">
        <v>2.9666312021865435</v>
      </c>
      <c r="CN691" s="86">
        <v>3.7083032491108603</v>
      </c>
      <c r="CO691" s="86">
        <v>0.15221987314881844</v>
      </c>
      <c r="CP691" s="86">
        <v>3.8378492623098812</v>
      </c>
      <c r="CQ691" s="64">
        <v>3.4586315487646297</v>
      </c>
    </row>
    <row r="692" spans="1:95" x14ac:dyDescent="0.25">
      <c r="A692" s="97" t="s">
        <v>959</v>
      </c>
      <c r="C692" s="97">
        <v>689</v>
      </c>
      <c r="D692" s="103"/>
      <c r="E692" s="48"/>
      <c r="F692" s="48"/>
      <c r="G692" s="48"/>
      <c r="H692" s="48"/>
      <c r="I692" s="48"/>
      <c r="J692" s="48"/>
      <c r="K692" s="73"/>
      <c r="L692" s="11"/>
      <c r="M692" s="11"/>
      <c r="N692" s="11"/>
      <c r="O692" s="11"/>
      <c r="P692" s="11"/>
      <c r="Q692" s="11"/>
      <c r="R692" s="73"/>
      <c r="S692" s="48"/>
      <c r="T692" s="48"/>
      <c r="U692" s="48"/>
      <c r="V692" s="48"/>
      <c r="W692" s="48"/>
      <c r="X692" s="48"/>
      <c r="Y692" s="73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73"/>
      <c r="AX692" s="48"/>
      <c r="AY692" s="11"/>
      <c r="AZ692" s="11"/>
      <c r="BA692" s="11"/>
      <c r="BB692" s="11"/>
      <c r="BC692" s="11"/>
      <c r="BD692" s="11"/>
      <c r="BE692" s="11"/>
      <c r="BF692" s="73"/>
      <c r="BG692" s="11"/>
      <c r="BH692" s="11"/>
      <c r="BI692" s="11"/>
      <c r="BJ692" s="11"/>
      <c r="BK692" s="11"/>
      <c r="BL692" s="73"/>
      <c r="BM692" s="48"/>
      <c r="BN692" s="11"/>
      <c r="BO692" s="11"/>
      <c r="BP692" s="73"/>
      <c r="BQ692" s="48"/>
      <c r="BR692" s="48"/>
      <c r="BS692" s="48"/>
      <c r="BT692" s="48"/>
      <c r="BU692" s="48"/>
      <c r="BV692" s="73"/>
      <c r="BW692" s="11"/>
      <c r="BX692" s="11"/>
      <c r="BY692" s="11"/>
      <c r="BZ692" s="73"/>
      <c r="CA692" s="48"/>
      <c r="CB692" s="48"/>
      <c r="CC692" s="48"/>
      <c r="CD692" s="48"/>
      <c r="CE692" s="48"/>
      <c r="CF692" s="48"/>
      <c r="CG692" s="48"/>
      <c r="CH692" s="73"/>
      <c r="CI692" s="11"/>
      <c r="CJ692" s="11"/>
      <c r="CK692" s="73"/>
      <c r="CL692" s="48"/>
      <c r="CM692" s="48"/>
      <c r="CN692" s="48"/>
      <c r="CO692" s="48"/>
      <c r="CP692" s="48"/>
      <c r="CQ692" s="67"/>
    </row>
    <row r="693" spans="1:95" x14ac:dyDescent="0.25">
      <c r="A693" s="97" t="s">
        <v>1099</v>
      </c>
      <c r="B693" s="97">
        <v>155</v>
      </c>
      <c r="C693" s="97">
        <v>690</v>
      </c>
      <c r="D693" s="103" t="s">
        <v>197</v>
      </c>
      <c r="E693" s="39">
        <v>0.12244060463673051</v>
      </c>
      <c r="F693" s="39">
        <v>8.7188940147864644E-2</v>
      </c>
      <c r="G693" s="39">
        <v>0.14554737195330586</v>
      </c>
      <c r="H693" s="39"/>
      <c r="I693" s="39">
        <v>0.10599208115865064</v>
      </c>
      <c r="J693" s="39">
        <v>0.10114239682473419</v>
      </c>
      <c r="K693" s="52">
        <v>9.3476929021020477E-2</v>
      </c>
      <c r="L693" s="3">
        <v>0.10114239682473419</v>
      </c>
      <c r="M693" s="3">
        <v>8.501959900459094E-2</v>
      </c>
      <c r="N693" s="3">
        <v>0.10537422213592906</v>
      </c>
      <c r="O693" s="3">
        <v>0</v>
      </c>
      <c r="P693" s="3">
        <v>0.15449755784230518</v>
      </c>
      <c r="Q693" s="3">
        <v>0</v>
      </c>
      <c r="R693" s="52">
        <v>0.10215077719045192</v>
      </c>
      <c r="S693" s="39">
        <v>0.15499550328567357</v>
      </c>
      <c r="T693" s="39">
        <v>9.1823302795887393E-2</v>
      </c>
      <c r="U693" s="39"/>
      <c r="V693" s="39">
        <v>0.10373050428550169</v>
      </c>
      <c r="W693" s="39">
        <v>0.25990741032639786</v>
      </c>
      <c r="X693" s="39">
        <v>0.29338951973157396</v>
      </c>
      <c r="Y693" s="52">
        <v>0.12633059849071654</v>
      </c>
      <c r="Z693" s="3">
        <v>0.28927241352112842</v>
      </c>
      <c r="AA693" s="3"/>
      <c r="AB693" s="3">
        <v>0.3157875330330801</v>
      </c>
      <c r="AC693" s="3">
        <v>0.45600988479391141</v>
      </c>
      <c r="AD693" s="3">
        <v>0.27172780727770474</v>
      </c>
      <c r="AE693" s="3">
        <v>0.36264568183885704</v>
      </c>
      <c r="AF693" s="3">
        <v>0.27496718413026905</v>
      </c>
      <c r="AG693" s="3">
        <v>0.32484841067403586</v>
      </c>
      <c r="AH693" s="3">
        <v>0.29212316580600733</v>
      </c>
      <c r="AI693" s="3">
        <v>0.30213362978156333</v>
      </c>
      <c r="AJ693" s="3">
        <v>0.26092235520757617</v>
      </c>
      <c r="AK693" s="3">
        <v>0.32545145991220248</v>
      </c>
      <c r="AL693" s="3">
        <v>0.34355021518522327</v>
      </c>
      <c r="AM693" s="3">
        <v>0.46282268877287497</v>
      </c>
      <c r="AN693" s="3">
        <v>0.47314720300130297</v>
      </c>
      <c r="AO693" s="3">
        <v>0.27806034369653859</v>
      </c>
      <c r="AP693" s="3">
        <v>0.37306144241463801</v>
      </c>
      <c r="AQ693" s="3">
        <v>0.33526846012969874</v>
      </c>
      <c r="AR693" s="3">
        <v>1.7492023889309174E-2</v>
      </c>
      <c r="AS693" s="3"/>
      <c r="AT693" s="3">
        <v>0.32934869547288503</v>
      </c>
      <c r="AU693" s="3">
        <v>0.40184840101111835</v>
      </c>
      <c r="AV693" s="3">
        <v>0</v>
      </c>
      <c r="AW693" s="52">
        <v>0.30911922005913778</v>
      </c>
      <c r="AX693" s="39">
        <v>8.0308510103721795E-2</v>
      </c>
      <c r="AY693" s="3">
        <v>6.9819296665992306E-2</v>
      </c>
      <c r="AZ693" s="3">
        <v>8.6656878906184578E-2</v>
      </c>
      <c r="BA693" s="3">
        <v>7.1241516110116088E-2</v>
      </c>
      <c r="BB693" s="3">
        <v>6.1499087833564239E-2</v>
      </c>
      <c r="BC693" s="3">
        <v>6.583439906774026E-2</v>
      </c>
      <c r="BD693" s="3">
        <v>0.12575254157965449</v>
      </c>
      <c r="BE693" s="3">
        <v>0</v>
      </c>
      <c r="BF693" s="52">
        <v>9.4698879201067246E-2</v>
      </c>
      <c r="BG693" s="3">
        <v>9.8173723056352677E-2</v>
      </c>
      <c r="BH693" s="3">
        <v>0.12619905293580105</v>
      </c>
      <c r="BI693" s="3">
        <v>0.14551469472244644</v>
      </c>
      <c r="BJ693" s="3">
        <v>5.2173449077577004E-2</v>
      </c>
      <c r="BK693" s="3">
        <v>9.3269764387808915E-2</v>
      </c>
      <c r="BL693" s="52">
        <v>0.10061775313970611</v>
      </c>
      <c r="BM693" s="39">
        <v>0.18628746423128362</v>
      </c>
      <c r="BN693" s="3">
        <v>6.1356924918936732E-2</v>
      </c>
      <c r="BO693" s="3">
        <v>4.3451413312283513E-2</v>
      </c>
      <c r="BP693" s="52">
        <v>5.8940882939324805E-2</v>
      </c>
      <c r="BQ693" s="39">
        <v>0.18349725699088462</v>
      </c>
      <c r="BR693" s="39">
        <v>8.7609889940934799E-2</v>
      </c>
      <c r="BS693" s="39">
        <v>5.3886723045869785E-2</v>
      </c>
      <c r="BT693" s="39">
        <v>5.6187563419000136E-2</v>
      </c>
      <c r="BU693" s="39">
        <v>8.3847155973537313E-2</v>
      </c>
      <c r="BV693" s="52">
        <v>7.4230953115633269E-2</v>
      </c>
      <c r="BW693" s="3">
        <v>9.6924189530686405E-2</v>
      </c>
      <c r="BX693" s="3">
        <v>4.425070297245793E-2</v>
      </c>
      <c r="BY693" s="3">
        <v>0</v>
      </c>
      <c r="BZ693" s="52">
        <v>5.6099532932946311E-2</v>
      </c>
      <c r="CA693" s="39"/>
      <c r="CB693" s="39">
        <v>0.13414084991245623</v>
      </c>
      <c r="CC693" s="39">
        <v>0.10735978259507606</v>
      </c>
      <c r="CD693" s="39"/>
      <c r="CE693" s="39">
        <v>0.1020042886381359</v>
      </c>
      <c r="CF693" s="39">
        <v>0.11112872302193215</v>
      </c>
      <c r="CG693" s="39"/>
      <c r="CH693" s="52">
        <v>0.10760452952837242</v>
      </c>
      <c r="CI693" s="3">
        <v>7.1404472122449061E-2</v>
      </c>
      <c r="CJ693" s="3">
        <v>0.11505285605663174</v>
      </c>
      <c r="CK693" s="52">
        <v>9.4754802747742894E-2</v>
      </c>
      <c r="CL693" s="39">
        <v>0</v>
      </c>
      <c r="CM693" s="39">
        <v>4.4748589421745727E-2</v>
      </c>
      <c r="CN693" s="39">
        <v>6.3758685104692889E-2</v>
      </c>
      <c r="CO693" s="39">
        <v>0.11802096709863123</v>
      </c>
      <c r="CP693" s="39">
        <v>1.8637791600109883E-2</v>
      </c>
      <c r="CQ693" s="58">
        <v>3.8085022121716411E-2</v>
      </c>
    </row>
    <row r="694" spans="1:95" x14ac:dyDescent="0.25">
      <c r="A694" s="97" t="s">
        <v>1100</v>
      </c>
      <c r="B694" s="97">
        <v>156</v>
      </c>
      <c r="C694" s="97">
        <v>691</v>
      </c>
      <c r="D694" s="103" t="s">
        <v>198</v>
      </c>
      <c r="E694" s="39">
        <v>0.33934464863616071</v>
      </c>
      <c r="F694" s="39">
        <v>0.26737207922580192</v>
      </c>
      <c r="G694" s="39">
        <v>0.2343603868274779</v>
      </c>
      <c r="H694" s="39"/>
      <c r="I694" s="39">
        <v>0.28471874063408736</v>
      </c>
      <c r="J694" s="39">
        <v>0.30618624229853519</v>
      </c>
      <c r="K694" s="52">
        <v>0.27493880466859089</v>
      </c>
      <c r="L694" s="3">
        <v>0.30618624229853519</v>
      </c>
      <c r="M694" s="3">
        <v>0.23908867341883117</v>
      </c>
      <c r="N694" s="3">
        <v>0.27979427877188556</v>
      </c>
      <c r="O694" s="3">
        <v>0</v>
      </c>
      <c r="P694" s="3">
        <v>0.33933595190967397</v>
      </c>
      <c r="Q694" s="3">
        <v>0</v>
      </c>
      <c r="R694" s="52">
        <v>0.30096163878052201</v>
      </c>
      <c r="S694" s="39">
        <v>0.2541299320188089</v>
      </c>
      <c r="T694" s="39">
        <v>0.2973937640502704</v>
      </c>
      <c r="U694" s="39"/>
      <c r="V694" s="39">
        <v>0.24389236821519128</v>
      </c>
      <c r="W694" s="39">
        <v>0.53083985733047645</v>
      </c>
      <c r="X694" s="39">
        <v>0.16889935626288149</v>
      </c>
      <c r="Y694" s="52">
        <v>0.28237463285781772</v>
      </c>
      <c r="Z694" s="3">
        <v>0.4697682695982261</v>
      </c>
      <c r="AA694" s="3"/>
      <c r="AB694" s="3">
        <v>0.43085932723574649</v>
      </c>
      <c r="AC694" s="3">
        <v>0.51708595021948567</v>
      </c>
      <c r="AD694" s="3">
        <v>0.4546437359578992</v>
      </c>
      <c r="AE694" s="3">
        <v>0.49374069465589371</v>
      </c>
      <c r="AF694" s="3">
        <v>0.42855092349655738</v>
      </c>
      <c r="AG694" s="3">
        <v>0.48624970140169044</v>
      </c>
      <c r="AH694" s="3">
        <v>0.43848463851186387</v>
      </c>
      <c r="AI694" s="3">
        <v>0.43638234470562698</v>
      </c>
      <c r="AJ694" s="3">
        <v>0.41480295471002615</v>
      </c>
      <c r="AK694" s="3">
        <v>0.49234106134370126</v>
      </c>
      <c r="AL694" s="3">
        <v>0.57109323905652498</v>
      </c>
      <c r="AM694" s="3">
        <v>0.53385203542985926</v>
      </c>
      <c r="AN694" s="3">
        <v>0.52315228634439581</v>
      </c>
      <c r="AO694" s="3">
        <v>0.42063778151610609</v>
      </c>
      <c r="AP694" s="3">
        <v>0.46562797102226344</v>
      </c>
      <c r="AQ694" s="3">
        <v>0.54141951343025985</v>
      </c>
      <c r="AR694" s="3">
        <v>0.15824811483210952</v>
      </c>
      <c r="AS694" s="3"/>
      <c r="AT694" s="3">
        <v>0.39201787492345636</v>
      </c>
      <c r="AU694" s="3">
        <v>0.52812836359789694</v>
      </c>
      <c r="AV694" s="3">
        <v>0</v>
      </c>
      <c r="AW694" s="52">
        <v>0.46384070341173528</v>
      </c>
      <c r="AX694" s="39">
        <v>0.19801518893689585</v>
      </c>
      <c r="AY694" s="3">
        <v>0.22976078099697714</v>
      </c>
      <c r="AZ694" s="3">
        <v>0.27536516611422607</v>
      </c>
      <c r="BA694" s="3">
        <v>0.22972601030835196</v>
      </c>
      <c r="BB694" s="3">
        <v>0.21387671789902885</v>
      </c>
      <c r="BC694" s="3">
        <v>0.26260672570003357</v>
      </c>
      <c r="BD694" s="3">
        <v>0.29674304595811724</v>
      </c>
      <c r="BE694" s="3">
        <v>0</v>
      </c>
      <c r="BF694" s="52">
        <v>0.26036989428467538</v>
      </c>
      <c r="BG694" s="3">
        <v>0.34623980616462402</v>
      </c>
      <c r="BH694" s="3">
        <v>0.3754868211072393</v>
      </c>
      <c r="BI694" s="3">
        <v>0.3366183198252819</v>
      </c>
      <c r="BJ694" s="3">
        <v>0.20362536879370868</v>
      </c>
      <c r="BK694" s="3">
        <v>0.29509763011161899</v>
      </c>
      <c r="BL694" s="52">
        <v>0.29929939695743341</v>
      </c>
      <c r="BM694" s="39">
        <v>0.63856550734474726</v>
      </c>
      <c r="BN694" s="3">
        <v>0.2498346323192219</v>
      </c>
      <c r="BO694" s="3">
        <v>0.14309634755040973</v>
      </c>
      <c r="BP694" s="52">
        <v>0.23543212975473782</v>
      </c>
      <c r="BQ694" s="39">
        <v>0.50609698557406713</v>
      </c>
      <c r="BR694" s="39">
        <v>0.13998774341843306</v>
      </c>
      <c r="BS694" s="39">
        <v>0.36347908129475803</v>
      </c>
      <c r="BT694" s="39">
        <v>0.36502071403643971</v>
      </c>
      <c r="BU694" s="39">
        <v>0.32337128286306355</v>
      </c>
      <c r="BV694" s="52">
        <v>0.36783678997172975</v>
      </c>
      <c r="BW694" s="3">
        <v>0.34920930443984083</v>
      </c>
      <c r="BX694" s="3">
        <v>0.2998969866121054</v>
      </c>
      <c r="BY694" s="3">
        <v>0.48135328711972708</v>
      </c>
      <c r="BZ694" s="52">
        <v>0.32409213129799552</v>
      </c>
      <c r="CA694" s="39"/>
      <c r="CB694" s="39">
        <v>0.23724260413903583</v>
      </c>
      <c r="CC694" s="39">
        <v>0.2869254358910594</v>
      </c>
      <c r="CD694" s="39"/>
      <c r="CE694" s="39">
        <v>0.16933713336548109</v>
      </c>
      <c r="CF694" s="39">
        <v>0.18960227003339875</v>
      </c>
      <c r="CG694" s="39"/>
      <c r="CH694" s="52">
        <v>0.18701598947080167</v>
      </c>
      <c r="CI694" s="3">
        <v>9.9173693607745902E-2</v>
      </c>
      <c r="CJ694" s="3">
        <v>0.13752519803906774</v>
      </c>
      <c r="CK694" s="52">
        <v>0.11969038237677662</v>
      </c>
      <c r="CL694" s="39">
        <v>0</v>
      </c>
      <c r="CM694" s="39">
        <v>9.6380167132286754E-2</v>
      </c>
      <c r="CN694" s="39">
        <v>0.26306713880318583</v>
      </c>
      <c r="CO694" s="39">
        <v>5.8993171970579086E-2</v>
      </c>
      <c r="CP694" s="39">
        <v>5.3801409382753608E-2</v>
      </c>
      <c r="CQ694" s="58">
        <v>0.11108675755037802</v>
      </c>
    </row>
    <row r="695" spans="1:95" x14ac:dyDescent="0.25">
      <c r="A695" s="97" t="s">
        <v>1101</v>
      </c>
      <c r="B695" s="97">
        <v>157</v>
      </c>
      <c r="C695" s="97">
        <v>692</v>
      </c>
      <c r="D695" s="103" t="s">
        <v>199</v>
      </c>
      <c r="E695" s="39">
        <v>0</v>
      </c>
      <c r="F695" s="39">
        <v>1.3681744104624477E-2</v>
      </c>
      <c r="G695" s="39">
        <v>5.2096268651253214E-3</v>
      </c>
      <c r="H695" s="39"/>
      <c r="I695" s="39">
        <v>1.8272078073002084E-2</v>
      </c>
      <c r="J695" s="39">
        <v>2.3890630815720834E-2</v>
      </c>
      <c r="K695" s="52">
        <v>1.4186974034073973E-2</v>
      </c>
      <c r="L695" s="3">
        <v>2.3890630815720834E-2</v>
      </c>
      <c r="M695" s="3">
        <v>1.5756798875829585E-2</v>
      </c>
      <c r="N695" s="3">
        <v>2.9874485776515278E-2</v>
      </c>
      <c r="O695" s="3">
        <v>0</v>
      </c>
      <c r="P695" s="3">
        <v>5.8280532842189585E-2</v>
      </c>
      <c r="Q695" s="3">
        <v>0</v>
      </c>
      <c r="R695" s="52">
        <v>2.5049924275040578E-2</v>
      </c>
      <c r="S695" s="39">
        <v>7.8512009642101518E-3</v>
      </c>
      <c r="T695" s="39">
        <v>2.8097646597487227E-2</v>
      </c>
      <c r="U695" s="39"/>
      <c r="V695" s="39">
        <v>2.8739807158810547E-2</v>
      </c>
      <c r="W695" s="39">
        <v>0.29907909274479449</v>
      </c>
      <c r="X695" s="39">
        <v>0</v>
      </c>
      <c r="Y695" s="52">
        <v>3.7323937425918947E-2</v>
      </c>
      <c r="Z695" s="3">
        <v>0.11788429354191438</v>
      </c>
      <c r="AA695" s="3"/>
      <c r="AB695" s="3">
        <v>0.1178892967988167</v>
      </c>
      <c r="AC695" s="3">
        <v>0.13610928743970011</v>
      </c>
      <c r="AD695" s="3">
        <v>3.7964741059423157E-2</v>
      </c>
      <c r="AE695" s="3">
        <v>5.0866808168998426E-2</v>
      </c>
      <c r="AF695" s="3">
        <v>0.11747166506080443</v>
      </c>
      <c r="AG695" s="3">
        <v>0.16265723077777097</v>
      </c>
      <c r="AH695" s="3">
        <v>0.11282250230152895</v>
      </c>
      <c r="AI695" s="3">
        <v>0.10929916365288724</v>
      </c>
      <c r="AJ695" s="3">
        <v>9.0552499330584527E-2</v>
      </c>
      <c r="AK695" s="3">
        <v>0.10977823340180463</v>
      </c>
      <c r="AL695" s="3">
        <v>8.4775039106871328E-2</v>
      </c>
      <c r="AM695" s="3">
        <v>0.10277412609996736</v>
      </c>
      <c r="AN695" s="3">
        <v>0.36831653987082724</v>
      </c>
      <c r="AO695" s="3">
        <v>0.12578088241785335</v>
      </c>
      <c r="AP695" s="3">
        <v>0.13501221069485411</v>
      </c>
      <c r="AQ695" s="3">
        <v>0.18183864176156453</v>
      </c>
      <c r="AR695" s="3">
        <v>1.1565406890515238E-2</v>
      </c>
      <c r="AS695" s="3"/>
      <c r="AT695" s="3">
        <v>7.1184915538704902E-2</v>
      </c>
      <c r="AU695" s="3">
        <v>0.17540430282980884</v>
      </c>
      <c r="AV695" s="3">
        <v>0</v>
      </c>
      <c r="AW695" s="52">
        <v>0.12600883303755556</v>
      </c>
      <c r="AX695" s="39">
        <v>2.2581732024266676E-2</v>
      </c>
      <c r="AY695" s="3">
        <v>7.8277795055260516E-3</v>
      </c>
      <c r="AZ695" s="3">
        <v>2.3411285241400664E-2</v>
      </c>
      <c r="BA695" s="3">
        <v>1.2927133701757573E-2</v>
      </c>
      <c r="BB695" s="3">
        <v>8.5442910584896028E-3</v>
      </c>
      <c r="BC695" s="3">
        <v>1.4511703687332692E-2</v>
      </c>
      <c r="BD695" s="3">
        <v>2.6263014471578243E-2</v>
      </c>
      <c r="BE695" s="3">
        <v>0</v>
      </c>
      <c r="BF695" s="52">
        <v>1.7242702542288192E-2</v>
      </c>
      <c r="BG695" s="3">
        <v>4.2369614912030978E-2</v>
      </c>
      <c r="BH695" s="3">
        <v>3.6004162977299962E-2</v>
      </c>
      <c r="BI695" s="3">
        <v>1.0104071530961763E-2</v>
      </c>
      <c r="BJ695" s="3">
        <v>8.3928056261976403E-3</v>
      </c>
      <c r="BK695" s="3">
        <v>3.7315060998251368E-2</v>
      </c>
      <c r="BL695" s="52">
        <v>2.6616650457412332E-2</v>
      </c>
      <c r="BM695" s="39">
        <v>3.3651146547280436E-2</v>
      </c>
      <c r="BN695" s="3">
        <v>1.305132019218808E-2</v>
      </c>
      <c r="BO695" s="3">
        <v>5.5148770230217933E-3</v>
      </c>
      <c r="BP695" s="52">
        <v>1.2034406323784592E-2</v>
      </c>
      <c r="BQ695" s="39">
        <v>0.12616248415180312</v>
      </c>
      <c r="BR695" s="39">
        <v>4.1470070133809579E-2</v>
      </c>
      <c r="BS695" s="39">
        <v>2.2974395965620516E-2</v>
      </c>
      <c r="BT695" s="39">
        <v>1.5996294099674988E-2</v>
      </c>
      <c r="BU695" s="39">
        <v>3.1560372757520501E-2</v>
      </c>
      <c r="BV695" s="52">
        <v>3.2720167325389682E-2</v>
      </c>
      <c r="BW695" s="3">
        <v>3.9936717033027926E-3</v>
      </c>
      <c r="BX695" s="3">
        <v>1.5416711012612159E-2</v>
      </c>
      <c r="BY695" s="3">
        <v>0</v>
      </c>
      <c r="BZ695" s="52">
        <v>1.1376692510074459E-2</v>
      </c>
      <c r="CA695" s="39"/>
      <c r="CB695" s="39">
        <v>0.14270510032540087</v>
      </c>
      <c r="CC695" s="39">
        <v>1.9817152538057874E-2</v>
      </c>
      <c r="CD695" s="39"/>
      <c r="CE695" s="39">
        <v>5.8087693762032891E-2</v>
      </c>
      <c r="CF695" s="39">
        <v>2.0544402429132386E-2</v>
      </c>
      <c r="CG695" s="39"/>
      <c r="CH695" s="52">
        <v>4.2004790820711187E-2</v>
      </c>
      <c r="CI695" s="3">
        <v>1.9596968634530192E-2</v>
      </c>
      <c r="CJ695" s="3">
        <v>3.5950347528223466E-2</v>
      </c>
      <c r="CK695" s="52">
        <v>2.8345443826286228E-2</v>
      </c>
      <c r="CL695" s="39">
        <v>0</v>
      </c>
      <c r="CM695" s="39">
        <v>4.4691058961766634E-3</v>
      </c>
      <c r="CN695" s="39">
        <v>1.1207417511125433E-2</v>
      </c>
      <c r="CO695" s="39">
        <v>8.6876372701093413E-2</v>
      </c>
      <c r="CP695" s="39">
        <v>1.2842220382741514E-3</v>
      </c>
      <c r="CQ695" s="58">
        <v>5.154303657131089E-3</v>
      </c>
    </row>
    <row r="696" spans="1:95" x14ac:dyDescent="0.25">
      <c r="A696" s="97" t="s">
        <v>1102</v>
      </c>
      <c r="B696" s="97">
        <v>158</v>
      </c>
      <c r="C696" s="97">
        <v>693</v>
      </c>
      <c r="D696" s="104" t="s">
        <v>200</v>
      </c>
      <c r="E696" s="40">
        <v>0.15702527747663295</v>
      </c>
      <c r="F696" s="40">
        <v>7.641509399381971E-2</v>
      </c>
      <c r="G696" s="40">
        <v>0.1173652825528148</v>
      </c>
      <c r="H696" s="40"/>
      <c r="I696" s="40">
        <v>8.8336655980146353E-2</v>
      </c>
      <c r="J696" s="40">
        <v>0.10141623996806233</v>
      </c>
      <c r="K696" s="53">
        <v>8.6686901040291642E-2</v>
      </c>
      <c r="L696" s="4">
        <v>0.10141623996806233</v>
      </c>
      <c r="M696" s="4">
        <v>6.2838720156438876E-2</v>
      </c>
      <c r="N696" s="4">
        <v>0.11770078038767577</v>
      </c>
      <c r="O696" s="4">
        <v>0</v>
      </c>
      <c r="P696" s="4">
        <v>0.10434276090315629</v>
      </c>
      <c r="Q696" s="4">
        <v>0</v>
      </c>
      <c r="R696" s="53">
        <v>0.10216753214159471</v>
      </c>
      <c r="S696" s="40">
        <v>7.6749332507815335E-2</v>
      </c>
      <c r="T696" s="40">
        <v>9.4397249429375357E-2</v>
      </c>
      <c r="U696" s="40"/>
      <c r="V696" s="40">
        <v>0.11755549113692858</v>
      </c>
      <c r="W696" s="40">
        <v>0.29030565911086742</v>
      </c>
      <c r="X696" s="40">
        <v>0</v>
      </c>
      <c r="Y696" s="53">
        <v>9.9618303269312106E-2</v>
      </c>
      <c r="Z696" s="4">
        <v>0.25471104758274105</v>
      </c>
      <c r="AA696" s="4"/>
      <c r="AB696" s="4">
        <v>0.2250106637273995</v>
      </c>
      <c r="AC696" s="4">
        <v>0.21905528757700754</v>
      </c>
      <c r="AD696" s="4">
        <v>0.31026325205905947</v>
      </c>
      <c r="AE696" s="4">
        <v>0.29922976780530697</v>
      </c>
      <c r="AF696" s="4">
        <v>0.23514036415142914</v>
      </c>
      <c r="AG696" s="4">
        <v>0.27670045283937628</v>
      </c>
      <c r="AH696" s="4">
        <v>0.21065143470300041</v>
      </c>
      <c r="AI696" s="4">
        <v>0.22448652656664922</v>
      </c>
      <c r="AJ696" s="4">
        <v>0.21410040934782562</v>
      </c>
      <c r="AK696" s="4">
        <v>0.23391879655968423</v>
      </c>
      <c r="AL696" s="4">
        <v>0.16601728842663088</v>
      </c>
      <c r="AM696" s="4">
        <v>0.110404140862749</v>
      </c>
      <c r="AN696" s="4">
        <v>0.28217577313099823</v>
      </c>
      <c r="AO696" s="4">
        <v>0.24410607747452262</v>
      </c>
      <c r="AP696" s="4">
        <v>0.26323392975236598</v>
      </c>
      <c r="AQ696" s="4">
        <v>0.34117789327946729</v>
      </c>
      <c r="AR696" s="4">
        <v>2.1767724780210412E-2</v>
      </c>
      <c r="AS696" s="4"/>
      <c r="AT696" s="4">
        <v>0.10125836665671306</v>
      </c>
      <c r="AU696" s="4">
        <v>0.27753252519529475</v>
      </c>
      <c r="AV696" s="4">
        <v>0</v>
      </c>
      <c r="AW696" s="53">
        <v>0.24895010826090419</v>
      </c>
      <c r="AX696" s="40">
        <v>9.9392610453900507E-2</v>
      </c>
      <c r="AY696" s="4">
        <v>6.2717311683970489E-2</v>
      </c>
      <c r="AZ696" s="4">
        <v>4.9406374672684314E-2</v>
      </c>
      <c r="BA696" s="4">
        <v>7.1933468097342759E-2</v>
      </c>
      <c r="BB696" s="4">
        <v>6.4009879773730655E-2</v>
      </c>
      <c r="BC696" s="4">
        <v>7.714924816527044E-2</v>
      </c>
      <c r="BD696" s="4">
        <v>0.10684439089826438</v>
      </c>
      <c r="BE696" s="4">
        <v>0</v>
      </c>
      <c r="BF696" s="53">
        <v>8.3987317848304377E-2</v>
      </c>
      <c r="BG696" s="4">
        <v>4.6660700794147789E-2</v>
      </c>
      <c r="BH696" s="4">
        <v>0.12176192522419586</v>
      </c>
      <c r="BI696" s="4">
        <v>8.0366821623098883E-2</v>
      </c>
      <c r="BJ696" s="4">
        <v>8.133648769550407E-2</v>
      </c>
      <c r="BK696" s="4">
        <v>0.10105333121033315</v>
      </c>
      <c r="BL696" s="53">
        <v>9.4512744347118302E-2</v>
      </c>
      <c r="BM696" s="40">
        <v>0.30328278650528223</v>
      </c>
      <c r="BN696" s="4">
        <v>7.7998444496805153E-2</v>
      </c>
      <c r="BO696" s="4">
        <v>2.6976667433878224E-2</v>
      </c>
      <c r="BP696" s="53">
        <v>7.1113929942491716E-2</v>
      </c>
      <c r="BQ696" s="40">
        <v>0.17873697534188596</v>
      </c>
      <c r="BR696" s="40">
        <v>0.13879235939888782</v>
      </c>
      <c r="BS696" s="40">
        <v>0.20582533582011497</v>
      </c>
      <c r="BT696" s="40">
        <v>0.14209966981448433</v>
      </c>
      <c r="BU696" s="40">
        <v>0.14703578268843867</v>
      </c>
      <c r="BV696" s="53">
        <v>0.16427611088953739</v>
      </c>
      <c r="BW696" s="4">
        <v>0.10378722274367824</v>
      </c>
      <c r="BX696" s="4">
        <v>9.8593489719211946E-2</v>
      </c>
      <c r="BY696" s="4">
        <v>0.31323828632701484</v>
      </c>
      <c r="BZ696" s="53">
        <v>0.11263640601294109</v>
      </c>
      <c r="CA696" s="40"/>
      <c r="CB696" s="40">
        <v>0.19304476220205283</v>
      </c>
      <c r="CC696" s="40">
        <v>8.0402887389681307E-2</v>
      </c>
      <c r="CD696" s="40"/>
      <c r="CE696" s="40">
        <v>5.335670934298907E-2</v>
      </c>
      <c r="CF696" s="40">
        <v>6.8673461975058026E-2</v>
      </c>
      <c r="CG696" s="40"/>
      <c r="CH696" s="53">
        <v>6.6751958021950483E-2</v>
      </c>
      <c r="CI696" s="4">
        <v>2.0256830421985502E-2</v>
      </c>
      <c r="CJ696" s="4">
        <v>1.1979845666182699E-2</v>
      </c>
      <c r="CK696" s="53">
        <v>1.5828938408390121E-2</v>
      </c>
      <c r="CL696" s="40">
        <v>0</v>
      </c>
      <c r="CM696" s="40">
        <v>2.0222490804536704E-2</v>
      </c>
      <c r="CN696" s="40">
        <v>9.3224959799391729E-2</v>
      </c>
      <c r="CO696" s="40">
        <v>7.155440864261009E-2</v>
      </c>
      <c r="CP696" s="40">
        <v>7.5685967708889598E-3</v>
      </c>
      <c r="CQ696" s="59">
        <v>2.9773632059033633E-2</v>
      </c>
    </row>
    <row r="697" spans="1:95" x14ac:dyDescent="0.25">
      <c r="A697" s="97" t="s">
        <v>959</v>
      </c>
      <c r="C697" s="97">
        <v>694</v>
      </c>
      <c r="D697" s="102"/>
      <c r="E697" s="93"/>
      <c r="F697" s="93"/>
      <c r="G697" s="93"/>
      <c r="H697" s="93"/>
      <c r="I697" s="93"/>
      <c r="J697" s="93"/>
      <c r="K697" s="79"/>
      <c r="L697" s="16"/>
      <c r="M697" s="16"/>
      <c r="N697" s="16"/>
      <c r="O697" s="16"/>
      <c r="P697" s="16"/>
      <c r="Q697" s="16"/>
      <c r="R697" s="79"/>
      <c r="S697" s="93"/>
      <c r="T697" s="93"/>
      <c r="U697" s="93"/>
      <c r="V697" s="93"/>
      <c r="W697" s="93"/>
      <c r="X697" s="93"/>
      <c r="Y697" s="79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79"/>
      <c r="AX697" s="93"/>
      <c r="AY697" s="16"/>
      <c r="AZ697" s="16"/>
      <c r="BA697" s="16"/>
      <c r="BB697" s="16"/>
      <c r="BC697" s="16"/>
      <c r="BD697" s="16"/>
      <c r="BE697" s="16"/>
      <c r="BF697" s="79"/>
      <c r="BG697" s="16"/>
      <c r="BH697" s="16"/>
      <c r="BI697" s="16"/>
      <c r="BJ697" s="16"/>
      <c r="BK697" s="16"/>
      <c r="BL697" s="79"/>
      <c r="BM697" s="93"/>
      <c r="BN697" s="16"/>
      <c r="BO697" s="16"/>
      <c r="BP697" s="79"/>
      <c r="BQ697" s="93"/>
      <c r="BR697" s="93"/>
      <c r="BS697" s="93"/>
      <c r="BT697" s="93"/>
      <c r="BU697" s="93"/>
      <c r="BV697" s="79"/>
      <c r="BW697" s="16"/>
      <c r="BX697" s="16"/>
      <c r="BY697" s="16"/>
      <c r="BZ697" s="79"/>
      <c r="CA697" s="93"/>
      <c r="CB697" s="93"/>
      <c r="CC697" s="93"/>
      <c r="CD697" s="93"/>
      <c r="CE697" s="93"/>
      <c r="CF697" s="93"/>
      <c r="CG697" s="93"/>
      <c r="CH697" s="79"/>
      <c r="CI697" s="16"/>
      <c r="CJ697" s="16"/>
      <c r="CK697" s="79"/>
      <c r="CL697" s="93"/>
      <c r="CM697" s="93"/>
      <c r="CN697" s="93"/>
      <c r="CO697" s="93"/>
      <c r="CP697" s="93"/>
      <c r="CQ697" s="83"/>
    </row>
    <row r="698" spans="1:95" x14ac:dyDescent="0.25">
      <c r="A698" s="97" t="s">
        <v>1103</v>
      </c>
      <c r="B698" s="97">
        <v>159</v>
      </c>
      <c r="C698" s="97">
        <v>695</v>
      </c>
      <c r="D698" s="103" t="s">
        <v>201</v>
      </c>
      <c r="E698" s="39">
        <v>4.6785275815161669E-2</v>
      </c>
      <c r="F698" s="39">
        <v>0.1781845373546157</v>
      </c>
      <c r="G698" s="39">
        <v>6.1199122491264031E-2</v>
      </c>
      <c r="H698" s="39"/>
      <c r="I698" s="39">
        <v>0.32265503944585333</v>
      </c>
      <c r="J698" s="39">
        <v>0.15429794704594885</v>
      </c>
      <c r="K698" s="52">
        <v>0.14771903968803193</v>
      </c>
      <c r="L698" s="3">
        <v>0.15429794704594885</v>
      </c>
      <c r="M698" s="3">
        <v>6.8065429912866598E-2</v>
      </c>
      <c r="N698" s="3">
        <v>7.8774661003437579E-2</v>
      </c>
      <c r="O698" s="3">
        <v>2.7058754963633517E-5</v>
      </c>
      <c r="P698" s="3">
        <v>0.23000959628543369</v>
      </c>
      <c r="Q698" s="3">
        <v>2.695579249965363E-2</v>
      </c>
      <c r="R698" s="52">
        <v>0.12116855001734017</v>
      </c>
      <c r="S698" s="39">
        <v>0.21372595582996912</v>
      </c>
      <c r="T698" s="39">
        <v>9.2596389609657326E-2</v>
      </c>
      <c r="U698" s="39"/>
      <c r="V698" s="39">
        <v>7.0620057037015252E-2</v>
      </c>
      <c r="W698" s="39">
        <v>3.5606353244694432E-2</v>
      </c>
      <c r="X698" s="39">
        <v>5.7875503919272826E-2</v>
      </c>
      <c r="Y698" s="52">
        <v>8.1843213821267941E-2</v>
      </c>
      <c r="Z698" s="3">
        <v>0.15612108618232384</v>
      </c>
      <c r="AA698" s="3"/>
      <c r="AB698" s="3">
        <v>7.7287060798592502E-2</v>
      </c>
      <c r="AC698" s="3">
        <v>0.14069188651070183</v>
      </c>
      <c r="AD698" s="3">
        <v>4.5657956220316813E-2</v>
      </c>
      <c r="AE698" s="3">
        <v>5.8175193097865473E-2</v>
      </c>
      <c r="AF698" s="3">
        <v>0.1081653466549886</v>
      </c>
      <c r="AG698" s="3">
        <v>8.186058003303083E-2</v>
      </c>
      <c r="AH698" s="3">
        <v>8.1171539015799973E-2</v>
      </c>
      <c r="AI698" s="3">
        <v>9.1321994208587692E-2</v>
      </c>
      <c r="AJ698" s="3">
        <v>0.20675312724390385</v>
      </c>
      <c r="AK698" s="3">
        <v>7.4368053277440949E-2</v>
      </c>
      <c r="AL698" s="3">
        <v>0.14447859045113706</v>
      </c>
      <c r="AM698" s="3">
        <v>3.565789707121169E-2</v>
      </c>
      <c r="AN698" s="3">
        <v>3.8132001965028348E-2</v>
      </c>
      <c r="AO698" s="3">
        <v>0.10482324782897458</v>
      </c>
      <c r="AP698" s="3">
        <v>7.236931001173659E-2</v>
      </c>
      <c r="AQ698" s="3">
        <v>0.1676254380067099</v>
      </c>
      <c r="AR698" s="3">
        <v>9.6178740954042843E-2</v>
      </c>
      <c r="AS698" s="3"/>
      <c r="AT698" s="3">
        <v>4.5643124251102188E-2</v>
      </c>
      <c r="AU698" s="3">
        <v>5.6187533072040552E-2</v>
      </c>
      <c r="AV698" s="3">
        <v>1</v>
      </c>
      <c r="AW698" s="52">
        <v>9.8901764226784525E-2</v>
      </c>
      <c r="AX698" s="39">
        <v>0.2278079070995658</v>
      </c>
      <c r="AY698" s="3">
        <v>0.35239358186083941</v>
      </c>
      <c r="AZ698" s="3">
        <v>7.6946596005267889E-2</v>
      </c>
      <c r="BA698" s="3">
        <v>0.13601431463325644</v>
      </c>
      <c r="BB698" s="3">
        <v>0.15516778875700057</v>
      </c>
      <c r="BC698" s="3">
        <v>0.10690115618317533</v>
      </c>
      <c r="BD698" s="3">
        <v>0.64248009971603326</v>
      </c>
      <c r="BE698" s="3">
        <v>0</v>
      </c>
      <c r="BF698" s="52">
        <v>0.24537932716265703</v>
      </c>
      <c r="BG698" s="3">
        <v>4.2809942801450396E-2</v>
      </c>
      <c r="BH698" s="3">
        <v>0.22564205457725234</v>
      </c>
      <c r="BI698" s="3">
        <v>0.20975992558977946</v>
      </c>
      <c r="BJ698" s="3">
        <v>6.3658274153647512E-2</v>
      </c>
      <c r="BK698" s="3">
        <v>0.18904193183528753</v>
      </c>
      <c r="BL698" s="52">
        <v>0.12489954516430897</v>
      </c>
      <c r="BM698" s="39">
        <v>9.8647869214244469E-2</v>
      </c>
      <c r="BN698" s="3">
        <v>0.17739422813423006</v>
      </c>
      <c r="BO698" s="3">
        <v>6.1401704974059106E-2</v>
      </c>
      <c r="BP698" s="52">
        <v>0.13833272160728793</v>
      </c>
      <c r="BQ698" s="39">
        <v>1.3645815990284702E-2</v>
      </c>
      <c r="BR698" s="39">
        <v>1.7322160049262403E-2</v>
      </c>
      <c r="BS698" s="39">
        <v>0.16422866530278404</v>
      </c>
      <c r="BT698" s="39">
        <v>9.6411637301976535E-2</v>
      </c>
      <c r="BU698" s="39">
        <v>0.12108536255613007</v>
      </c>
      <c r="BV698" s="52">
        <v>5.8565896824212677E-2</v>
      </c>
      <c r="BW698" s="3">
        <v>8.028259473346179E-2</v>
      </c>
      <c r="BX698" s="3">
        <v>0.17050519576419568</v>
      </c>
      <c r="BY698" s="3">
        <v>2.3575497846697182E-2</v>
      </c>
      <c r="BZ698" s="52">
        <v>0.10966791824472347</v>
      </c>
      <c r="CA698" s="39"/>
      <c r="CB698" s="39">
        <v>3.1033352259046795E-2</v>
      </c>
      <c r="CC698" s="39">
        <v>1.6193223015323138E-2</v>
      </c>
      <c r="CD698" s="39"/>
      <c r="CE698" s="39">
        <v>0.19700940133193731</v>
      </c>
      <c r="CF698" s="39">
        <v>9.1598292409802315E-2</v>
      </c>
      <c r="CG698" s="39"/>
      <c r="CH698" s="52">
        <v>8.399168188492942E-2</v>
      </c>
      <c r="CI698" s="3">
        <v>0.13177193408031043</v>
      </c>
      <c r="CJ698" s="3">
        <v>0.13197853046109079</v>
      </c>
      <c r="CK698" s="52">
        <v>0.13188094788745064</v>
      </c>
      <c r="CL698" s="39">
        <v>0.10791366906552456</v>
      </c>
      <c r="CM698" s="39">
        <v>0.77796854829688944</v>
      </c>
      <c r="CN698" s="39">
        <v>0.41569354031046568</v>
      </c>
      <c r="CO698" s="39">
        <v>5.6660612234823451E-2</v>
      </c>
      <c r="CP698" s="39">
        <v>0.22977073888948432</v>
      </c>
      <c r="CQ698" s="58">
        <v>0.32536591604048554</v>
      </c>
    </row>
    <row r="699" spans="1:95" x14ac:dyDescent="0.25">
      <c r="A699" s="97" t="s">
        <v>1104</v>
      </c>
      <c r="B699" s="97">
        <v>160</v>
      </c>
      <c r="C699" s="97">
        <v>696</v>
      </c>
      <c r="D699" s="103" t="s">
        <v>202</v>
      </c>
      <c r="E699" s="39">
        <v>0.53713595370907252</v>
      </c>
      <c r="F699" s="39">
        <v>0.71573398672073074</v>
      </c>
      <c r="G699" s="39">
        <v>0.58719253640497027</v>
      </c>
      <c r="H699" s="39"/>
      <c r="I699" s="39">
        <v>0.75823561215912816</v>
      </c>
      <c r="J699" s="39">
        <v>0.58506011069117125</v>
      </c>
      <c r="K699" s="52">
        <v>0.70690670099692809</v>
      </c>
      <c r="L699" s="3">
        <v>0.58506011069117125</v>
      </c>
      <c r="M699" s="3">
        <v>0.52215788102914773</v>
      </c>
      <c r="N699" s="3">
        <v>0.50060403151717214</v>
      </c>
      <c r="O699" s="3">
        <v>0.7889297048744166</v>
      </c>
      <c r="P699" s="3">
        <v>0.68974883543258081</v>
      </c>
      <c r="Q699" s="3">
        <v>0.67497488004722483</v>
      </c>
      <c r="R699" s="52">
        <v>0.57320544967080955</v>
      </c>
      <c r="S699" s="39">
        <v>0.70636941844034862</v>
      </c>
      <c r="T699" s="39">
        <v>0.66634774885218073</v>
      </c>
      <c r="U699" s="39"/>
      <c r="V699" s="39">
        <v>0.52393708734993916</v>
      </c>
      <c r="W699" s="39">
        <v>0.58096822098647793</v>
      </c>
      <c r="X699" s="39">
        <v>0.59010326064200258</v>
      </c>
      <c r="Y699" s="52">
        <v>0.63241177613221977</v>
      </c>
      <c r="Z699" s="3">
        <v>0.63402276751623621</v>
      </c>
      <c r="AA699" s="3"/>
      <c r="AB699" s="3">
        <v>0.54517600188323634</v>
      </c>
      <c r="AC699" s="3">
        <v>0.61713208336420944</v>
      </c>
      <c r="AD699" s="3">
        <v>0.57633184135888815</v>
      </c>
      <c r="AE699" s="3">
        <v>0.5050615149787081</v>
      </c>
      <c r="AF699" s="3">
        <v>0.53881137111187383</v>
      </c>
      <c r="AG699" s="3">
        <v>0.52012529405510366</v>
      </c>
      <c r="AH699" s="3">
        <v>0.56310500101512795</v>
      </c>
      <c r="AI699" s="3">
        <v>0.53559117057893879</v>
      </c>
      <c r="AJ699" s="3">
        <v>0.60299940289054399</v>
      </c>
      <c r="AK699" s="3">
        <v>0.54025331976264157</v>
      </c>
      <c r="AL699" s="3">
        <v>0.71568004206966773</v>
      </c>
      <c r="AM699" s="3">
        <v>0.58216773762560203</v>
      </c>
      <c r="AN699" s="3">
        <v>0.50169955746756589</v>
      </c>
      <c r="AO699" s="3">
        <v>0.57282762476233473</v>
      </c>
      <c r="AP699" s="3">
        <v>0.49710258926934531</v>
      </c>
      <c r="AQ699" s="3">
        <v>0.6847717180318007</v>
      </c>
      <c r="AR699" s="3">
        <v>0.49671552682333581</v>
      </c>
      <c r="AS699" s="3"/>
      <c r="AT699" s="3">
        <v>0.52493299321143372</v>
      </c>
      <c r="AU699" s="3">
        <v>0.51427070420123022</v>
      </c>
      <c r="AV699" s="3">
        <v>1.6550578798345716</v>
      </c>
      <c r="AW699" s="52">
        <v>0.5701906802545752</v>
      </c>
      <c r="AX699" s="39">
        <v>0.70032468315323082</v>
      </c>
      <c r="AY699" s="3">
        <v>0.71453525488015646</v>
      </c>
      <c r="AZ699" s="3">
        <v>0.51230467759746412</v>
      </c>
      <c r="BA699" s="3">
        <v>0.53761310999813428</v>
      </c>
      <c r="BB699" s="3">
        <v>0.60742054224489028</v>
      </c>
      <c r="BC699" s="3">
        <v>0.51206374299608748</v>
      </c>
      <c r="BD699" s="3">
        <v>0.73055854409260856</v>
      </c>
      <c r="BE699" s="3">
        <v>0</v>
      </c>
      <c r="BF699" s="52">
        <v>0.6747263654238701</v>
      </c>
      <c r="BG699" s="3">
        <v>0.57830617300832698</v>
      </c>
      <c r="BH699" s="3">
        <v>0.66163649685869819</v>
      </c>
      <c r="BI699" s="3">
        <v>0.67049910175787819</v>
      </c>
      <c r="BJ699" s="3">
        <v>0.53751021434643698</v>
      </c>
      <c r="BK699" s="3">
        <v>0.60229756985845107</v>
      </c>
      <c r="BL699" s="52">
        <v>0.61044785274506064</v>
      </c>
      <c r="BM699" s="39">
        <v>0.49078364717157613</v>
      </c>
      <c r="BN699" s="3">
        <v>0.80716603513227148</v>
      </c>
      <c r="BO699" s="3">
        <v>0.62693086999769665</v>
      </c>
      <c r="BP699" s="52">
        <v>0.78022501531079402</v>
      </c>
      <c r="BQ699" s="39">
        <v>0.40973747184318099</v>
      </c>
      <c r="BR699" s="39">
        <v>0.26942593258148451</v>
      </c>
      <c r="BS699" s="39">
        <v>0.50408006752800305</v>
      </c>
      <c r="BT699" s="39">
        <v>0.4257394046301527</v>
      </c>
      <c r="BU699" s="39">
        <v>0.44118185784463715</v>
      </c>
      <c r="BV699" s="52">
        <v>0.43659293786340497</v>
      </c>
      <c r="BW699" s="3">
        <v>0.54603314294102012</v>
      </c>
      <c r="BX699" s="3">
        <v>0.6499348275320167</v>
      </c>
      <c r="BY699" s="3">
        <v>0.47048367237497279</v>
      </c>
      <c r="BZ699" s="52">
        <v>0.61467855922183334</v>
      </c>
      <c r="CA699" s="39"/>
      <c r="CB699" s="39">
        <v>0.38762790643935968</v>
      </c>
      <c r="CC699" s="39">
        <v>0.5734275037220522</v>
      </c>
      <c r="CD699" s="39"/>
      <c r="CE699" s="39">
        <v>0.68141213876433404</v>
      </c>
      <c r="CF699" s="39">
        <v>0.52919135506640425</v>
      </c>
      <c r="CG699" s="39"/>
      <c r="CH699" s="52">
        <v>0.58987055447042802</v>
      </c>
      <c r="CI699" s="3">
        <v>0.53255666692097037</v>
      </c>
      <c r="CJ699" s="3">
        <v>0.59456352393594014</v>
      </c>
      <c r="CK699" s="52">
        <v>0.56529976316969988</v>
      </c>
      <c r="CL699" s="39">
        <v>0.72138834389777329</v>
      </c>
      <c r="CM699" s="39">
        <v>0.68743387878190376</v>
      </c>
      <c r="CN699" s="39">
        <v>0.73649639939278344</v>
      </c>
      <c r="CO699" s="39">
        <v>0.56514687767559435</v>
      </c>
      <c r="CP699" s="39">
        <v>0.62949946112705313</v>
      </c>
      <c r="CQ699" s="58">
        <v>0.6731583427538903</v>
      </c>
    </row>
    <row r="700" spans="1:95" x14ac:dyDescent="0.25">
      <c r="A700" s="97" t="s">
        <v>959</v>
      </c>
      <c r="C700" s="97">
        <v>697</v>
      </c>
      <c r="D700" s="103"/>
      <c r="E700" s="48"/>
      <c r="F700" s="48"/>
      <c r="G700" s="48"/>
      <c r="H700" s="48"/>
      <c r="I700" s="48"/>
      <c r="J700" s="48"/>
      <c r="K700" s="73"/>
      <c r="L700" s="11"/>
      <c r="M700" s="11"/>
      <c r="N700" s="11"/>
      <c r="O700" s="11"/>
      <c r="P700" s="11"/>
      <c r="Q700" s="11"/>
      <c r="R700" s="73"/>
      <c r="S700" s="48"/>
      <c r="T700" s="48"/>
      <c r="U700" s="48"/>
      <c r="V700" s="48"/>
      <c r="W700" s="48"/>
      <c r="X700" s="48"/>
      <c r="Y700" s="73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73"/>
      <c r="AX700" s="48"/>
      <c r="AY700" s="11"/>
      <c r="AZ700" s="11"/>
      <c r="BA700" s="11"/>
      <c r="BB700" s="11"/>
      <c r="BC700" s="11"/>
      <c r="BD700" s="11"/>
      <c r="BE700" s="11"/>
      <c r="BF700" s="73"/>
      <c r="BG700" s="11"/>
      <c r="BH700" s="11"/>
      <c r="BI700" s="11"/>
      <c r="BJ700" s="11"/>
      <c r="BK700" s="11"/>
      <c r="BL700" s="73"/>
      <c r="BM700" s="48"/>
      <c r="BN700" s="11"/>
      <c r="BO700" s="11"/>
      <c r="BP700" s="73"/>
      <c r="BQ700" s="48"/>
      <c r="BR700" s="48"/>
      <c r="BS700" s="48"/>
      <c r="BT700" s="48"/>
      <c r="BU700" s="48"/>
      <c r="BV700" s="73"/>
      <c r="BW700" s="11"/>
      <c r="BX700" s="11"/>
      <c r="BY700" s="11"/>
      <c r="BZ700" s="73"/>
      <c r="CA700" s="48"/>
      <c r="CB700" s="48"/>
      <c r="CC700" s="48"/>
      <c r="CD700" s="48"/>
      <c r="CE700" s="48"/>
      <c r="CF700" s="48"/>
      <c r="CG700" s="48"/>
      <c r="CH700" s="73"/>
      <c r="CI700" s="11"/>
      <c r="CJ700" s="11"/>
      <c r="CK700" s="73"/>
      <c r="CL700" s="48"/>
      <c r="CM700" s="48"/>
      <c r="CN700" s="48"/>
      <c r="CO700" s="48"/>
      <c r="CP700" s="48"/>
      <c r="CQ700" s="67"/>
    </row>
    <row r="701" spans="1:95" x14ac:dyDescent="0.25">
      <c r="A701" s="97" t="s">
        <v>1105</v>
      </c>
      <c r="B701" s="97">
        <v>161</v>
      </c>
      <c r="C701" s="97">
        <v>698</v>
      </c>
      <c r="D701" s="103" t="s">
        <v>203</v>
      </c>
      <c r="E701" s="39">
        <v>0.29257025536488052</v>
      </c>
      <c r="F701" s="39">
        <v>0.47982995575434728</v>
      </c>
      <c r="G701" s="39">
        <v>0.32281928846116936</v>
      </c>
      <c r="H701" s="39"/>
      <c r="I701" s="39">
        <v>0.56877373241517781</v>
      </c>
      <c r="J701" s="39">
        <v>0.38191629906625763</v>
      </c>
      <c r="K701" s="52">
        <v>0.47252258675767339</v>
      </c>
      <c r="L701" s="3">
        <v>0.38191629906625763</v>
      </c>
      <c r="M701" s="3">
        <v>0.34050908742932889</v>
      </c>
      <c r="N701" s="3">
        <v>0.30649428267468293</v>
      </c>
      <c r="O701" s="3">
        <v>0</v>
      </c>
      <c r="P701" s="3">
        <v>0.53616649687090667</v>
      </c>
      <c r="Q701" s="3">
        <v>0.32</v>
      </c>
      <c r="R701" s="52">
        <v>0.37345348311102572</v>
      </c>
      <c r="S701" s="39">
        <v>0.63777777777777778</v>
      </c>
      <c r="T701" s="39">
        <v>0.48161645983334195</v>
      </c>
      <c r="U701" s="39"/>
      <c r="V701" s="39">
        <v>0.40632805995004162</v>
      </c>
      <c r="W701" s="39">
        <v>0.29865985961196329</v>
      </c>
      <c r="X701" s="39">
        <v>0.46168166304398578</v>
      </c>
      <c r="Y701" s="52">
        <v>0.47891053527067418</v>
      </c>
      <c r="Z701" s="3">
        <v>0.49506635891517597</v>
      </c>
      <c r="AA701" s="3"/>
      <c r="AB701" s="3">
        <v>0.19493229655449792</v>
      </c>
      <c r="AC701" s="3">
        <v>0.48328321245356448</v>
      </c>
      <c r="AD701" s="3">
        <v>0.16059830741853495</v>
      </c>
      <c r="AE701" s="3">
        <v>0.34012316437707246</v>
      </c>
      <c r="AF701" s="3">
        <v>0.38125919959478349</v>
      </c>
      <c r="AG701" s="3">
        <v>0.34432740149715363</v>
      </c>
      <c r="AH701" s="3">
        <v>0.18940891816571179</v>
      </c>
      <c r="AI701" s="3">
        <v>0.34076940956069202</v>
      </c>
      <c r="AJ701" s="3">
        <v>0.3679623910586774</v>
      </c>
      <c r="AK701" s="3">
        <v>0.18123916127786549</v>
      </c>
      <c r="AL701" s="3">
        <v>0.36755530346418097</v>
      </c>
      <c r="AM701" s="3">
        <v>0.16417910447761194</v>
      </c>
      <c r="AN701" s="3">
        <v>0.2790437056416849</v>
      </c>
      <c r="AO701" s="3">
        <v>0.3203825463239689</v>
      </c>
      <c r="AP701" s="3">
        <v>0.28747500305967649</v>
      </c>
      <c r="AQ701" s="3">
        <v>0.61399420022141649</v>
      </c>
      <c r="AR701" s="3">
        <v>0.17347956131259262</v>
      </c>
      <c r="AS701" s="3"/>
      <c r="AT701" s="3">
        <v>0.17344257226237619</v>
      </c>
      <c r="AU701" s="3">
        <v>0.34245218733761951</v>
      </c>
      <c r="AV701" s="3">
        <v>0</v>
      </c>
      <c r="AW701" s="52">
        <v>0.38173117062582768</v>
      </c>
      <c r="AX701" s="39">
        <v>0.47895924598433559</v>
      </c>
      <c r="AY701" s="3">
        <v>0.3984390076463229</v>
      </c>
      <c r="AZ701" s="3">
        <v>0.16339072847335862</v>
      </c>
      <c r="BA701" s="3">
        <v>0.28479549260142767</v>
      </c>
      <c r="BB701" s="3">
        <v>0.34354006745898902</v>
      </c>
      <c r="BC701" s="3">
        <v>0.36599864556055084</v>
      </c>
      <c r="BD701" s="3">
        <v>0.53223786924715588</v>
      </c>
      <c r="BE701" s="3">
        <v>0</v>
      </c>
      <c r="BF701" s="52">
        <v>0.42740497070931566</v>
      </c>
      <c r="BG701" s="3">
        <v>0.33526970954356844</v>
      </c>
      <c r="BH701" s="3">
        <v>0.47056731282066311</v>
      </c>
      <c r="BI701" s="3">
        <v>0.53872800334041093</v>
      </c>
      <c r="BJ701" s="3">
        <v>0.33912514367761815</v>
      </c>
      <c r="BK701" s="3">
        <v>0.44942191771205348</v>
      </c>
      <c r="BL701" s="52">
        <v>0.44247430989534942</v>
      </c>
      <c r="BM701" s="39">
        <v>0.52469321253934786</v>
      </c>
      <c r="BN701" s="3">
        <v>0.39655618112909941</v>
      </c>
      <c r="BO701" s="3">
        <v>0.22407445879506133</v>
      </c>
      <c r="BP701" s="52">
        <v>0.37077412302310059</v>
      </c>
      <c r="BQ701" s="39">
        <v>0.30430622009860581</v>
      </c>
      <c r="BR701" s="39">
        <v>0.35239567233384855</v>
      </c>
      <c r="BS701" s="39">
        <v>0.58231350431236484</v>
      </c>
      <c r="BT701" s="39">
        <v>0.46966512540283034</v>
      </c>
      <c r="BU701" s="39">
        <v>0.52804413502940728</v>
      </c>
      <c r="BV701" s="52">
        <v>0.48278029724797522</v>
      </c>
      <c r="BW701" s="3">
        <v>0.36760975609756097</v>
      </c>
      <c r="BX701" s="3">
        <v>0.4417346238853746</v>
      </c>
      <c r="BY701" s="3">
        <v>0.40086767896574177</v>
      </c>
      <c r="BZ701" s="52">
        <v>0.42010413197091329</v>
      </c>
      <c r="CA701" s="39"/>
      <c r="CB701" s="39">
        <v>0.33393455294682883</v>
      </c>
      <c r="CC701" s="39">
        <v>0.23084577114427859</v>
      </c>
      <c r="CD701" s="39"/>
      <c r="CE701" s="39">
        <v>0.32211175866057062</v>
      </c>
      <c r="CF701" s="39">
        <v>0.2395716268891443</v>
      </c>
      <c r="CG701" s="39"/>
      <c r="CH701" s="52">
        <v>0.28100120627244812</v>
      </c>
      <c r="CI701" s="3">
        <v>0.29300613496727079</v>
      </c>
      <c r="CJ701" s="3">
        <v>0.37128131217162735</v>
      </c>
      <c r="CK701" s="52">
        <v>0.33433981618368613</v>
      </c>
      <c r="CL701" s="39">
        <v>0</v>
      </c>
      <c r="CM701" s="39">
        <v>0.38193094894318647</v>
      </c>
      <c r="CN701" s="39">
        <v>0.44946635507263832</v>
      </c>
      <c r="CO701" s="39">
        <v>8.7959343236559961E-2</v>
      </c>
      <c r="CP701" s="39">
        <v>0.30891089109475978</v>
      </c>
      <c r="CQ701" s="58">
        <v>0.36257262898227299</v>
      </c>
    </row>
    <row r="702" spans="1:95" x14ac:dyDescent="0.25">
      <c r="A702" s="97" t="s">
        <v>1106</v>
      </c>
      <c r="B702" s="97">
        <v>162</v>
      </c>
      <c r="C702" s="97">
        <v>699</v>
      </c>
      <c r="D702" s="103" t="s">
        <v>204</v>
      </c>
      <c r="E702" s="39">
        <v>0.2771718208719921</v>
      </c>
      <c r="F702" s="39">
        <v>0.45061722787107489</v>
      </c>
      <c r="G702" s="39">
        <v>0.28892326317274658</v>
      </c>
      <c r="H702" s="39"/>
      <c r="I702" s="39">
        <v>0.5100737100782673</v>
      </c>
      <c r="J702" s="39">
        <v>0.28795987370966658</v>
      </c>
      <c r="K702" s="52">
        <v>0.44054459888804814</v>
      </c>
      <c r="L702" s="3">
        <v>0.28795987370966658</v>
      </c>
      <c r="M702" s="3">
        <v>0.30085486458945765</v>
      </c>
      <c r="N702" s="3">
        <v>0.21684523233969308</v>
      </c>
      <c r="O702" s="3">
        <v>0</v>
      </c>
      <c r="P702" s="3">
        <v>0.43545335467908602</v>
      </c>
      <c r="Q702" s="3">
        <v>0.24</v>
      </c>
      <c r="R702" s="52">
        <v>0.28259927064296603</v>
      </c>
      <c r="S702" s="39">
        <v>0.60888888888888892</v>
      </c>
      <c r="T702" s="39">
        <v>0.46168750287472093</v>
      </c>
      <c r="U702" s="39"/>
      <c r="V702" s="39">
        <v>0.32972522897585343</v>
      </c>
      <c r="W702" s="39">
        <v>0.27568602425719685</v>
      </c>
      <c r="X702" s="39">
        <v>0.41886441203587421</v>
      </c>
      <c r="Y702" s="52">
        <v>0.44458104784902042</v>
      </c>
      <c r="Z702" s="3">
        <v>0.47651471436814774</v>
      </c>
      <c r="AA702" s="3"/>
      <c r="AB702" s="3">
        <v>0.15591902399785493</v>
      </c>
      <c r="AC702" s="3">
        <v>0.45639483460109675</v>
      </c>
      <c r="AD702" s="3">
        <v>0.13934264908372887</v>
      </c>
      <c r="AE702" s="3">
        <v>0.34707089846834044</v>
      </c>
      <c r="AF702" s="3">
        <v>0.41083678173117949</v>
      </c>
      <c r="AG702" s="3">
        <v>0.36067954637141958</v>
      </c>
      <c r="AH702" s="3">
        <v>0.15820269300719961</v>
      </c>
      <c r="AI702" s="3">
        <v>0.36564521969993735</v>
      </c>
      <c r="AJ702" s="3">
        <v>0.34545704603979804</v>
      </c>
      <c r="AK702" s="3">
        <v>0.1369698880638566</v>
      </c>
      <c r="AL702" s="3">
        <v>0.35734543392350931</v>
      </c>
      <c r="AM702" s="3">
        <v>0.14925373134328357</v>
      </c>
      <c r="AN702" s="3">
        <v>0.26335450130841748</v>
      </c>
      <c r="AO702" s="3">
        <v>0.31273161984459058</v>
      </c>
      <c r="AP702" s="3">
        <v>0.26776313104408539</v>
      </c>
      <c r="AQ702" s="3">
        <v>0.57044245583853437</v>
      </c>
      <c r="AR702" s="3">
        <v>0.11964107676730526</v>
      </c>
      <c r="AS702" s="3"/>
      <c r="AT702" s="3">
        <v>0.12706755294088523</v>
      </c>
      <c r="AU702" s="3">
        <v>0.33967201198674107</v>
      </c>
      <c r="AV702" s="3">
        <v>0</v>
      </c>
      <c r="AW702" s="52">
        <v>0.37742051361461892</v>
      </c>
      <c r="AX702" s="39">
        <v>0.40090269480950486</v>
      </c>
      <c r="AY702" s="3">
        <v>0.39895362050734495</v>
      </c>
      <c r="AZ702" s="3">
        <v>0.16593377483092062</v>
      </c>
      <c r="BA702" s="3">
        <v>0.27937385388449115</v>
      </c>
      <c r="BB702" s="3">
        <v>0.35549124801384718</v>
      </c>
      <c r="BC702" s="3">
        <v>0.34101683011521716</v>
      </c>
      <c r="BD702" s="3">
        <v>0.34924487176965502</v>
      </c>
      <c r="BE702" s="3">
        <v>0</v>
      </c>
      <c r="BF702" s="52">
        <v>0.35467724912959847</v>
      </c>
      <c r="BG702" s="3">
        <v>0.24232365145228216</v>
      </c>
      <c r="BH702" s="3">
        <v>0.40974568735404676</v>
      </c>
      <c r="BI702" s="3">
        <v>0.47221837329838484</v>
      </c>
      <c r="BJ702" s="3">
        <v>0.30261645596112813</v>
      </c>
      <c r="BK702" s="3">
        <v>0.38855034750303302</v>
      </c>
      <c r="BL702" s="52">
        <v>0.38380012089647614</v>
      </c>
      <c r="BM702" s="39">
        <v>0.37438469182247341</v>
      </c>
      <c r="BN702" s="3">
        <v>0.30698183889412228</v>
      </c>
      <c r="BO702" s="3">
        <v>0.1682303569146722</v>
      </c>
      <c r="BP702" s="52">
        <v>0.28624167743075507</v>
      </c>
      <c r="BQ702" s="39">
        <v>0.31578947368723242</v>
      </c>
      <c r="BR702" s="39">
        <v>0.35239567233384855</v>
      </c>
      <c r="BS702" s="39">
        <v>0.52612535915941738</v>
      </c>
      <c r="BT702" s="39">
        <v>0.45621409555835785</v>
      </c>
      <c r="BU702" s="39">
        <v>0.52173913043204123</v>
      </c>
      <c r="BV702" s="52">
        <v>0.46446050918276188</v>
      </c>
      <c r="BW702" s="3">
        <v>0.28097560975609759</v>
      </c>
      <c r="BX702" s="3">
        <v>0.38838503162868682</v>
      </c>
      <c r="BY702" s="3">
        <v>0.23427331887608285</v>
      </c>
      <c r="BZ702" s="52">
        <v>0.35320722963403273</v>
      </c>
      <c r="CA702" s="39"/>
      <c r="CB702" s="39">
        <v>0.29064674052779549</v>
      </c>
      <c r="CC702" s="39">
        <v>0.15522388059701492</v>
      </c>
      <c r="CD702" s="39"/>
      <c r="CE702" s="39">
        <v>0.27603702434386063</v>
      </c>
      <c r="CF702" s="39">
        <v>0.20823692734569663</v>
      </c>
      <c r="CG702" s="39"/>
      <c r="CH702" s="52">
        <v>0.24047044632072348</v>
      </c>
      <c r="CI702" s="3">
        <v>0.21349693251384053</v>
      </c>
      <c r="CJ702" s="3">
        <v>0.30116084156908707</v>
      </c>
      <c r="CK702" s="52">
        <v>0.25978839042538793</v>
      </c>
      <c r="CL702" s="39">
        <v>0</v>
      </c>
      <c r="CM702" s="39">
        <v>0.22303080422210111</v>
      </c>
      <c r="CN702" s="39">
        <v>0.38065868407738451</v>
      </c>
      <c r="CO702" s="39">
        <v>7.7404222048172766E-2</v>
      </c>
      <c r="CP702" s="39">
        <v>0.25759952439133105</v>
      </c>
      <c r="CQ702" s="58">
        <v>0.26998782356625023</v>
      </c>
    </row>
    <row r="703" spans="1:95" x14ac:dyDescent="0.25">
      <c r="A703" s="97" t="s">
        <v>1107</v>
      </c>
      <c r="B703" s="97">
        <v>163</v>
      </c>
      <c r="C703" s="97">
        <v>700</v>
      </c>
      <c r="D703" s="103" t="s">
        <v>205</v>
      </c>
      <c r="E703" s="39">
        <v>8.3921467986242046E-2</v>
      </c>
      <c r="F703" s="39">
        <v>0.27588587415135235</v>
      </c>
      <c r="G703" s="39">
        <v>0.15495325846136129</v>
      </c>
      <c r="H703" s="39"/>
      <c r="I703" s="39">
        <v>0.34791154791465634</v>
      </c>
      <c r="J703" s="39">
        <v>0.19149555520723707</v>
      </c>
      <c r="K703" s="52">
        <v>0.26844061170724237</v>
      </c>
      <c r="L703" s="3">
        <v>0.19149555520723707</v>
      </c>
      <c r="M703" s="3">
        <v>0.18045544886550088</v>
      </c>
      <c r="N703" s="3">
        <v>0.12983291877926176</v>
      </c>
      <c r="O703" s="3">
        <v>0</v>
      </c>
      <c r="P703" s="3">
        <v>0.28583903361956048</v>
      </c>
      <c r="Q703" s="3">
        <v>0.16</v>
      </c>
      <c r="R703" s="52">
        <v>0.18494056106386431</v>
      </c>
      <c r="S703" s="39">
        <v>0.37555555555555553</v>
      </c>
      <c r="T703" s="39">
        <v>0.26793375466590519</v>
      </c>
      <c r="U703" s="39"/>
      <c r="V703" s="39">
        <v>0.21815154038301415</v>
      </c>
      <c r="W703" s="39">
        <v>0.10721123165557656</v>
      </c>
      <c r="X703" s="39">
        <v>0.20477815699531629</v>
      </c>
      <c r="Y703" s="52">
        <v>0.25761301304844325</v>
      </c>
      <c r="Z703" s="3">
        <v>0.3145268320830929</v>
      </c>
      <c r="AA703" s="3"/>
      <c r="AB703" s="3">
        <v>0.1331277651159673</v>
      </c>
      <c r="AC703" s="3">
        <v>0.28232796745091104</v>
      </c>
      <c r="AD703" s="3">
        <v>0.10391655185905203</v>
      </c>
      <c r="AE703" s="3">
        <v>0.19201010579504185</v>
      </c>
      <c r="AF703" s="3">
        <v>0.24136973365954717</v>
      </c>
      <c r="AG703" s="3">
        <v>0.20788022771078937</v>
      </c>
      <c r="AH703" s="3">
        <v>0.12587047003368959</v>
      </c>
      <c r="AI703" s="3">
        <v>0.20153622451795375</v>
      </c>
      <c r="AJ703" s="3">
        <v>0.22625373525646708</v>
      </c>
      <c r="AK703" s="3">
        <v>0.11426769667205716</v>
      </c>
      <c r="AL703" s="3">
        <v>0.1939875212727622</v>
      </c>
      <c r="AM703" s="3">
        <v>8.9552238805970144E-2</v>
      </c>
      <c r="AN703" s="3">
        <v>0.16137467314217921</v>
      </c>
      <c r="AO703" s="3">
        <v>0.20848774656306038</v>
      </c>
      <c r="AP703" s="3">
        <v>0.16981594090450225</v>
      </c>
      <c r="AQ703" s="3">
        <v>0.41608995001096682</v>
      </c>
      <c r="AR703" s="3">
        <v>7.7766699898748418E-2</v>
      </c>
      <c r="AS703" s="3"/>
      <c r="AT703" s="3">
        <v>0.1113000463715783</v>
      </c>
      <c r="AU703" s="3">
        <v>0.12210966246995666</v>
      </c>
      <c r="AV703" s="3">
        <v>0</v>
      </c>
      <c r="AW703" s="52">
        <v>0.23108528178324983</v>
      </c>
      <c r="AX703" s="39">
        <v>0.28461436346741004</v>
      </c>
      <c r="AY703" s="3">
        <v>0.25949353517036916</v>
      </c>
      <c r="AZ703" s="3">
        <v>0.11252980132211858</v>
      </c>
      <c r="BA703" s="3">
        <v>0.13904908709319425</v>
      </c>
      <c r="BB703" s="3">
        <v>0.18625802147760087</v>
      </c>
      <c r="BC703" s="3">
        <v>9.089768993362364E-2</v>
      </c>
      <c r="BD703" s="3">
        <v>0.30263869780490887</v>
      </c>
      <c r="BE703" s="3">
        <v>0</v>
      </c>
      <c r="BF703" s="52">
        <v>0.24304908380268528</v>
      </c>
      <c r="BG703" s="3">
        <v>0.16265560165975104</v>
      </c>
      <c r="BH703" s="3">
        <v>0.24968877823137225</v>
      </c>
      <c r="BI703" s="3">
        <v>0.31176389082199707</v>
      </c>
      <c r="BJ703" s="3">
        <v>0.17361909269619685</v>
      </c>
      <c r="BK703" s="3">
        <v>0.25455383905590362</v>
      </c>
      <c r="BL703" s="52">
        <v>0.24436832561069208</v>
      </c>
      <c r="BM703" s="39">
        <v>0.30727276928837077</v>
      </c>
      <c r="BN703" s="3">
        <v>0.1900672552413083</v>
      </c>
      <c r="BO703" s="3">
        <v>9.5134416417662876E-2</v>
      </c>
      <c r="BP703" s="52">
        <v>0.17587697505626615</v>
      </c>
      <c r="BQ703" s="39">
        <v>0.16937799043224283</v>
      </c>
      <c r="BR703" s="39">
        <v>0.21020092735703247</v>
      </c>
      <c r="BS703" s="39">
        <v>0.41885708204924493</v>
      </c>
      <c r="BT703" s="39">
        <v>0.29424127784783521</v>
      </c>
      <c r="BU703" s="39">
        <v>0.39248653618603707</v>
      </c>
      <c r="BV703" s="52">
        <v>0.32194333438132278</v>
      </c>
      <c r="BW703" s="3">
        <v>0.18419512195121951</v>
      </c>
      <c r="BX703" s="3">
        <v>0.23931102812285648</v>
      </c>
      <c r="BY703" s="3">
        <v>0.18741865510086628</v>
      </c>
      <c r="BZ703" s="52">
        <v>0.22235857160403372</v>
      </c>
      <c r="CA703" s="39"/>
      <c r="CB703" s="39">
        <v>0.14223138366253821</v>
      </c>
      <c r="CC703" s="39">
        <v>6.3681592039800991E-2</v>
      </c>
      <c r="CD703" s="39"/>
      <c r="CE703" s="39">
        <v>0.15714775454449295</v>
      </c>
      <c r="CF703" s="39">
        <v>9.9160441593188861E-2</v>
      </c>
      <c r="CG703" s="39"/>
      <c r="CH703" s="52">
        <v>0.12557297949328974</v>
      </c>
      <c r="CI703" s="3">
        <v>0.14744960560808099</v>
      </c>
      <c r="CJ703" s="3">
        <v>0.210925383421046</v>
      </c>
      <c r="CK703" s="52">
        <v>0.18096837437733368</v>
      </c>
      <c r="CL703" s="39">
        <v>0</v>
      </c>
      <c r="CM703" s="39">
        <v>0.18600372131871001</v>
      </c>
      <c r="CN703" s="39">
        <v>0.25788421230153952</v>
      </c>
      <c r="CO703" s="39">
        <v>5.0430023455627714E-2</v>
      </c>
      <c r="CP703" s="39">
        <v>0.15097066288891173</v>
      </c>
      <c r="CQ703" s="58">
        <v>0.18580585712518879</v>
      </c>
    </row>
    <row r="704" spans="1:95" x14ac:dyDescent="0.25">
      <c r="A704" s="97" t="s">
        <v>1108</v>
      </c>
      <c r="B704" s="97">
        <v>164</v>
      </c>
      <c r="C704" s="97">
        <v>701</v>
      </c>
      <c r="D704" s="103" t="s">
        <v>130</v>
      </c>
      <c r="E704" s="86">
        <v>0.60438855384587165</v>
      </c>
      <c r="F704" s="86">
        <v>1.2351097747961175</v>
      </c>
      <c r="G704" s="86">
        <v>0.60044387653777509</v>
      </c>
      <c r="H704" s="86"/>
      <c r="I704" s="86">
        <v>1.8398034398198777</v>
      </c>
      <c r="J704" s="86">
        <v>0.78649320405741285</v>
      </c>
      <c r="K704" s="72">
        <v>1.2481146241328234</v>
      </c>
      <c r="L704" s="7">
        <v>0.78649320405741285</v>
      </c>
      <c r="M704" s="7">
        <v>0.63561696320141392</v>
      </c>
      <c r="N704" s="7">
        <v>0.49623386097191435</v>
      </c>
      <c r="O704" s="7">
        <v>0</v>
      </c>
      <c r="P704" s="7">
        <v>1.5956920390045117</v>
      </c>
      <c r="Q704" s="7">
        <v>0.29333333333333333</v>
      </c>
      <c r="R704" s="72">
        <v>0.75946693380618324</v>
      </c>
      <c r="S704" s="86">
        <v>2.7644444444444445</v>
      </c>
      <c r="T704" s="86">
        <v>1.6546570097032864</v>
      </c>
      <c r="U704" s="86"/>
      <c r="V704" s="86">
        <v>0.93588676103247292</v>
      </c>
      <c r="W704" s="86">
        <v>0.75047862158903589</v>
      </c>
      <c r="X704" s="86">
        <v>0.73347812596504192</v>
      </c>
      <c r="Y704" s="72">
        <v>1.4999999999858142</v>
      </c>
      <c r="Z704" s="7">
        <v>1.5572994806693594</v>
      </c>
      <c r="AA704" s="7"/>
      <c r="AB704" s="7">
        <v>0.17803995173615766</v>
      </c>
      <c r="AC704" s="7">
        <v>1.370599681584999</v>
      </c>
      <c r="AD704" s="7">
        <v>0.14878960834364269</v>
      </c>
      <c r="AE704" s="7">
        <v>0.56908258329385752</v>
      </c>
      <c r="AF704" s="7">
        <v>0.87283028298840737</v>
      </c>
      <c r="AG704" s="7">
        <v>0.64271818548567838</v>
      </c>
      <c r="AH704" s="7">
        <v>0.18426149958286442</v>
      </c>
      <c r="AI704" s="7">
        <v>0.60532219092421768</v>
      </c>
      <c r="AJ704" s="7">
        <v>0.79421362571625231</v>
      </c>
      <c r="AK704" s="7">
        <v>0.16572599716013589</v>
      </c>
      <c r="AL704" s="7">
        <v>1.0107770845264976</v>
      </c>
      <c r="AM704" s="7">
        <v>0.13432835820895522</v>
      </c>
      <c r="AN704" s="7">
        <v>0.35076578259376456</v>
      </c>
      <c r="AO704" s="7">
        <v>0.55086670651524205</v>
      </c>
      <c r="AP704" s="7">
        <v>0.39448230828717101</v>
      </c>
      <c r="AQ704" s="7">
        <v>2.6457684712600882</v>
      </c>
      <c r="AR704" s="7">
        <v>0.25124626121134103</v>
      </c>
      <c r="AS704" s="7"/>
      <c r="AT704" s="7">
        <v>0.23187509660745478</v>
      </c>
      <c r="AU704" s="7">
        <v>0.4564393767236371</v>
      </c>
      <c r="AV704" s="7">
        <v>0</v>
      </c>
      <c r="AW704" s="72">
        <v>0.91726588462220071</v>
      </c>
      <c r="AX704" s="86">
        <v>1.42094782954998</v>
      </c>
      <c r="AY704" s="7">
        <v>0.99957115592770607</v>
      </c>
      <c r="AZ704" s="7">
        <v>0.33441059601940321</v>
      </c>
      <c r="BA704" s="7">
        <v>0.45541765222266367</v>
      </c>
      <c r="BB704" s="7">
        <v>0.70590888164119803</v>
      </c>
      <c r="BC704" s="7">
        <v>0.44425493490737911</v>
      </c>
      <c r="BD704" s="7">
        <v>1.3250065696723654</v>
      </c>
      <c r="BE704" s="7">
        <v>0</v>
      </c>
      <c r="BF704" s="72">
        <v>0.99615500927493505</v>
      </c>
      <c r="BG704" s="7">
        <v>0.46804979253112033</v>
      </c>
      <c r="BH704" s="7">
        <v>1.1673483905347062</v>
      </c>
      <c r="BI704" s="7">
        <v>1.6710544548059041</v>
      </c>
      <c r="BJ704" s="7">
        <v>0.75856940033151421</v>
      </c>
      <c r="BK704" s="7">
        <v>1.1636746928269881</v>
      </c>
      <c r="BL704" s="72">
        <v>1.1483376989779488</v>
      </c>
      <c r="BM704" s="86">
        <v>1.8214508562148186</v>
      </c>
      <c r="BN704" s="7">
        <v>0.85222687142638065</v>
      </c>
      <c r="BO704" s="7">
        <v>0.37455436904060985</v>
      </c>
      <c r="BP704" s="72">
        <v>0.78082579747202219</v>
      </c>
      <c r="BQ704" s="86">
        <v>0.42200956938202877</v>
      </c>
      <c r="BR704" s="86">
        <v>0.53786707882534779</v>
      </c>
      <c r="BS704" s="86">
        <v>2.5118654889965391</v>
      </c>
      <c r="BT704" s="86">
        <v>1.522208210732801</v>
      </c>
      <c r="BU704" s="86">
        <v>2.0002627085143816</v>
      </c>
      <c r="BV704" s="72">
        <v>1.6665618966383788</v>
      </c>
      <c r="BW704" s="7">
        <v>0.78282926829268296</v>
      </c>
      <c r="BX704" s="7">
        <v>1.2294794604069812</v>
      </c>
      <c r="BY704" s="7">
        <v>0.74967462040346511</v>
      </c>
      <c r="BZ704" s="72">
        <v>1.0897042581919534</v>
      </c>
      <c r="CA704" s="86"/>
      <c r="CB704" s="86">
        <v>0.411234217980817</v>
      </c>
      <c r="CC704" s="86">
        <v>0.33034825870646767</v>
      </c>
      <c r="CD704" s="86"/>
      <c r="CE704" s="86">
        <v>0.85649640042312647</v>
      </c>
      <c r="CF704" s="86">
        <v>0.49897534209692634</v>
      </c>
      <c r="CG704" s="86"/>
      <c r="CH704" s="72">
        <v>0.64342581423362877</v>
      </c>
      <c r="CI704" s="7">
        <v>0.50292725678876127</v>
      </c>
      <c r="CJ704" s="7">
        <v>0.82678238528142634</v>
      </c>
      <c r="CK704" s="72">
        <v>0.67394091807335066</v>
      </c>
      <c r="CL704" s="86">
        <v>0</v>
      </c>
      <c r="CM704" s="86">
        <v>0.43998346083192025</v>
      </c>
      <c r="CN704" s="86">
        <v>0.90086009588744065</v>
      </c>
      <c r="CO704" s="86">
        <v>0.26739640343914228</v>
      </c>
      <c r="CP704" s="86">
        <v>0.3638991150913754</v>
      </c>
      <c r="CQ704" s="64">
        <v>0.51121292677695407</v>
      </c>
    </row>
    <row r="705" spans="1:95" x14ac:dyDescent="0.25">
      <c r="A705" s="97" t="s">
        <v>1109</v>
      </c>
      <c r="B705" s="97">
        <v>165</v>
      </c>
      <c r="C705" s="97">
        <v>702</v>
      </c>
      <c r="D705" s="103" t="s">
        <v>129</v>
      </c>
      <c r="E705" s="86">
        <v>5.6874117799483486</v>
      </c>
      <c r="F705" s="86">
        <v>3.6678323900904206</v>
      </c>
      <c r="G705" s="86">
        <v>3.1733136055732949</v>
      </c>
      <c r="H705" s="86"/>
      <c r="I705" s="86">
        <v>4.3456779093530997</v>
      </c>
      <c r="J705" s="86">
        <v>5.3823865290311019</v>
      </c>
      <c r="K705" s="72">
        <v>3.8520892229224648</v>
      </c>
      <c r="L705" s="7">
        <v>5.3823865290311019</v>
      </c>
      <c r="M705" s="7">
        <v>3.2746342281389298</v>
      </c>
      <c r="N705" s="7">
        <v>4.6284222645890525</v>
      </c>
      <c r="O705" s="7">
        <v>0</v>
      </c>
      <c r="P705" s="7">
        <v>4.5419880657837286</v>
      </c>
      <c r="Q705" s="7">
        <v>0.66666666666666663</v>
      </c>
      <c r="R705" s="72">
        <v>5.1540096326162255</v>
      </c>
      <c r="S705" s="86">
        <v>4.8288888888888888</v>
      </c>
      <c r="T705" s="86">
        <v>4.1070258798891537</v>
      </c>
      <c r="U705" s="86"/>
      <c r="V705" s="86">
        <v>3.4854288093255619</v>
      </c>
      <c r="W705" s="86">
        <v>5.0159540524573316</v>
      </c>
      <c r="X705" s="86">
        <v>0.56965560036878893</v>
      </c>
      <c r="Y705" s="72">
        <v>3.5878570077209395</v>
      </c>
      <c r="Z705" s="7">
        <v>4.1641950375072128</v>
      </c>
      <c r="AA705" s="7"/>
      <c r="AB705" s="7">
        <v>0.27537203378468966</v>
      </c>
      <c r="AC705" s="7">
        <v>4.0311339111975943</v>
      </c>
      <c r="AD705" s="7">
        <v>0.33064357409698375</v>
      </c>
      <c r="AE705" s="7">
        <v>2.9625769777356701</v>
      </c>
      <c r="AF705" s="7">
        <v>3.5518093703508788</v>
      </c>
      <c r="AG705" s="7">
        <v>3.069792460441974</v>
      </c>
      <c r="AH705" s="7">
        <v>0.32283965924295843</v>
      </c>
      <c r="AI705" s="7">
        <v>2.9375185811497628</v>
      </c>
      <c r="AJ705" s="7">
        <v>3.4000325076355629</v>
      </c>
      <c r="AK705" s="7">
        <v>0.25994009143610353</v>
      </c>
      <c r="AL705" s="7">
        <v>3.3828701078092211</v>
      </c>
      <c r="AM705" s="7">
        <v>0.38805970149253732</v>
      </c>
      <c r="AN705" s="7">
        <v>2.4015689204422923</v>
      </c>
      <c r="AO705" s="7">
        <v>3.2679019725044829</v>
      </c>
      <c r="AP705" s="7">
        <v>2.5964575766126741</v>
      </c>
      <c r="AQ705" s="7">
        <v>4.717678663592789</v>
      </c>
      <c r="AR705" s="7">
        <v>0.28115653040316735</v>
      </c>
      <c r="AS705" s="7"/>
      <c r="AT705" s="7">
        <v>0.34317514297903307</v>
      </c>
      <c r="AU705" s="7">
        <v>7.2004906190487343</v>
      </c>
      <c r="AV705" s="7">
        <v>0</v>
      </c>
      <c r="AW705" s="72">
        <v>3.5083856545552963</v>
      </c>
      <c r="AX705" s="86">
        <v>4.6573742200982347</v>
      </c>
      <c r="AY705" s="7">
        <v>3.1429337220845479</v>
      </c>
      <c r="AZ705" s="7">
        <v>0.86845033110742365</v>
      </c>
      <c r="BA705" s="7">
        <v>1.8698275174940318</v>
      </c>
      <c r="BB705" s="7">
        <v>3.0042561987240637</v>
      </c>
      <c r="BC705" s="7">
        <v>5.004790689457927</v>
      </c>
      <c r="BD705" s="7">
        <v>3.7040546597872335</v>
      </c>
      <c r="BE705" s="7">
        <v>0</v>
      </c>
      <c r="BF705" s="72">
        <v>3.3185726011559606</v>
      </c>
      <c r="BG705" s="7">
        <v>0.58755186721991703</v>
      </c>
      <c r="BH705" s="7">
        <v>5.441934910170934</v>
      </c>
      <c r="BI705" s="7">
        <v>4.1111265069727345</v>
      </c>
      <c r="BJ705" s="7">
        <v>3.2168210399085071</v>
      </c>
      <c r="BK705" s="7">
        <v>3.5285747224410744</v>
      </c>
      <c r="BL705" s="72">
        <v>3.7258110014284544</v>
      </c>
      <c r="BM705" s="86">
        <v>2.6292898245695335</v>
      </c>
      <c r="BN705" s="7">
        <v>6.7401581703069207</v>
      </c>
      <c r="BO705" s="7">
        <v>5.4541737647250041</v>
      </c>
      <c r="BP705" s="72">
        <v>6.547933021929107</v>
      </c>
      <c r="BQ705" s="86">
        <v>0.76363636364367116</v>
      </c>
      <c r="BR705" s="86">
        <v>0.84698608964451316</v>
      </c>
      <c r="BS705" s="86">
        <v>3.5232521017495935</v>
      </c>
      <c r="BT705" s="86">
        <v>2.6352809303628977</v>
      </c>
      <c r="BU705" s="86">
        <v>2.7095757257180635</v>
      </c>
      <c r="BV705" s="72">
        <v>2.5817430739549927</v>
      </c>
      <c r="BW705" s="7">
        <v>2.5920000000000001</v>
      </c>
      <c r="BX705" s="7">
        <v>3.0076975840256077</v>
      </c>
      <c r="BY705" s="7">
        <v>1.4577006507845156</v>
      </c>
      <c r="BZ705" s="72">
        <v>2.833020703681667</v>
      </c>
      <c r="CA705" s="86"/>
      <c r="CB705" s="86">
        <v>5.0646740530269039</v>
      </c>
      <c r="CC705" s="86">
        <v>0.32238805970149254</v>
      </c>
      <c r="CD705" s="86"/>
      <c r="CE705" s="86">
        <v>3.0166609530753057</v>
      </c>
      <c r="CF705" s="86">
        <v>2.7622132610198689</v>
      </c>
      <c r="CG705" s="86"/>
      <c r="CH705" s="72">
        <v>2.8979493365483124</v>
      </c>
      <c r="CI705" s="7">
        <v>5.5168448728798118</v>
      </c>
      <c r="CJ705" s="7">
        <v>6.3038867043297113</v>
      </c>
      <c r="CK705" s="72">
        <v>5.932447076886362</v>
      </c>
      <c r="CL705" s="86">
        <v>0</v>
      </c>
      <c r="CM705" s="86">
        <v>2.915650196463007</v>
      </c>
      <c r="CN705" s="86">
        <v>3.4816296046449997</v>
      </c>
      <c r="CO705" s="86">
        <v>5.0430023455627714E-2</v>
      </c>
      <c r="CP705" s="86">
        <v>3.6334484257404425</v>
      </c>
      <c r="CQ705" s="64">
        <v>3.2775459907819049</v>
      </c>
    </row>
    <row r="706" spans="1:95" x14ac:dyDescent="0.25">
      <c r="A706" s="97" t="s">
        <v>959</v>
      </c>
      <c r="C706" s="97">
        <v>703</v>
      </c>
      <c r="D706" s="103"/>
      <c r="E706" s="48"/>
      <c r="F706" s="48"/>
      <c r="G706" s="48"/>
      <c r="H706" s="48"/>
      <c r="I706" s="48"/>
      <c r="J706" s="48"/>
      <c r="K706" s="73"/>
      <c r="L706" s="11"/>
      <c r="M706" s="11"/>
      <c r="N706" s="11"/>
      <c r="O706" s="11"/>
      <c r="P706" s="11"/>
      <c r="Q706" s="11"/>
      <c r="R706" s="73"/>
      <c r="S706" s="48"/>
      <c r="T706" s="48"/>
      <c r="U706" s="48"/>
      <c r="V706" s="48"/>
      <c r="W706" s="48"/>
      <c r="X706" s="48"/>
      <c r="Y706" s="73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73"/>
      <c r="AX706" s="48"/>
      <c r="AY706" s="11"/>
      <c r="AZ706" s="11"/>
      <c r="BA706" s="11"/>
      <c r="BB706" s="11"/>
      <c r="BC706" s="11"/>
      <c r="BD706" s="11"/>
      <c r="BE706" s="11"/>
      <c r="BF706" s="73"/>
      <c r="BG706" s="11"/>
      <c r="BH706" s="11"/>
      <c r="BI706" s="11"/>
      <c r="BJ706" s="11"/>
      <c r="BK706" s="11"/>
      <c r="BL706" s="73"/>
      <c r="BM706" s="48"/>
      <c r="BN706" s="11"/>
      <c r="BO706" s="11"/>
      <c r="BP706" s="73"/>
      <c r="BQ706" s="48"/>
      <c r="BR706" s="48"/>
      <c r="BS706" s="48"/>
      <c r="BT706" s="48"/>
      <c r="BU706" s="48"/>
      <c r="BV706" s="73"/>
      <c r="BW706" s="11"/>
      <c r="BX706" s="11"/>
      <c r="BY706" s="11"/>
      <c r="BZ706" s="73"/>
      <c r="CA706" s="48"/>
      <c r="CB706" s="48"/>
      <c r="CC706" s="48"/>
      <c r="CD706" s="48"/>
      <c r="CE706" s="48"/>
      <c r="CF706" s="48"/>
      <c r="CG706" s="48"/>
      <c r="CH706" s="73"/>
      <c r="CI706" s="11"/>
      <c r="CJ706" s="11"/>
      <c r="CK706" s="73"/>
      <c r="CL706" s="48"/>
      <c r="CM706" s="48"/>
      <c r="CN706" s="48"/>
      <c r="CO706" s="48"/>
      <c r="CP706" s="48"/>
      <c r="CQ706" s="67"/>
    </row>
    <row r="707" spans="1:95" x14ac:dyDescent="0.25">
      <c r="A707" s="97" t="s">
        <v>1110</v>
      </c>
      <c r="B707" s="97">
        <v>166</v>
      </c>
      <c r="C707" s="97">
        <v>704</v>
      </c>
      <c r="D707" s="104" t="s">
        <v>206</v>
      </c>
      <c r="E707" s="95">
        <v>9.9464582836300046</v>
      </c>
      <c r="F707" s="95">
        <v>2.8351663561402138</v>
      </c>
      <c r="G707" s="95">
        <v>3.5725709700017481</v>
      </c>
      <c r="H707" s="95"/>
      <c r="I707" s="95">
        <v>2.0110136179766953</v>
      </c>
      <c r="J707" s="95">
        <v>4.1370241900863016</v>
      </c>
      <c r="K707" s="81">
        <v>3.2053070453652488</v>
      </c>
      <c r="L707" s="18">
        <v>4.1370241900863016</v>
      </c>
      <c r="M707" s="18">
        <v>3.3718006367558475</v>
      </c>
      <c r="N707" s="18">
        <v>6.2736527405681271</v>
      </c>
      <c r="O707" s="18">
        <v>0</v>
      </c>
      <c r="P707" s="18">
        <v>2.3941514097683374</v>
      </c>
      <c r="Q707" s="18">
        <v>0</v>
      </c>
      <c r="R707" s="81">
        <v>4.3417514336601224</v>
      </c>
      <c r="S707" s="95">
        <v>0</v>
      </c>
      <c r="T707" s="95">
        <v>0.82889387082749477</v>
      </c>
      <c r="U707" s="95"/>
      <c r="V707" s="95">
        <v>1.6855687208739838</v>
      </c>
      <c r="W707" s="95">
        <v>0</v>
      </c>
      <c r="X707" s="95">
        <v>2.1924728777448594</v>
      </c>
      <c r="Y707" s="81">
        <v>1.0461230568018183</v>
      </c>
      <c r="Z707" s="18">
        <v>3.0633422979742293</v>
      </c>
      <c r="AA707" s="18"/>
      <c r="AB707" s="18">
        <v>3.5637626368333302</v>
      </c>
      <c r="AC707" s="18">
        <v>0.87073501617797122</v>
      </c>
      <c r="AD707" s="18">
        <v>0</v>
      </c>
      <c r="AE707" s="18">
        <v>2.4348521971781398</v>
      </c>
      <c r="AF707" s="18">
        <v>2.6436562132626666</v>
      </c>
      <c r="AG707" s="18">
        <v>2.967161389983358</v>
      </c>
      <c r="AH707" s="18">
        <v>1.791622543507787</v>
      </c>
      <c r="AI707" s="18">
        <v>3.7381921740807904</v>
      </c>
      <c r="AJ707" s="18">
        <v>4.9404843925099575</v>
      </c>
      <c r="AK707" s="18">
        <v>5.8294752929413862</v>
      </c>
      <c r="AL707" s="18">
        <v>0.20686163296844307</v>
      </c>
      <c r="AM707" s="18">
        <v>2.6535694306374467</v>
      </c>
      <c r="AN707" s="18">
        <v>5.0169525383674252</v>
      </c>
      <c r="AO707" s="18">
        <v>3.6296250197176936</v>
      </c>
      <c r="AP707" s="18">
        <v>4.9039739657123107</v>
      </c>
      <c r="AQ707" s="18">
        <v>2.7195764561167444</v>
      </c>
      <c r="AR707" s="18">
        <v>0</v>
      </c>
      <c r="AS707" s="18"/>
      <c r="AT707" s="18">
        <v>0.48155846411970465</v>
      </c>
      <c r="AU707" s="18">
        <v>5.5374267968763453</v>
      </c>
      <c r="AV707" s="18">
        <v>0</v>
      </c>
      <c r="AW707" s="81">
        <v>3.4100293160226554</v>
      </c>
      <c r="AX707" s="95">
        <v>5.4996418154074229</v>
      </c>
      <c r="AY707" s="18">
        <v>2.4161568487588085</v>
      </c>
      <c r="AZ707" s="18">
        <v>4.6470703334146775</v>
      </c>
      <c r="BA707" s="18">
        <v>4.54609150009665</v>
      </c>
      <c r="BB707" s="18">
        <v>3.2164135325273424</v>
      </c>
      <c r="BC707" s="18">
        <v>4.6149454447702718</v>
      </c>
      <c r="BD707" s="18">
        <v>6.5119432640213217</v>
      </c>
      <c r="BE707" s="18">
        <v>0</v>
      </c>
      <c r="BF707" s="81">
        <v>4.5067252674753666</v>
      </c>
      <c r="BG707" s="18">
        <v>2.3043748030257762</v>
      </c>
      <c r="BH707" s="18">
        <v>4.4859679875560827</v>
      </c>
      <c r="BI707" s="18">
        <v>3.6415054633949726</v>
      </c>
      <c r="BJ707" s="18">
        <v>10.776425570384273</v>
      </c>
      <c r="BK707" s="18">
        <v>3.4838073468600017</v>
      </c>
      <c r="BL707" s="81">
        <v>5.0574251946019206</v>
      </c>
      <c r="BM707" s="95">
        <v>2.9450074476095667</v>
      </c>
      <c r="BN707" s="18">
        <v>3.4577698171563567</v>
      </c>
      <c r="BO707" s="18">
        <v>2.6022440783678813</v>
      </c>
      <c r="BP707" s="81">
        <v>3.3298883581232386</v>
      </c>
      <c r="BQ707" s="95">
        <v>14.735977977626279</v>
      </c>
      <c r="BR707" s="95">
        <v>0</v>
      </c>
      <c r="BS707" s="95">
        <v>4.3659743804794653</v>
      </c>
      <c r="BT707" s="95">
        <v>2.1097263106111854</v>
      </c>
      <c r="BU707" s="95">
        <v>3.5395883192508131</v>
      </c>
      <c r="BV707" s="81">
        <v>3.9230767614909601</v>
      </c>
      <c r="BW707" s="18">
        <v>2.903617903990094</v>
      </c>
      <c r="BX707" s="18">
        <v>1.7260037217796071</v>
      </c>
      <c r="BY707" s="18">
        <v>12.550003231656367</v>
      </c>
      <c r="BZ707" s="81">
        <v>2.4807876027351918</v>
      </c>
      <c r="CA707" s="95"/>
      <c r="CB707" s="95">
        <v>7.5452767354532639</v>
      </c>
      <c r="CC707" s="95">
        <v>8.8082196108878108</v>
      </c>
      <c r="CD707" s="95"/>
      <c r="CE707" s="95">
        <v>4.9756197390212185</v>
      </c>
      <c r="CF707" s="95">
        <v>2.7814356415992041</v>
      </c>
      <c r="CG707" s="95"/>
      <c r="CH707" s="81">
        <v>4.2992820088142985</v>
      </c>
      <c r="CI707" s="18">
        <v>4.2162835111001709</v>
      </c>
      <c r="CJ707" s="18">
        <v>5.6456113660180689</v>
      </c>
      <c r="CK707" s="81">
        <v>4.9710487383276716</v>
      </c>
      <c r="CL707" s="95">
        <v>0</v>
      </c>
      <c r="CM707" s="95">
        <v>2.4112735969927876</v>
      </c>
      <c r="CN707" s="95">
        <v>1.910075820102719</v>
      </c>
      <c r="CO707" s="95">
        <v>4.5511732272411223</v>
      </c>
      <c r="CP707" s="95">
        <v>0.86761197653539301</v>
      </c>
      <c r="CQ707" s="85">
        <v>1.7198061716844333</v>
      </c>
    </row>
    <row r="708" spans="1:95" x14ac:dyDescent="0.25">
      <c r="A708" s="97" t="s">
        <v>959</v>
      </c>
      <c r="C708" s="97">
        <v>705</v>
      </c>
      <c r="D708" s="103"/>
      <c r="E708" s="48"/>
      <c r="F708" s="48"/>
      <c r="G708" s="48"/>
      <c r="H708" s="48"/>
      <c r="I708" s="48"/>
      <c r="J708" s="48"/>
      <c r="K708" s="73"/>
      <c r="L708" s="11"/>
      <c r="M708" s="11"/>
      <c r="N708" s="11"/>
      <c r="O708" s="11"/>
      <c r="P708" s="11"/>
      <c r="Q708" s="11"/>
      <c r="R708" s="73"/>
      <c r="S708" s="48"/>
      <c r="T708" s="48"/>
      <c r="U708" s="48"/>
      <c r="V708" s="48"/>
      <c r="W708" s="48"/>
      <c r="X708" s="48"/>
      <c r="Y708" s="73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73"/>
      <c r="AX708" s="48"/>
      <c r="AY708" s="11"/>
      <c r="AZ708" s="11"/>
      <c r="BA708" s="11"/>
      <c r="BB708" s="11"/>
      <c r="BC708" s="11"/>
      <c r="BD708" s="11"/>
      <c r="BE708" s="11"/>
      <c r="BF708" s="73"/>
      <c r="BG708" s="11"/>
      <c r="BH708" s="11"/>
      <c r="BI708" s="11"/>
      <c r="BJ708" s="11"/>
      <c r="BK708" s="11"/>
      <c r="BL708" s="73"/>
      <c r="BM708" s="48"/>
      <c r="BN708" s="11"/>
      <c r="BO708" s="11"/>
      <c r="BP708" s="73"/>
      <c r="BQ708" s="48"/>
      <c r="BR708" s="48"/>
      <c r="BS708" s="48"/>
      <c r="BT708" s="48"/>
      <c r="BU708" s="48"/>
      <c r="BV708" s="73"/>
      <c r="BW708" s="11"/>
      <c r="BX708" s="11"/>
      <c r="BY708" s="11"/>
      <c r="BZ708" s="73"/>
      <c r="CA708" s="48"/>
      <c r="CB708" s="48"/>
      <c r="CC708" s="48"/>
      <c r="CD708" s="48"/>
      <c r="CE708" s="48"/>
      <c r="CF708" s="48"/>
      <c r="CG708" s="48"/>
      <c r="CH708" s="73"/>
      <c r="CI708" s="11"/>
      <c r="CJ708" s="11"/>
      <c r="CK708" s="73"/>
      <c r="CL708" s="48"/>
      <c r="CM708" s="48"/>
      <c r="CN708" s="48"/>
      <c r="CO708" s="48"/>
      <c r="CP708" s="48"/>
      <c r="CQ708" s="67"/>
    </row>
    <row r="709" spans="1:95" x14ac:dyDescent="0.25">
      <c r="A709" s="97" t="s">
        <v>1111</v>
      </c>
      <c r="B709" s="97">
        <v>167</v>
      </c>
      <c r="C709" s="97">
        <v>706</v>
      </c>
      <c r="D709" s="103" t="s">
        <v>207</v>
      </c>
      <c r="E709" s="39">
        <v>3.5177508487750489E-2</v>
      </c>
      <c r="F709" s="39">
        <v>8.7564357592295847E-2</v>
      </c>
      <c r="G709" s="39">
        <v>3.9162663966809487E-2</v>
      </c>
      <c r="H709" s="39"/>
      <c r="I709" s="39">
        <v>0.14651724262054652</v>
      </c>
      <c r="J709" s="39">
        <v>5.2450499286054157E-2</v>
      </c>
      <c r="K709" s="52">
        <v>7.7744145491496622E-2</v>
      </c>
      <c r="L709" s="3">
        <v>5.2450499286054157E-2</v>
      </c>
      <c r="M709" s="3">
        <v>2.9417708974446739E-2</v>
      </c>
      <c r="N709" s="3">
        <v>2.7097591625211602E-2</v>
      </c>
      <c r="O709" s="3">
        <v>0</v>
      </c>
      <c r="P709" s="3">
        <v>0.10835992769261371</v>
      </c>
      <c r="Q709" s="3">
        <v>8.6857553607598958E-3</v>
      </c>
      <c r="R709" s="52">
        <v>4.2191754860781736E-2</v>
      </c>
      <c r="S709" s="39">
        <v>0.12605873506055568</v>
      </c>
      <c r="T709" s="39">
        <v>6.5578252213137872E-2</v>
      </c>
      <c r="U709" s="39"/>
      <c r="V709" s="39">
        <v>4.6315624417722634E-2</v>
      </c>
      <c r="W709" s="39">
        <v>2.7744325024174652E-2</v>
      </c>
      <c r="X709" s="39">
        <v>3.1343993823028653E-2</v>
      </c>
      <c r="Y709" s="52">
        <v>5.4131925160744609E-2</v>
      </c>
      <c r="Z709" s="3">
        <v>4.6463777820584348E-2</v>
      </c>
      <c r="AA709" s="3"/>
      <c r="AB709" s="3">
        <v>6.4734000849873529E-3</v>
      </c>
      <c r="AC709" s="3">
        <v>5.2264808362369339E-2</v>
      </c>
      <c r="AD709" s="3">
        <v>6.3890586247568769E-3</v>
      </c>
      <c r="AE709" s="3">
        <v>5.5789884638914886E-3</v>
      </c>
      <c r="AF709" s="3">
        <v>1.1355528953067535E-2</v>
      </c>
      <c r="AG709" s="3">
        <v>6.093890086917313E-3</v>
      </c>
      <c r="AH709" s="3">
        <v>5.7847934955436971E-3</v>
      </c>
      <c r="AI709" s="3">
        <v>5.8683337051642949E-3</v>
      </c>
      <c r="AJ709" s="3">
        <v>3.9806846705458324E-2</v>
      </c>
      <c r="AK709" s="3">
        <v>5.5315856117387936E-3</v>
      </c>
      <c r="AL709" s="3">
        <v>4.9620979309157959E-2</v>
      </c>
      <c r="AM709" s="3">
        <v>5.4019053025790844E-3</v>
      </c>
      <c r="AN709" s="3">
        <v>3.8637674759397496E-3</v>
      </c>
      <c r="AO709" s="3">
        <v>9.9455729462036829E-3</v>
      </c>
      <c r="AP709" s="3">
        <v>4.2042897931390691E-3</v>
      </c>
      <c r="AQ709" s="3">
        <v>5.2256765824200406E-2</v>
      </c>
      <c r="AR709" s="3">
        <v>5.7534640649327031E-3</v>
      </c>
      <c r="AS709" s="3"/>
      <c r="AT709" s="3">
        <v>3.1679954843128765E-3</v>
      </c>
      <c r="AU709" s="3">
        <v>1.8722371102345362E-3</v>
      </c>
      <c r="AV709" s="3">
        <v>0</v>
      </c>
      <c r="AW709" s="52">
        <v>1.5308665830018836E-2</v>
      </c>
      <c r="AX709" s="39">
        <v>7.6117416987867656E-2</v>
      </c>
      <c r="AY709" s="3">
        <v>0.131657391560598</v>
      </c>
      <c r="AZ709" s="3">
        <v>1.7015898898866434E-2</v>
      </c>
      <c r="BA709" s="3">
        <v>3.6039618276836896E-2</v>
      </c>
      <c r="BB709" s="3">
        <v>6.0706610955410641E-2</v>
      </c>
      <c r="BC709" s="3">
        <v>3.0036036809348507E-2</v>
      </c>
      <c r="BD709" s="3">
        <v>0.1948316358697299</v>
      </c>
      <c r="BE709" s="3">
        <v>0</v>
      </c>
      <c r="BF709" s="52">
        <v>8.1457413483175353E-2</v>
      </c>
      <c r="BG709" s="3">
        <v>1.4731830939617342E-2</v>
      </c>
      <c r="BH709" s="3">
        <v>9.261637239319917E-2</v>
      </c>
      <c r="BI709" s="3">
        <v>9.4838109632010906E-2</v>
      </c>
      <c r="BJ709" s="3">
        <v>4.0038734667527436E-2</v>
      </c>
      <c r="BK709" s="3">
        <v>6.8452121500391094E-2</v>
      </c>
      <c r="BL709" s="52">
        <v>5.483198247135046E-2</v>
      </c>
      <c r="BM709" s="39">
        <v>3.8797102870558868E-2</v>
      </c>
      <c r="BN709" s="3">
        <v>0.12353641762629719</v>
      </c>
      <c r="BO709" s="3">
        <v>5.2272197303137161E-2</v>
      </c>
      <c r="BP709" s="52">
        <v>9.9537562084146103E-2</v>
      </c>
      <c r="BQ709" s="39">
        <v>8.748992070279217E-3</v>
      </c>
      <c r="BR709" s="39">
        <v>1.0825234486894595E-2</v>
      </c>
      <c r="BS709" s="39">
        <v>8.5059158670371726E-2</v>
      </c>
      <c r="BT709" s="39">
        <v>5.325132047700596E-2</v>
      </c>
      <c r="BU709" s="39">
        <v>5.4967951266489797E-2</v>
      </c>
      <c r="BV709" s="52">
        <v>3.1611541723361274E-2</v>
      </c>
      <c r="BW709" s="3">
        <v>4.3428314822438398E-2</v>
      </c>
      <c r="BX709" s="3">
        <v>7.7423211368270545E-2</v>
      </c>
      <c r="BY709" s="3">
        <v>1.7469392764388088E-2</v>
      </c>
      <c r="BZ709" s="52">
        <v>5.3637172853863088E-2</v>
      </c>
      <c r="CA709" s="39"/>
      <c r="CB709" s="39">
        <v>7.3245428159932364E-3</v>
      </c>
      <c r="CC709" s="39">
        <v>5.0110371719059663E-3</v>
      </c>
      <c r="CD709" s="39"/>
      <c r="CE709" s="39">
        <v>5.1025232330315938E-2</v>
      </c>
      <c r="CF709" s="39">
        <v>2.6706833388395568E-2</v>
      </c>
      <c r="CG709" s="39"/>
      <c r="CH709" s="52">
        <v>2.3081248527515981E-2</v>
      </c>
      <c r="CI709" s="3">
        <v>1.5773366131864322E-2</v>
      </c>
      <c r="CJ709" s="3">
        <v>2.6679788777065973E-2</v>
      </c>
      <c r="CK709" s="52">
        <v>2.1528310387629472E-2</v>
      </c>
      <c r="CL709" s="39">
        <v>2.1582733813104913E-2</v>
      </c>
      <c r="CM709" s="39">
        <v>9.9481702779673706E-2</v>
      </c>
      <c r="CN709" s="39">
        <v>8.5932231679519286E-2</v>
      </c>
      <c r="CO709" s="39">
        <v>1.070415983651477E-2</v>
      </c>
      <c r="CP709" s="39">
        <v>4.2614740885562795E-2</v>
      </c>
      <c r="CQ709" s="58">
        <v>5.5311694143688181E-2</v>
      </c>
    </row>
    <row r="710" spans="1:95" x14ac:dyDescent="0.25">
      <c r="A710" s="97" t="s">
        <v>1112</v>
      </c>
      <c r="B710" s="97">
        <v>168</v>
      </c>
      <c r="C710" s="97">
        <v>707</v>
      </c>
      <c r="D710" s="103" t="s">
        <v>208</v>
      </c>
      <c r="E710" s="39">
        <v>0.53370311396960046</v>
      </c>
      <c r="F710" s="39">
        <v>0.64193897769426356</v>
      </c>
      <c r="G710" s="39">
        <v>0.50376617645516741</v>
      </c>
      <c r="H710" s="39"/>
      <c r="I710" s="39">
        <v>0.68767363764955036</v>
      </c>
      <c r="J710" s="39">
        <v>0.59580512891666448</v>
      </c>
      <c r="K710" s="52">
        <v>0.6339661747395503</v>
      </c>
      <c r="L710" s="3">
        <v>0.59580512891666448</v>
      </c>
      <c r="M710" s="3">
        <v>0.45011550639640874</v>
      </c>
      <c r="N710" s="3">
        <v>0.47891788867981849</v>
      </c>
      <c r="O710" s="3">
        <v>0</v>
      </c>
      <c r="P710" s="3">
        <v>0.69172957421442904</v>
      </c>
      <c r="Q710" s="3">
        <v>0.58496877544430481</v>
      </c>
      <c r="R710" s="52">
        <v>0.57451866654905381</v>
      </c>
      <c r="S710" s="39">
        <v>0.65592596494567401</v>
      </c>
      <c r="T710" s="39">
        <v>0.57774851920104853</v>
      </c>
      <c r="U710" s="39"/>
      <c r="V710" s="39">
        <v>0.45513497918746049</v>
      </c>
      <c r="W710" s="39">
        <v>0.53580084499364289</v>
      </c>
      <c r="X710" s="39">
        <v>0.4935902687789831</v>
      </c>
      <c r="Y710" s="52">
        <v>0.55360228192339778</v>
      </c>
      <c r="Z710" s="3">
        <v>0.58634030137003146</v>
      </c>
      <c r="AA710" s="3"/>
      <c r="AB710" s="3">
        <v>0.49618112793644875</v>
      </c>
      <c r="AC710" s="3">
        <v>0.57904615508625334</v>
      </c>
      <c r="AD710" s="3">
        <v>0.51931725442202947</v>
      </c>
      <c r="AE710" s="3">
        <v>0.49425218274011457</v>
      </c>
      <c r="AF710" s="3">
        <v>0.53459713121941344</v>
      </c>
      <c r="AG710" s="3">
        <v>0.49621587343252505</v>
      </c>
      <c r="AH710" s="3">
        <v>0.42985485948026458</v>
      </c>
      <c r="AI710" s="3">
        <v>0.45129691353663315</v>
      </c>
      <c r="AJ710" s="3">
        <v>0.60259028614116761</v>
      </c>
      <c r="AK710" s="3">
        <v>0.47856355663746325</v>
      </c>
      <c r="AL710" s="3">
        <v>0.63887323426159337</v>
      </c>
      <c r="AM710" s="3">
        <v>0.58142755658306378</v>
      </c>
      <c r="AN710" s="3">
        <v>0.61245198800573242</v>
      </c>
      <c r="AO710" s="3">
        <v>0.61059190402927532</v>
      </c>
      <c r="AP710" s="3">
        <v>0.47488476276300673</v>
      </c>
      <c r="AQ710" s="3">
        <v>0.6238001178009196</v>
      </c>
      <c r="AR710" s="3">
        <v>0.51293871877935027</v>
      </c>
      <c r="AS710" s="3"/>
      <c r="AT710" s="3">
        <v>0.46252263202569505</v>
      </c>
      <c r="AU710" s="3">
        <v>0.60298393029735131</v>
      </c>
      <c r="AV710" s="3">
        <v>0</v>
      </c>
      <c r="AW710" s="52">
        <v>0.56430168677441017</v>
      </c>
      <c r="AX710" s="39">
        <v>0.67040258655743279</v>
      </c>
      <c r="AY710" s="3">
        <v>0.63855839494735633</v>
      </c>
      <c r="AZ710" s="3">
        <v>0.46133495964138205</v>
      </c>
      <c r="BA710" s="3">
        <v>0.45191426134641816</v>
      </c>
      <c r="BB710" s="3">
        <v>0.50286244601836128</v>
      </c>
      <c r="BC710" s="3">
        <v>0.43869652626494288</v>
      </c>
      <c r="BD710" s="3">
        <v>0.66020754746867916</v>
      </c>
      <c r="BE710" s="3">
        <v>0</v>
      </c>
      <c r="BF710" s="52">
        <v>0.59769893001573704</v>
      </c>
      <c r="BG710" s="3">
        <v>0.54595228548689423</v>
      </c>
      <c r="BH710" s="3">
        <v>0.72652223396614257</v>
      </c>
      <c r="BI710" s="3">
        <v>0.64748356751044556</v>
      </c>
      <c r="BJ710" s="3">
        <v>0.43189738243969794</v>
      </c>
      <c r="BK710" s="3">
        <v>0.56967891874250676</v>
      </c>
      <c r="BL710" s="52">
        <v>0.56724468328993571</v>
      </c>
      <c r="BM710" s="39">
        <v>0.48683639853326399</v>
      </c>
      <c r="BN710" s="3">
        <v>0.69488542243991769</v>
      </c>
      <c r="BO710" s="3">
        <v>0.48656583240876167</v>
      </c>
      <c r="BP710" s="52">
        <v>0.65804429922668473</v>
      </c>
      <c r="BQ710" s="39">
        <v>0.36374806658970099</v>
      </c>
      <c r="BR710" s="39">
        <v>0.25732583211236837</v>
      </c>
      <c r="BS710" s="39">
        <v>0.52666084597285812</v>
      </c>
      <c r="BT710" s="39">
        <v>0.43045851558742321</v>
      </c>
      <c r="BU710" s="39">
        <v>0.50816204264811882</v>
      </c>
      <c r="BV710" s="52">
        <v>0.44493177834202025</v>
      </c>
      <c r="BW710" s="3">
        <v>0.42864272791192576</v>
      </c>
      <c r="BX710" s="3">
        <v>0.55426820583032976</v>
      </c>
      <c r="BY710" s="3">
        <v>0.28536941107500313</v>
      </c>
      <c r="BZ710" s="52">
        <v>0.50035565551390282</v>
      </c>
      <c r="CA710" s="39"/>
      <c r="CB710" s="39">
        <v>0.51996380451007662</v>
      </c>
      <c r="CC710" s="39">
        <v>0.32808861278759394</v>
      </c>
      <c r="CD710" s="39"/>
      <c r="CE710" s="39">
        <v>0.5958778135248729</v>
      </c>
      <c r="CF710" s="39">
        <v>0.41199107165380933</v>
      </c>
      <c r="CG710" s="39"/>
      <c r="CH710" s="52">
        <v>0.48935109162685508</v>
      </c>
      <c r="CI710" s="3">
        <v>0.48230028751224135</v>
      </c>
      <c r="CJ710" s="3">
        <v>0.49718564857241609</v>
      </c>
      <c r="CK710" s="52">
        <v>0.49203427114974319</v>
      </c>
      <c r="CL710" s="39">
        <v>0</v>
      </c>
      <c r="CM710" s="39">
        <v>0.6673890056046784</v>
      </c>
      <c r="CN710" s="39">
        <v>0.69170236395241658</v>
      </c>
      <c r="CO710" s="39">
        <v>0.45801544830798607</v>
      </c>
      <c r="CP710" s="39">
        <v>0.57185390064742436</v>
      </c>
      <c r="CQ710" s="58">
        <v>0.62801252651592709</v>
      </c>
    </row>
    <row r="711" spans="1:95" x14ac:dyDescent="0.25">
      <c r="A711" s="97" t="s">
        <v>959</v>
      </c>
      <c r="C711" s="97">
        <v>708</v>
      </c>
      <c r="D711" s="103"/>
      <c r="E711" s="48"/>
      <c r="F711" s="48"/>
      <c r="G711" s="48"/>
      <c r="H711" s="48"/>
      <c r="I711" s="48"/>
      <c r="J711" s="48"/>
      <c r="K711" s="73"/>
      <c r="L711" s="11"/>
      <c r="M711" s="11"/>
      <c r="N711" s="11"/>
      <c r="O711" s="11"/>
      <c r="P711" s="11"/>
      <c r="Q711" s="11"/>
      <c r="R711" s="73"/>
      <c r="S711" s="48"/>
      <c r="T711" s="48"/>
      <c r="U711" s="48"/>
      <c r="V711" s="48"/>
      <c r="W711" s="48"/>
      <c r="X711" s="48"/>
      <c r="Y711" s="73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73"/>
      <c r="AX711" s="48"/>
      <c r="AY711" s="11"/>
      <c r="AZ711" s="11"/>
      <c r="BA711" s="11"/>
      <c r="BB711" s="11"/>
      <c r="BC711" s="11"/>
      <c r="BD711" s="11"/>
      <c r="BE711" s="11"/>
      <c r="BF711" s="73"/>
      <c r="BG711" s="11"/>
      <c r="BH711" s="11"/>
      <c r="BI711" s="11"/>
      <c r="BJ711" s="11"/>
      <c r="BK711" s="11"/>
      <c r="BL711" s="73"/>
      <c r="BM711" s="48"/>
      <c r="BN711" s="11"/>
      <c r="BO711" s="11"/>
      <c r="BP711" s="73"/>
      <c r="BQ711" s="48"/>
      <c r="BR711" s="48"/>
      <c r="BS711" s="48"/>
      <c r="BT711" s="48"/>
      <c r="BU711" s="48"/>
      <c r="BV711" s="73"/>
      <c r="BW711" s="11"/>
      <c r="BX711" s="11"/>
      <c r="BY711" s="11"/>
      <c r="BZ711" s="73"/>
      <c r="CA711" s="48"/>
      <c r="CB711" s="48"/>
      <c r="CC711" s="48"/>
      <c r="CD711" s="48"/>
      <c r="CE711" s="48"/>
      <c r="CF711" s="48"/>
      <c r="CG711" s="48"/>
      <c r="CH711" s="73"/>
      <c r="CI711" s="11"/>
      <c r="CJ711" s="11"/>
      <c r="CK711" s="73"/>
      <c r="CL711" s="48"/>
      <c r="CM711" s="48"/>
      <c r="CN711" s="48"/>
      <c r="CO711" s="48"/>
      <c r="CP711" s="48"/>
      <c r="CQ711" s="67"/>
    </row>
    <row r="712" spans="1:95" x14ac:dyDescent="0.25">
      <c r="A712" s="97" t="s">
        <v>1113</v>
      </c>
      <c r="B712" s="97">
        <v>169</v>
      </c>
      <c r="C712" s="97">
        <v>709</v>
      </c>
      <c r="D712" s="103" t="s">
        <v>181</v>
      </c>
      <c r="E712" s="39">
        <v>0</v>
      </c>
      <c r="F712" s="39">
        <v>3.4111387782296679E-2</v>
      </c>
      <c r="G712" s="39">
        <v>6.5887635608038869E-2</v>
      </c>
      <c r="H712" s="39"/>
      <c r="I712" s="39">
        <v>1.9154660887832645E-2</v>
      </c>
      <c r="J712" s="39">
        <v>1.7767763723905799E-2</v>
      </c>
      <c r="K712" s="52">
        <v>3.0756780128215679E-2</v>
      </c>
      <c r="L712" s="3">
        <v>1.7767763723905799E-2</v>
      </c>
      <c r="M712" s="3">
        <v>3.4437336156031548E-2</v>
      </c>
      <c r="N712" s="3">
        <v>2.6408475587674111E-2</v>
      </c>
      <c r="O712" s="3">
        <v>0</v>
      </c>
      <c r="P712" s="3">
        <v>1.1109846816316542E-2</v>
      </c>
      <c r="Q712" s="3">
        <v>0</v>
      </c>
      <c r="R712" s="52">
        <v>1.9934445655986472E-2</v>
      </c>
      <c r="S712" s="39">
        <v>0</v>
      </c>
      <c r="T712" s="39">
        <v>7.3440103011366614E-3</v>
      </c>
      <c r="U712" s="39"/>
      <c r="V712" s="39">
        <v>3.6371492858416024E-2</v>
      </c>
      <c r="W712" s="39">
        <v>0</v>
      </c>
      <c r="X712" s="39">
        <v>0</v>
      </c>
      <c r="Y712" s="52">
        <v>8.4068268898633766E-3</v>
      </c>
      <c r="Z712" s="3">
        <v>2.0345678560133779E-2</v>
      </c>
      <c r="AA712" s="3"/>
      <c r="AB712" s="3">
        <v>0</v>
      </c>
      <c r="AC712" s="3">
        <v>0</v>
      </c>
      <c r="AD712" s="3">
        <v>0</v>
      </c>
      <c r="AE712" s="3">
        <v>0</v>
      </c>
      <c r="AF712" s="3">
        <v>1.0481652931767232E-2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9.7702026637926639E-2</v>
      </c>
      <c r="AM712" s="3">
        <v>0</v>
      </c>
      <c r="AN712" s="3">
        <v>0</v>
      </c>
      <c r="AO712" s="3">
        <v>0</v>
      </c>
      <c r="AP712" s="3">
        <v>0</v>
      </c>
      <c r="AQ712" s="3">
        <v>1.3782006614796423E-2</v>
      </c>
      <c r="AR712" s="3">
        <v>0</v>
      </c>
      <c r="AS712" s="3"/>
      <c r="AT712" s="3">
        <v>0</v>
      </c>
      <c r="AU712" s="3">
        <v>0</v>
      </c>
      <c r="AV712" s="3">
        <v>0</v>
      </c>
      <c r="AW712" s="52">
        <v>1.5635958209923594E-2</v>
      </c>
      <c r="AX712" s="39">
        <v>1.6433642638705306E-2</v>
      </c>
      <c r="AY712" s="3">
        <v>0</v>
      </c>
      <c r="AZ712" s="3">
        <v>0</v>
      </c>
      <c r="BA712" s="3">
        <v>1.366178855456752E-2</v>
      </c>
      <c r="BB712" s="3">
        <v>8.8252532441225173E-3</v>
      </c>
      <c r="BC712" s="3">
        <v>0</v>
      </c>
      <c r="BD712" s="3">
        <v>4.9579887220421986E-3</v>
      </c>
      <c r="BE712" s="3">
        <v>0</v>
      </c>
      <c r="BF712" s="52">
        <v>4.0445965817802231E-3</v>
      </c>
      <c r="BG712" s="3">
        <v>0</v>
      </c>
      <c r="BH712" s="3">
        <v>3.0539254034203926E-2</v>
      </c>
      <c r="BI712" s="3">
        <v>0</v>
      </c>
      <c r="BJ712" s="3">
        <v>3.6164735680520747E-2</v>
      </c>
      <c r="BK712" s="3">
        <v>3.2833885024509887E-2</v>
      </c>
      <c r="BL712" s="52">
        <v>2.4932537089425333E-2</v>
      </c>
      <c r="BM712" s="39">
        <v>6.6401339717818393E-3</v>
      </c>
      <c r="BN712" s="3">
        <v>3.2790592304209686E-2</v>
      </c>
      <c r="BO712" s="3">
        <v>2.8002637476584148E-2</v>
      </c>
      <c r="BP712" s="52">
        <v>3.1977239057188828E-2</v>
      </c>
      <c r="BQ712" s="39">
        <v>0</v>
      </c>
      <c r="BR712" s="39">
        <v>4.3043104382889379E-2</v>
      </c>
      <c r="BS712" s="39">
        <v>0</v>
      </c>
      <c r="BT712" s="39">
        <v>1.4367440535576394E-2</v>
      </c>
      <c r="BU712" s="39">
        <v>4.9520311592382529E-2</v>
      </c>
      <c r="BV712" s="52">
        <v>1.4131581026796545E-2</v>
      </c>
      <c r="BW712" s="3">
        <v>2.3125176686806082E-2</v>
      </c>
      <c r="BX712" s="3">
        <v>2.1339192061581393E-2</v>
      </c>
      <c r="BY712" s="3">
        <v>0</v>
      </c>
      <c r="BZ712" s="52">
        <v>1.9140755063637868E-2</v>
      </c>
      <c r="CA712" s="39"/>
      <c r="CB712" s="39">
        <v>0</v>
      </c>
      <c r="CC712" s="39">
        <v>3.6522604090362308E-2</v>
      </c>
      <c r="CD712" s="39"/>
      <c r="CE712" s="39">
        <v>0</v>
      </c>
      <c r="CF712" s="39">
        <v>0</v>
      </c>
      <c r="CG712" s="39"/>
      <c r="CH712" s="52">
        <v>7.4976004636158212E-3</v>
      </c>
      <c r="CI712" s="3">
        <v>1.2872627284906115E-2</v>
      </c>
      <c r="CJ712" s="3">
        <v>0</v>
      </c>
      <c r="CK712" s="52">
        <v>4.1565020097816532E-3</v>
      </c>
      <c r="CL712" s="39">
        <v>0</v>
      </c>
      <c r="CM712" s="39">
        <v>1.8719109890116749E-2</v>
      </c>
      <c r="CN712" s="39">
        <v>1.0884511461453077E-2</v>
      </c>
      <c r="CO712" s="39">
        <v>4.1535948728904808E-2</v>
      </c>
      <c r="CP712" s="39">
        <v>2.9749329218813011E-2</v>
      </c>
      <c r="CQ712" s="58">
        <v>2.0217284018166169E-2</v>
      </c>
    </row>
    <row r="713" spans="1:95" x14ac:dyDescent="0.25">
      <c r="A713" s="97" t="s">
        <v>1114</v>
      </c>
      <c r="B713" s="97">
        <v>170</v>
      </c>
      <c r="C713" s="97">
        <v>710</v>
      </c>
      <c r="D713" s="103" t="s">
        <v>182</v>
      </c>
      <c r="E713" s="39">
        <v>5.6368141298886731E-2</v>
      </c>
      <c r="F713" s="39">
        <v>8.5278469455741704E-2</v>
      </c>
      <c r="G713" s="39">
        <v>9.2242689851254417E-2</v>
      </c>
      <c r="H713" s="39"/>
      <c r="I713" s="39">
        <v>7.6618643551330579E-2</v>
      </c>
      <c r="J713" s="39">
        <v>4.5865622636128929E-2</v>
      </c>
      <c r="K713" s="52">
        <v>7.6891950320539193E-2</v>
      </c>
      <c r="L713" s="3">
        <v>4.5865622636128929E-2</v>
      </c>
      <c r="M713" s="3">
        <v>7.8713911213786403E-2</v>
      </c>
      <c r="N713" s="3">
        <v>6.0942635971555643E-2</v>
      </c>
      <c r="O713" s="3">
        <v>0</v>
      </c>
      <c r="P713" s="3">
        <v>2.2219693632633084E-2</v>
      </c>
      <c r="Q713" s="3">
        <v>0.20551771155916204</v>
      </c>
      <c r="R713" s="52">
        <v>4.9836114139966178E-2</v>
      </c>
      <c r="S713" s="39">
        <v>0</v>
      </c>
      <c r="T713" s="39">
        <v>5.1408072107956629E-2</v>
      </c>
      <c r="U713" s="39"/>
      <c r="V713" s="39">
        <v>7.2742985716832048E-2</v>
      </c>
      <c r="W713" s="39">
        <v>0</v>
      </c>
      <c r="X713" s="39">
        <v>0</v>
      </c>
      <c r="Y713" s="52">
        <v>3.7830721004385198E-2</v>
      </c>
      <c r="Z713" s="3">
        <v>5.2771603765346987E-2</v>
      </c>
      <c r="AA713" s="3"/>
      <c r="AB713" s="3">
        <v>0</v>
      </c>
      <c r="AC713" s="3">
        <v>0</v>
      </c>
      <c r="AD713" s="3">
        <v>0</v>
      </c>
      <c r="AE713" s="3">
        <v>0</v>
      </c>
      <c r="AF713" s="3">
        <v>2.0963305863534464E-2</v>
      </c>
      <c r="AG713" s="3">
        <v>1.330854488123984E-2</v>
      </c>
      <c r="AH713" s="3">
        <v>0</v>
      </c>
      <c r="AI713" s="3">
        <v>0</v>
      </c>
      <c r="AJ713" s="3">
        <v>1.8532688924700995E-2</v>
      </c>
      <c r="AK713" s="3">
        <v>0</v>
      </c>
      <c r="AL713" s="3">
        <v>0.19540405327585328</v>
      </c>
      <c r="AM713" s="3">
        <v>0</v>
      </c>
      <c r="AN713" s="3">
        <v>0</v>
      </c>
      <c r="AO713" s="3">
        <v>0</v>
      </c>
      <c r="AP713" s="3">
        <v>0</v>
      </c>
      <c r="AQ713" s="3">
        <v>4.1346019844389272E-2</v>
      </c>
      <c r="AR713" s="3">
        <v>0</v>
      </c>
      <c r="AS713" s="3"/>
      <c r="AT713" s="3">
        <v>0</v>
      </c>
      <c r="AU713" s="3">
        <v>0</v>
      </c>
      <c r="AV713" s="3">
        <v>0</v>
      </c>
      <c r="AW713" s="52">
        <v>4.2564552904792004E-2</v>
      </c>
      <c r="AX713" s="39">
        <v>8.2168213193526518E-2</v>
      </c>
      <c r="AY713" s="3">
        <v>2.8264560665218689E-3</v>
      </c>
      <c r="AZ713" s="3">
        <v>0</v>
      </c>
      <c r="BA713" s="3">
        <v>1.366178855456752E-2</v>
      </c>
      <c r="BB713" s="3">
        <v>1.3237879866183777E-2</v>
      </c>
      <c r="BC713" s="3">
        <v>0</v>
      </c>
      <c r="BD713" s="3">
        <v>1.4873966166126596E-2</v>
      </c>
      <c r="BE713" s="3">
        <v>0</v>
      </c>
      <c r="BF713" s="52">
        <v>8.8981124799164899E-3</v>
      </c>
      <c r="BG713" s="3">
        <v>6.8796629630954204E-2</v>
      </c>
      <c r="BH713" s="3">
        <v>3.0539254034203926E-2</v>
      </c>
      <c r="BI713" s="3">
        <v>0</v>
      </c>
      <c r="BJ713" s="3">
        <v>7.2329471361041495E-2</v>
      </c>
      <c r="BK713" s="3">
        <v>6.5667770049019775E-2</v>
      </c>
      <c r="BL713" s="52">
        <v>5.3426865191625712E-2</v>
      </c>
      <c r="BM713" s="39">
        <v>1.7707023924751573E-2</v>
      </c>
      <c r="BN713" s="3">
        <v>8.3727434718515986E-2</v>
      </c>
      <c r="BO713" s="3">
        <v>7.6229402019590178E-2</v>
      </c>
      <c r="BP713" s="52">
        <v>8.2453707321015812E-2</v>
      </c>
      <c r="BQ713" s="39">
        <v>1.5322425189872561E-2</v>
      </c>
      <c r="BR713" s="39">
        <v>8.6086208765778757E-2</v>
      </c>
      <c r="BS713" s="39">
        <v>0</v>
      </c>
      <c r="BT713" s="39">
        <v>1.4367440535576394E-2</v>
      </c>
      <c r="BU713" s="39">
        <v>9.9040623184765059E-2</v>
      </c>
      <c r="BV713" s="52">
        <v>2.826316205359309E-2</v>
      </c>
      <c r="BW713" s="3">
        <v>8.0938118403821285E-2</v>
      </c>
      <c r="BX713" s="3">
        <v>3.5565320102635654E-2</v>
      </c>
      <c r="BY713" s="3">
        <v>0</v>
      </c>
      <c r="BZ713" s="52">
        <v>4.5937812152730885E-2</v>
      </c>
      <c r="CA713" s="39"/>
      <c r="CB713" s="39">
        <v>8.1449177747693433E-2</v>
      </c>
      <c r="CC713" s="39">
        <v>3.6522604090362308E-2</v>
      </c>
      <c r="CD713" s="39"/>
      <c r="CE713" s="39">
        <v>3.1861924851482579E-2</v>
      </c>
      <c r="CF713" s="39">
        <v>1.6042948034600858E-2</v>
      </c>
      <c r="CG713" s="39"/>
      <c r="CH713" s="52">
        <v>2.9990401854463285E-2</v>
      </c>
      <c r="CI713" s="3">
        <v>1.2872627284906115E-2</v>
      </c>
      <c r="CJ713" s="3">
        <v>3.0693168978183596E-2</v>
      </c>
      <c r="CK713" s="52">
        <v>2.4939012058689921E-2</v>
      </c>
      <c r="CL713" s="39">
        <v>0</v>
      </c>
      <c r="CM713" s="39">
        <v>1.8719109890116749E-2</v>
      </c>
      <c r="CN713" s="39">
        <v>3.8095790115085772E-2</v>
      </c>
      <c r="CO713" s="39">
        <v>4.1535948728904808E-2</v>
      </c>
      <c r="CP713" s="39">
        <v>6.6935990742329268E-2</v>
      </c>
      <c r="CQ713" s="58">
        <v>4.5488889040873878E-2</v>
      </c>
    </row>
    <row r="714" spans="1:95" x14ac:dyDescent="0.25">
      <c r="A714" s="97" t="s">
        <v>1115</v>
      </c>
      <c r="B714" s="97">
        <v>171</v>
      </c>
      <c r="C714" s="97">
        <v>711</v>
      </c>
      <c r="D714" s="103" t="s">
        <v>130</v>
      </c>
      <c r="E714" s="86">
        <v>0.64101032511525224</v>
      </c>
      <c r="F714" s="86">
        <v>1.148196412232789</v>
      </c>
      <c r="G714" s="86">
        <v>0.66211245401718499</v>
      </c>
      <c r="H714" s="86"/>
      <c r="I714" s="86">
        <v>1.6727988194456902</v>
      </c>
      <c r="J714" s="86">
        <v>0.81760453901266317</v>
      </c>
      <c r="K714" s="72">
        <v>1.1503015168773998</v>
      </c>
      <c r="L714" s="7">
        <v>0.81760453901266317</v>
      </c>
      <c r="M714" s="7">
        <v>0.70341847195309248</v>
      </c>
      <c r="N714" s="7">
        <v>0.56017170013797335</v>
      </c>
      <c r="O714" s="7">
        <v>0</v>
      </c>
      <c r="P714" s="7">
        <v>1.4074760580784678</v>
      </c>
      <c r="Q714" s="7">
        <v>0.99310344830325803</v>
      </c>
      <c r="R714" s="72">
        <v>0.79595056265716413</v>
      </c>
      <c r="S714" s="86">
        <v>2.4753532181792735</v>
      </c>
      <c r="T714" s="86">
        <v>1.4577905159316777</v>
      </c>
      <c r="U714" s="86"/>
      <c r="V714" s="86">
        <v>0.64748201439396935</v>
      </c>
      <c r="W714" s="86">
        <v>1.0909090909090908</v>
      </c>
      <c r="X714" s="86">
        <v>0.40905184760344832</v>
      </c>
      <c r="Y714" s="72">
        <v>1.2898659517592261</v>
      </c>
      <c r="Z714" s="7">
        <v>1.6076132925891999</v>
      </c>
      <c r="AA714" s="7"/>
      <c r="AB714" s="7">
        <v>0.1136454581832733</v>
      </c>
      <c r="AC714" s="7">
        <v>1.2114285714285715</v>
      </c>
      <c r="AD714" s="7">
        <v>6.7510548523206745E-2</v>
      </c>
      <c r="AE714" s="7">
        <v>0.53018660811712204</v>
      </c>
      <c r="AF714" s="7">
        <v>0.81386197547453931</v>
      </c>
      <c r="AG714" s="7">
        <v>0.56649672834384013</v>
      </c>
      <c r="AH714" s="7">
        <v>0.1297846327475963</v>
      </c>
      <c r="AI714" s="7">
        <v>0.50067294751851732</v>
      </c>
      <c r="AJ714" s="7">
        <v>0.86927722579388267</v>
      </c>
      <c r="AK714" s="7">
        <v>4.0695209835365752E-2</v>
      </c>
      <c r="AL714" s="7">
        <v>0.81255161021263245</v>
      </c>
      <c r="AM714" s="7">
        <v>5.9113300492610835E-2</v>
      </c>
      <c r="AN714" s="7">
        <v>0.24331797234933339</v>
      </c>
      <c r="AO714" s="7">
        <v>0.53926921460664812</v>
      </c>
      <c r="AP714" s="7">
        <v>0.32665964172813489</v>
      </c>
      <c r="AQ714" s="7">
        <v>2.6831022085259373</v>
      </c>
      <c r="AR714" s="7">
        <v>0.3</v>
      </c>
      <c r="AS714" s="7"/>
      <c r="AT714" s="7">
        <v>2.6726057906577845E-2</v>
      </c>
      <c r="AU714" s="7">
        <v>0.43844580777096115</v>
      </c>
      <c r="AV714" s="7">
        <v>0</v>
      </c>
      <c r="AW714" s="72">
        <v>1.2745377892548362</v>
      </c>
      <c r="AX714" s="86">
        <v>1.2936034962256655</v>
      </c>
      <c r="AY714" s="7">
        <v>0.8891184573002755</v>
      </c>
      <c r="AZ714" s="7">
        <v>0.29899377096597024</v>
      </c>
      <c r="BA714" s="7">
        <v>0.4272818455383241</v>
      </c>
      <c r="BB714" s="7">
        <v>0.68386167146974064</v>
      </c>
      <c r="BC714" s="7">
        <v>0.43170862346009642</v>
      </c>
      <c r="BD714" s="7">
        <v>1.3341149483811183</v>
      </c>
      <c r="BE714" s="7">
        <v>0</v>
      </c>
      <c r="BF714" s="72">
        <v>0.95502714359938279</v>
      </c>
      <c r="BG714" s="7">
        <v>0.36655948551876016</v>
      </c>
      <c r="BH714" s="7">
        <v>1.011265164635951</v>
      </c>
      <c r="BI714" s="7">
        <v>1.3460006129411339</v>
      </c>
      <c r="BJ714" s="7">
        <v>0.77136407610448243</v>
      </c>
      <c r="BK714" s="7">
        <v>1.045756390434079</v>
      </c>
      <c r="BL714" s="72">
        <v>0.99687901597209472</v>
      </c>
      <c r="BM714" s="86">
        <v>1.7240568809090597</v>
      </c>
      <c r="BN714" s="7">
        <v>0.83779164262915928</v>
      </c>
      <c r="BO714" s="7">
        <v>0.38433079858893493</v>
      </c>
      <c r="BP714" s="72">
        <v>0.75759751962246591</v>
      </c>
      <c r="BQ714" s="86">
        <v>0.33134328358703496</v>
      </c>
      <c r="BR714" s="86">
        <v>0.19785655400487573</v>
      </c>
      <c r="BS714" s="86">
        <v>2.1253338812584781</v>
      </c>
      <c r="BT714" s="86">
        <v>1.1263318112633181</v>
      </c>
      <c r="BU714" s="86">
        <v>1.3715277777777777</v>
      </c>
      <c r="BV714" s="72">
        <v>1.2283503868291905</v>
      </c>
      <c r="BW714" s="7">
        <v>0.74594204641455308</v>
      </c>
      <c r="BX714" s="7">
        <v>1.0386035582410205</v>
      </c>
      <c r="BY714" s="7">
        <v>0.60421545668862331</v>
      </c>
      <c r="BZ714" s="72">
        <v>0.92476432847320633</v>
      </c>
      <c r="CA714" s="86"/>
      <c r="CB714" s="86">
        <v>0.35371179039455769</v>
      </c>
      <c r="CC714" s="86">
        <v>0.16720257234726688</v>
      </c>
      <c r="CD714" s="86"/>
      <c r="CE714" s="86">
        <v>0.77670416942833465</v>
      </c>
      <c r="CF714" s="86">
        <v>0.50334429203266451</v>
      </c>
      <c r="CG714" s="86"/>
      <c r="CH714" s="72">
        <v>0.59193415638132918</v>
      </c>
      <c r="CI714" s="7">
        <v>0.54649289793847711</v>
      </c>
      <c r="CJ714" s="7">
        <v>0.76162430256545643</v>
      </c>
      <c r="CK714" s="72">
        <v>0.68717376984251544</v>
      </c>
      <c r="CL714" s="86">
        <v>0</v>
      </c>
      <c r="CM714" s="86">
        <v>0.40984600460773613</v>
      </c>
      <c r="CN714" s="86">
        <v>0.83027077426409646</v>
      </c>
      <c r="CO714" s="86">
        <v>0.27315054320275534</v>
      </c>
      <c r="CP714" s="86">
        <v>0.37105165824555347</v>
      </c>
      <c r="CQ714" s="64">
        <v>0.5064205975395818</v>
      </c>
    </row>
    <row r="715" spans="1:95" x14ac:dyDescent="0.25">
      <c r="A715" s="97" t="s">
        <v>1116</v>
      </c>
      <c r="B715" s="97">
        <v>172</v>
      </c>
      <c r="C715" s="97">
        <v>712</v>
      </c>
      <c r="D715" s="103" t="s">
        <v>129</v>
      </c>
      <c r="E715" s="86">
        <v>6.5432204113202266</v>
      </c>
      <c r="F715" s="86">
        <v>4.0201846563340453</v>
      </c>
      <c r="G715" s="86">
        <v>3.4972149237898171</v>
      </c>
      <c r="H715" s="86"/>
      <c r="I715" s="86">
        <v>4.846040334385715</v>
      </c>
      <c r="J715" s="86">
        <v>5.9159998945007155</v>
      </c>
      <c r="K715" s="72">
        <v>4.313152511736841</v>
      </c>
      <c r="L715" s="7">
        <v>5.9159998945007155</v>
      </c>
      <c r="M715" s="7">
        <v>3.5809186105286921</v>
      </c>
      <c r="N715" s="7">
        <v>5.0479840564157596</v>
      </c>
      <c r="O715" s="7">
        <v>0</v>
      </c>
      <c r="P715" s="7">
        <v>5.1492122335495827</v>
      </c>
      <c r="Q715" s="7">
        <v>2.6482758621420213</v>
      </c>
      <c r="R715" s="72">
        <v>5.6308891730467847</v>
      </c>
      <c r="S715" s="86">
        <v>5.5384615383919824</v>
      </c>
      <c r="T715" s="86">
        <v>4.5656591976176566</v>
      </c>
      <c r="U715" s="86"/>
      <c r="V715" s="86">
        <v>3.669064748232493</v>
      </c>
      <c r="W715" s="86">
        <v>5.4938574938574938</v>
      </c>
      <c r="X715" s="86">
        <v>0.3746777427628224</v>
      </c>
      <c r="Y715" s="72">
        <v>4.0424664879876779</v>
      </c>
      <c r="Z715" s="7">
        <v>4.7527982324744871</v>
      </c>
      <c r="AA715" s="7"/>
      <c r="AB715" s="7">
        <v>9.7639055622248894E-2</v>
      </c>
      <c r="AC715" s="7">
        <v>4.4514285714285711</v>
      </c>
      <c r="AD715" s="7">
        <v>0.11814345991561181</v>
      </c>
      <c r="AE715" s="7">
        <v>2.3940724478332154</v>
      </c>
      <c r="AF715" s="7">
        <v>3.5570252306941836</v>
      </c>
      <c r="AG715" s="7">
        <v>2.7814218617834463</v>
      </c>
      <c r="AH715" s="7">
        <v>0.13204175679538058</v>
      </c>
      <c r="AI715" s="7">
        <v>2.4937752355735832</v>
      </c>
      <c r="AJ715" s="7">
        <v>3.6625754919150593</v>
      </c>
      <c r="AK715" s="7">
        <v>9.665112335899366E-2</v>
      </c>
      <c r="AL715" s="7">
        <v>3.8348472335644974</v>
      </c>
      <c r="AM715" s="7">
        <v>1.9704433497536946E-2</v>
      </c>
      <c r="AN715" s="7">
        <v>1.9244239631265458</v>
      </c>
      <c r="AO715" s="7">
        <v>2.9382612347259425</v>
      </c>
      <c r="AP715" s="7">
        <v>2.1159114857744994</v>
      </c>
      <c r="AQ715" s="7">
        <v>5.7812018489984593</v>
      </c>
      <c r="AR715" s="7">
        <v>0.2</v>
      </c>
      <c r="AS715" s="7"/>
      <c r="AT715" s="7">
        <v>0.14699331848617814</v>
      </c>
      <c r="AU715" s="7">
        <v>6.0548057259713701</v>
      </c>
      <c r="AV715" s="7">
        <v>0</v>
      </c>
      <c r="AW715" s="72">
        <v>4.0829733854490948</v>
      </c>
      <c r="AX715" s="86">
        <v>5.6591179976162094</v>
      </c>
      <c r="AY715" s="7">
        <v>3.2847796143250689</v>
      </c>
      <c r="AZ715" s="7">
        <v>0.94873023479586704</v>
      </c>
      <c r="BA715" s="7">
        <v>2.1508525576816484</v>
      </c>
      <c r="BB715" s="7">
        <v>3.1769452449567726</v>
      </c>
      <c r="BC715" s="7">
        <v>5.6347080878414566</v>
      </c>
      <c r="BD715" s="7">
        <v>3.987052376684149</v>
      </c>
      <c r="BE715" s="7">
        <v>0</v>
      </c>
      <c r="BF715" s="72">
        <v>3.5445266602163392</v>
      </c>
      <c r="BG715" s="7">
        <v>0.80064308679097618</v>
      </c>
      <c r="BH715" s="7">
        <v>6.509532062335273</v>
      </c>
      <c r="BI715" s="7">
        <v>4.4554091327272785</v>
      </c>
      <c r="BJ715" s="7">
        <v>3.6659142212189617</v>
      </c>
      <c r="BK715" s="7">
        <v>3.6950786864502687</v>
      </c>
      <c r="BL715" s="72">
        <v>4.1259408848907659</v>
      </c>
      <c r="BM715" s="86">
        <v>2.7246444940010663</v>
      </c>
      <c r="BN715" s="7">
        <v>6.776423216007748</v>
      </c>
      <c r="BO715" s="7">
        <v>5.4656735940748868</v>
      </c>
      <c r="BP715" s="72">
        <v>6.544618380389049</v>
      </c>
      <c r="BQ715" s="86">
        <v>0.71194029851808871</v>
      </c>
      <c r="BR715" s="86">
        <v>0.38582028030950766</v>
      </c>
      <c r="BS715" s="86">
        <v>3.4074378467508315</v>
      </c>
      <c r="BT715" s="86">
        <v>2.730593607305936</v>
      </c>
      <c r="BU715" s="86">
        <v>3.1423611111111112</v>
      </c>
      <c r="BV715" s="72">
        <v>2.5834789119170622</v>
      </c>
      <c r="BW715" s="7">
        <v>2.6721173500188633</v>
      </c>
      <c r="BX715" s="7">
        <v>3.1957032561262166</v>
      </c>
      <c r="BY715" s="7">
        <v>1.124121779885811</v>
      </c>
      <c r="BZ715" s="72">
        <v>2.9127925732188618</v>
      </c>
      <c r="CA715" s="86"/>
      <c r="CB715" s="86">
        <v>5.0043668122489278</v>
      </c>
      <c r="CC715" s="86">
        <v>0.21864951768488747</v>
      </c>
      <c r="CD715" s="86"/>
      <c r="CE715" s="86">
        <v>3.6865651886363286</v>
      </c>
      <c r="CF715" s="86">
        <v>3.0717605713777205</v>
      </c>
      <c r="CG715" s="86"/>
      <c r="CH715" s="72">
        <v>3.2776954732661361</v>
      </c>
      <c r="CI715" s="7">
        <v>7.1957826915050278</v>
      </c>
      <c r="CJ715" s="7">
        <v>7.728766274263136</v>
      </c>
      <c r="CK715" s="72">
        <v>7.5443166271382704</v>
      </c>
      <c r="CL715" s="86">
        <v>0</v>
      </c>
      <c r="CM715" s="86">
        <v>3.2637322662786468</v>
      </c>
      <c r="CN715" s="86">
        <v>3.9737383940635365</v>
      </c>
      <c r="CO715" s="86">
        <v>0.13657527160137767</v>
      </c>
      <c r="CP715" s="86">
        <v>4.1647145851723799</v>
      </c>
      <c r="CQ715" s="64">
        <v>3.7878299025960054</v>
      </c>
    </row>
    <row r="716" spans="1:95" x14ac:dyDescent="0.25">
      <c r="A716" s="97" t="s">
        <v>959</v>
      </c>
      <c r="C716" s="97">
        <v>713</v>
      </c>
      <c r="D716" s="103"/>
      <c r="E716" s="48"/>
      <c r="F716" s="48"/>
      <c r="G716" s="48"/>
      <c r="H716" s="48"/>
      <c r="I716" s="48"/>
      <c r="J716" s="48"/>
      <c r="K716" s="73"/>
      <c r="L716" s="11"/>
      <c r="M716" s="11"/>
      <c r="N716" s="11"/>
      <c r="O716" s="11"/>
      <c r="P716" s="11"/>
      <c r="Q716" s="11"/>
      <c r="R716" s="73"/>
      <c r="S716" s="48"/>
      <c r="T716" s="48"/>
      <c r="U716" s="48"/>
      <c r="V716" s="48"/>
      <c r="W716" s="48"/>
      <c r="X716" s="48"/>
      <c r="Y716" s="73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73"/>
      <c r="AX716" s="48"/>
      <c r="AY716" s="11"/>
      <c r="AZ716" s="11"/>
      <c r="BA716" s="11"/>
      <c r="BB716" s="11"/>
      <c r="BC716" s="11"/>
      <c r="BD716" s="11"/>
      <c r="BE716" s="11"/>
      <c r="BF716" s="73"/>
      <c r="BG716" s="11"/>
      <c r="BH716" s="11"/>
      <c r="BI716" s="11"/>
      <c r="BJ716" s="11"/>
      <c r="BK716" s="11"/>
      <c r="BL716" s="73"/>
      <c r="BM716" s="48"/>
      <c r="BN716" s="11"/>
      <c r="BO716" s="11"/>
      <c r="BP716" s="73"/>
      <c r="BQ716" s="48"/>
      <c r="BR716" s="48"/>
      <c r="BS716" s="48"/>
      <c r="BT716" s="48"/>
      <c r="BU716" s="48"/>
      <c r="BV716" s="73"/>
      <c r="BW716" s="11"/>
      <c r="BX716" s="11"/>
      <c r="BY716" s="11"/>
      <c r="BZ716" s="73"/>
      <c r="CA716" s="48"/>
      <c r="CB716" s="48"/>
      <c r="CC716" s="48"/>
      <c r="CD716" s="48"/>
      <c r="CE716" s="48"/>
      <c r="CF716" s="48"/>
      <c r="CG716" s="48"/>
      <c r="CH716" s="73"/>
      <c r="CI716" s="11"/>
      <c r="CJ716" s="11"/>
      <c r="CK716" s="73"/>
      <c r="CL716" s="48"/>
      <c r="CM716" s="48"/>
      <c r="CN716" s="48"/>
      <c r="CO716" s="48"/>
      <c r="CP716" s="48"/>
      <c r="CQ716" s="67"/>
    </row>
    <row r="717" spans="1:95" x14ac:dyDescent="0.25">
      <c r="A717" s="97" t="s">
        <v>1117</v>
      </c>
      <c r="B717" s="97">
        <v>173</v>
      </c>
      <c r="C717" s="97">
        <v>714</v>
      </c>
      <c r="D717" s="103" t="s">
        <v>209</v>
      </c>
      <c r="E717" s="39">
        <v>9.082951216243218E-2</v>
      </c>
      <c r="F717" s="39">
        <v>6.5025032601970637E-2</v>
      </c>
      <c r="G717" s="39">
        <v>9.5705861004251824E-2</v>
      </c>
      <c r="H717" s="39"/>
      <c r="I717" s="39">
        <v>6.1631025672554671E-2</v>
      </c>
      <c r="J717" s="39">
        <v>0.12753435766727197</v>
      </c>
      <c r="K717" s="52">
        <v>7.0479864919040347E-2</v>
      </c>
      <c r="L717" s="3">
        <v>0.12753435766727197</v>
      </c>
      <c r="M717" s="3">
        <v>0.13514394465352286</v>
      </c>
      <c r="N717" s="3">
        <v>0.1509324552590012</v>
      </c>
      <c r="O717" s="3">
        <v>0</v>
      </c>
      <c r="P717" s="3">
        <v>0.11122674322302423</v>
      </c>
      <c r="Q717" s="3">
        <v>0.40268364251474542</v>
      </c>
      <c r="R717" s="52">
        <v>0.13070521902587987</v>
      </c>
      <c r="S717" s="39">
        <v>5.5891328302134717E-2</v>
      </c>
      <c r="T717" s="39">
        <v>0.10643464279715337</v>
      </c>
      <c r="U717" s="39"/>
      <c r="V717" s="39">
        <v>6.9811408741739897E-2</v>
      </c>
      <c r="W717" s="39">
        <v>0.10915511958805382</v>
      </c>
      <c r="X717" s="39">
        <v>0.16603180632353604</v>
      </c>
      <c r="Y717" s="52">
        <v>0.10204906779161348</v>
      </c>
      <c r="Z717" s="3">
        <v>7.6237086637431187E-2</v>
      </c>
      <c r="AA717" s="3"/>
      <c r="AB717" s="3">
        <v>3.3835251019014502E-2</v>
      </c>
      <c r="AC717" s="3">
        <v>4.8241505736009098E-2</v>
      </c>
      <c r="AD717" s="3">
        <v>0</v>
      </c>
      <c r="AE717" s="3">
        <v>2.6627860587592679E-2</v>
      </c>
      <c r="AF717" s="3">
        <v>3.785779564680835E-2</v>
      </c>
      <c r="AG717" s="3">
        <v>3.6195910924366109E-2</v>
      </c>
      <c r="AH717" s="3">
        <v>3.0056462638683976E-2</v>
      </c>
      <c r="AI717" s="3">
        <v>2.8923003012476328E-2</v>
      </c>
      <c r="AJ717" s="3">
        <v>8.4096958021011622E-2</v>
      </c>
      <c r="AK717" s="3">
        <v>2.3571891409468589E-2</v>
      </c>
      <c r="AL717" s="3">
        <v>0.10142231762423061</v>
      </c>
      <c r="AM717" s="3">
        <v>0</v>
      </c>
      <c r="AN717" s="3">
        <v>4.0811597055159229E-2</v>
      </c>
      <c r="AO717" s="3">
        <v>3.6017937975862342E-2</v>
      </c>
      <c r="AP717" s="3">
        <v>2.8837029168602344E-2</v>
      </c>
      <c r="AQ717" s="3">
        <v>9.937801704449313E-2</v>
      </c>
      <c r="AR717" s="3">
        <v>0</v>
      </c>
      <c r="AS717" s="3"/>
      <c r="AT717" s="3">
        <v>4.5521353057827368E-2</v>
      </c>
      <c r="AU717" s="3">
        <v>2.7465503866051465E-2</v>
      </c>
      <c r="AV717" s="3">
        <v>0</v>
      </c>
      <c r="AW717" s="52">
        <v>6.4963738749509697E-2</v>
      </c>
      <c r="AX717" s="39">
        <v>9.670366572069479E-2</v>
      </c>
      <c r="AY717" s="3">
        <v>6.0915968438107947E-2</v>
      </c>
      <c r="AZ717" s="3">
        <v>0.19693540572478932</v>
      </c>
      <c r="BA717" s="3">
        <v>8.8100531471036456E-2</v>
      </c>
      <c r="BB717" s="3">
        <v>6.5309046679713628E-2</v>
      </c>
      <c r="BC717" s="3">
        <v>0.11859449389707566</v>
      </c>
      <c r="BD717" s="3">
        <v>6.1688193808181448E-2</v>
      </c>
      <c r="BE717" s="3">
        <v>0</v>
      </c>
      <c r="BF717" s="52">
        <v>6.8949425573647471E-2</v>
      </c>
      <c r="BG717" s="3">
        <v>0.28042950075430595</v>
      </c>
      <c r="BH717" s="3">
        <v>8.5124979693847719E-2</v>
      </c>
      <c r="BI717" s="3">
        <v>8.204523643963238E-2</v>
      </c>
      <c r="BJ717" s="3">
        <v>0.10700256403158347</v>
      </c>
      <c r="BK717" s="3">
        <v>9.9738768077123147E-2</v>
      </c>
      <c r="BL717" s="52">
        <v>0.10308706777049095</v>
      </c>
      <c r="BM717" s="39">
        <v>0.31857899627161895</v>
      </c>
      <c r="BN717" s="3">
        <v>7.905151396568226E-2</v>
      </c>
      <c r="BO717" s="3">
        <v>7.5296107405919174E-2</v>
      </c>
      <c r="BP717" s="52">
        <v>7.8387373854023418E-2</v>
      </c>
      <c r="BQ717" s="39">
        <v>0.29222605983580452</v>
      </c>
      <c r="BR717" s="39">
        <v>0.2298353671761745</v>
      </c>
      <c r="BS717" s="39">
        <v>8.3826356746270106E-2</v>
      </c>
      <c r="BT717" s="39">
        <v>7.062589477700304E-2</v>
      </c>
      <c r="BU717" s="39">
        <v>7.0117131951898656E-2</v>
      </c>
      <c r="BV717" s="52">
        <v>0.10595980611745412</v>
      </c>
      <c r="BW717" s="3">
        <v>0.12478416596038035</v>
      </c>
      <c r="BX717" s="3">
        <v>9.4384955392101719E-2</v>
      </c>
      <c r="BY717" s="3">
        <v>0.23993324121096321</v>
      </c>
      <c r="BZ717" s="52">
        <v>0.1123578829690539</v>
      </c>
      <c r="CA717" s="39"/>
      <c r="CB717" s="39">
        <v>0.16084185308612164</v>
      </c>
      <c r="CC717" s="39">
        <v>0.35215824979465626</v>
      </c>
      <c r="CD717" s="39"/>
      <c r="CE717" s="39">
        <v>4.9851102597356499E-2</v>
      </c>
      <c r="CF717" s="39">
        <v>8.4796757773734618E-2</v>
      </c>
      <c r="CG717" s="39"/>
      <c r="CH717" s="52">
        <v>8.7819592040153133E-2</v>
      </c>
      <c r="CI717" s="3">
        <v>0.13650763372430186</v>
      </c>
      <c r="CJ717" s="3">
        <v>0.15149041860708826</v>
      </c>
      <c r="CK717" s="52">
        <v>0.14630532571871696</v>
      </c>
      <c r="CL717" s="39">
        <v>0</v>
      </c>
      <c r="CM717" s="39">
        <v>2.5910679533968112E-2</v>
      </c>
      <c r="CN717" s="39">
        <v>8.5659766477543378E-2</v>
      </c>
      <c r="CO717" s="39">
        <v>0.14946009615645536</v>
      </c>
      <c r="CP717" s="39">
        <v>3.9785026698824479E-2</v>
      </c>
      <c r="CQ717" s="58">
        <v>5.1068080863783796E-2</v>
      </c>
    </row>
    <row r="718" spans="1:95" x14ac:dyDescent="0.25">
      <c r="A718" s="97" t="s">
        <v>1118</v>
      </c>
      <c r="B718" s="97">
        <v>174</v>
      </c>
      <c r="C718" s="97">
        <v>715</v>
      </c>
      <c r="D718" s="103" t="s">
        <v>210</v>
      </c>
      <c r="E718" s="39">
        <v>0.27180320925794049</v>
      </c>
      <c r="F718" s="39">
        <v>0.25716780565467129</v>
      </c>
      <c r="G718" s="39">
        <v>0.28292697146007384</v>
      </c>
      <c r="H718" s="39"/>
      <c r="I718" s="39">
        <v>0.26621850314541251</v>
      </c>
      <c r="J718" s="39">
        <v>0.33032693806025737</v>
      </c>
      <c r="K718" s="52">
        <v>0.26393803265828036</v>
      </c>
      <c r="L718" s="3">
        <v>0.33032693806025737</v>
      </c>
      <c r="M718" s="3">
        <v>0.33077097273746392</v>
      </c>
      <c r="N718" s="3">
        <v>0.34031221361242914</v>
      </c>
      <c r="O718" s="3">
        <v>0</v>
      </c>
      <c r="P718" s="3">
        <v>0.35057366977527771</v>
      </c>
      <c r="Q718" s="3">
        <v>0.85250007037205056</v>
      </c>
      <c r="R718" s="52">
        <v>0.33260389573152255</v>
      </c>
      <c r="S718" s="39">
        <v>0.24413108435026432</v>
      </c>
      <c r="T718" s="39">
        <v>0.27718345032952407</v>
      </c>
      <c r="U718" s="39"/>
      <c r="V718" s="39">
        <v>0.19904906017649635</v>
      </c>
      <c r="W718" s="39">
        <v>0.27947522005059477</v>
      </c>
      <c r="X718" s="39">
        <v>0.3227380004476228</v>
      </c>
      <c r="Y718" s="52">
        <v>0.26600540821278273</v>
      </c>
      <c r="Z718" s="3">
        <v>0.37178378813380636</v>
      </c>
      <c r="AA718" s="3"/>
      <c r="AB718" s="3">
        <v>0.22070211660499808</v>
      </c>
      <c r="AC718" s="3">
        <v>0.2888042804113386</v>
      </c>
      <c r="AD718" s="3">
        <v>0.19400702950744431</v>
      </c>
      <c r="AE718" s="3">
        <v>0.23974092648903017</v>
      </c>
      <c r="AF718" s="3">
        <v>0.29415397656569026</v>
      </c>
      <c r="AG718" s="3">
        <v>0.2841963097475641</v>
      </c>
      <c r="AH718" s="3">
        <v>0.27075519213770849</v>
      </c>
      <c r="AI718" s="3">
        <v>0.25247458892713792</v>
      </c>
      <c r="AJ718" s="3">
        <v>0.33602455277806365</v>
      </c>
      <c r="AK718" s="3">
        <v>0.19533147500780512</v>
      </c>
      <c r="AL718" s="3">
        <v>0.24622299552171761</v>
      </c>
      <c r="AM718" s="3">
        <v>6.0415396869840612E-2</v>
      </c>
      <c r="AN718" s="3">
        <v>0.19258637063657139</v>
      </c>
      <c r="AO718" s="3">
        <v>0.26438766542379444</v>
      </c>
      <c r="AP718" s="3">
        <v>0.22821146116197027</v>
      </c>
      <c r="AQ718" s="3">
        <v>0.42952245268615458</v>
      </c>
      <c r="AR718" s="3">
        <v>0.5488425180890768</v>
      </c>
      <c r="AS718" s="3"/>
      <c r="AT718" s="3">
        <v>9.4554399211467757E-2</v>
      </c>
      <c r="AU718" s="3">
        <v>0.2260228029347883</v>
      </c>
      <c r="AV718" s="3">
        <v>0</v>
      </c>
      <c r="AW718" s="52">
        <v>0.3385939406755622</v>
      </c>
      <c r="AX718" s="39">
        <v>0.31178941115842623</v>
      </c>
      <c r="AY718" s="3">
        <v>0.22521820274291596</v>
      </c>
      <c r="AZ718" s="3">
        <v>0.3260095745574304</v>
      </c>
      <c r="BA718" s="3">
        <v>0.25851641789207019</v>
      </c>
      <c r="BB718" s="3">
        <v>0.24206763580292684</v>
      </c>
      <c r="BC718" s="3">
        <v>0.30123596853785367</v>
      </c>
      <c r="BD718" s="3">
        <v>0.28885343411786685</v>
      </c>
      <c r="BE718" s="3">
        <v>0</v>
      </c>
      <c r="BF718" s="52">
        <v>0.25914447069323121</v>
      </c>
      <c r="BG718" s="3">
        <v>0.55836127704303762</v>
      </c>
      <c r="BH718" s="3">
        <v>0.30687877704462285</v>
      </c>
      <c r="BI718" s="3">
        <v>0.26290102816974842</v>
      </c>
      <c r="BJ718" s="3">
        <v>0.29847910925713184</v>
      </c>
      <c r="BK718" s="3">
        <v>0.28614207479143655</v>
      </c>
      <c r="BL718" s="52">
        <v>0.29830356021446985</v>
      </c>
      <c r="BM718" s="39">
        <v>0.66940359389487825</v>
      </c>
      <c r="BN718" s="3">
        <v>0.27177462879091996</v>
      </c>
      <c r="BO718" s="3">
        <v>0.18939163910678447</v>
      </c>
      <c r="BP718" s="52">
        <v>0.25720527468853427</v>
      </c>
      <c r="BQ718" s="39">
        <v>0.4709814265819755</v>
      </c>
      <c r="BR718" s="39">
        <v>0.37663069061175003</v>
      </c>
      <c r="BS718" s="39">
        <v>0.42097575732903697</v>
      </c>
      <c r="BT718" s="39">
        <v>0.31763071863015241</v>
      </c>
      <c r="BU718" s="39">
        <v>0.35637735148809346</v>
      </c>
      <c r="BV718" s="52">
        <v>0.36419238279378424</v>
      </c>
      <c r="BW718" s="3">
        <v>0.37830060045286029</v>
      </c>
      <c r="BX718" s="3">
        <v>0.34777838968623598</v>
      </c>
      <c r="BY718" s="3">
        <v>0.49491290266148702</v>
      </c>
      <c r="BZ718" s="52">
        <v>0.365885095127366</v>
      </c>
      <c r="CA718" s="39"/>
      <c r="CB718" s="39">
        <v>0.34935292333068607</v>
      </c>
      <c r="CC718" s="39">
        <v>0.41176853341937231</v>
      </c>
      <c r="CD718" s="39"/>
      <c r="CE718" s="39">
        <v>0.18747341552883678</v>
      </c>
      <c r="CF718" s="39">
        <v>0.21189753941109932</v>
      </c>
      <c r="CG718" s="39"/>
      <c r="CH718" s="52">
        <v>0.21891342490633023</v>
      </c>
      <c r="CI718" s="3">
        <v>9.8050892270779608E-2</v>
      </c>
      <c r="CJ718" s="3">
        <v>0.1570663987912235</v>
      </c>
      <c r="CK718" s="52">
        <v>0.1366429003857739</v>
      </c>
      <c r="CL718" s="39">
        <v>0</v>
      </c>
      <c r="CM718" s="39">
        <v>8.5677847314176755E-2</v>
      </c>
      <c r="CN718" s="39">
        <v>0.27353274686823653</v>
      </c>
      <c r="CO718" s="39">
        <v>0.20266756559506716</v>
      </c>
      <c r="CP718" s="39">
        <v>9.6621518557170882E-2</v>
      </c>
      <c r="CQ718" s="58">
        <v>0.14487754777142009</v>
      </c>
    </row>
    <row r="719" spans="1:95" x14ac:dyDescent="0.25">
      <c r="A719" s="97" t="s">
        <v>1119</v>
      </c>
      <c r="B719" s="97">
        <v>175</v>
      </c>
      <c r="C719" s="97">
        <v>716</v>
      </c>
      <c r="D719" s="103" t="s">
        <v>211</v>
      </c>
      <c r="E719" s="39">
        <v>7.5444811892094463E-3</v>
      </c>
      <c r="F719" s="39">
        <v>6.9452756453705911E-3</v>
      </c>
      <c r="G719" s="39">
        <v>8.2478107744341708E-3</v>
      </c>
      <c r="H719" s="39"/>
      <c r="I719" s="39">
        <v>9.6853701585492905E-3</v>
      </c>
      <c r="J719" s="39">
        <v>1.1692285197516902E-2</v>
      </c>
      <c r="K719" s="52">
        <v>7.8106019654190124E-3</v>
      </c>
      <c r="L719" s="3">
        <v>1.1692285197516902E-2</v>
      </c>
      <c r="M719" s="3">
        <v>1.4435230815444032E-2</v>
      </c>
      <c r="N719" s="3">
        <v>1.6247158193474717E-2</v>
      </c>
      <c r="O719" s="3">
        <v>0</v>
      </c>
      <c r="P719" s="3">
        <v>1.5058007559355052E-2</v>
      </c>
      <c r="Q719" s="3">
        <v>0</v>
      </c>
      <c r="R719" s="52">
        <v>1.2570178490201134E-2</v>
      </c>
      <c r="S719" s="39">
        <v>1.551447335632487E-2</v>
      </c>
      <c r="T719" s="39">
        <v>8.561640013550597E-3</v>
      </c>
      <c r="U719" s="39"/>
      <c r="V719" s="39">
        <v>1.916215790464935E-3</v>
      </c>
      <c r="W719" s="39">
        <v>3.1227952000978984E-2</v>
      </c>
      <c r="X719" s="39">
        <v>7.5966627603509971E-3</v>
      </c>
      <c r="Y719" s="52">
        <v>9.0994534421426406E-3</v>
      </c>
      <c r="Z719" s="3">
        <v>1.8667646965176293E-2</v>
      </c>
      <c r="AA719" s="3"/>
      <c r="AB719" s="3">
        <v>9.0593753731739619E-3</v>
      </c>
      <c r="AC719" s="3">
        <v>5.9035095182799358E-3</v>
      </c>
      <c r="AD719" s="3">
        <v>0</v>
      </c>
      <c r="AE719" s="3">
        <v>3.999011817827889E-3</v>
      </c>
      <c r="AF719" s="3">
        <v>9.8164648082431499E-3</v>
      </c>
      <c r="AG719" s="3">
        <v>9.3429218612890094E-3</v>
      </c>
      <c r="AH719" s="3">
        <v>3.3478732480184356E-3</v>
      </c>
      <c r="AI719" s="3">
        <v>6.7958208765916102E-3</v>
      </c>
      <c r="AJ719" s="3">
        <v>1.7444109886840205E-2</v>
      </c>
      <c r="AK719" s="3">
        <v>6.5970634291879614E-3</v>
      </c>
      <c r="AL719" s="3">
        <v>8.3471801628564775E-3</v>
      </c>
      <c r="AM719" s="3">
        <v>0</v>
      </c>
      <c r="AN719" s="3">
        <v>0</v>
      </c>
      <c r="AO719" s="3">
        <v>7.9601806468039809E-3</v>
      </c>
      <c r="AP719" s="3">
        <v>1.2184712486000933E-2</v>
      </c>
      <c r="AQ719" s="3">
        <v>2.2048936624620138E-2</v>
      </c>
      <c r="AR719" s="3">
        <v>0</v>
      </c>
      <c r="AS719" s="3"/>
      <c r="AT719" s="3">
        <v>0</v>
      </c>
      <c r="AU719" s="3">
        <v>9.7425651344606578E-3</v>
      </c>
      <c r="AV719" s="3">
        <v>0</v>
      </c>
      <c r="AW719" s="52">
        <v>1.5464692326072015E-2</v>
      </c>
      <c r="AX719" s="39">
        <v>3.5373932611273938E-3</v>
      </c>
      <c r="AY719" s="3">
        <v>4.5769403402071852E-3</v>
      </c>
      <c r="AZ719" s="3">
        <v>2.0444770666324115E-2</v>
      </c>
      <c r="BA719" s="3">
        <v>3.7798092976872441E-3</v>
      </c>
      <c r="BB719" s="3">
        <v>4.6046747861811224E-3</v>
      </c>
      <c r="BC719" s="3">
        <v>7.4583978283100693E-3</v>
      </c>
      <c r="BD719" s="3">
        <v>5.6934526658715913E-3</v>
      </c>
      <c r="BE719" s="3">
        <v>0</v>
      </c>
      <c r="BF719" s="52">
        <v>5.4104468778821066E-3</v>
      </c>
      <c r="BG719" s="3">
        <v>1.617262127518402E-2</v>
      </c>
      <c r="BH719" s="3">
        <v>1.4652240486430884E-2</v>
      </c>
      <c r="BI719" s="3">
        <v>1.7930846329920962E-2</v>
      </c>
      <c r="BJ719" s="3">
        <v>1.982210830413756E-2</v>
      </c>
      <c r="BK719" s="3">
        <v>6.0591458535316162E-3</v>
      </c>
      <c r="BL719" s="52">
        <v>1.3946008506893589E-2</v>
      </c>
      <c r="BM719" s="39">
        <v>3.9926965177221614E-2</v>
      </c>
      <c r="BN719" s="3">
        <v>1.0191355923375832E-2</v>
      </c>
      <c r="BO719" s="3">
        <v>7.7291933696337894E-3</v>
      </c>
      <c r="BP719" s="52">
        <v>9.7559247956559066E-3</v>
      </c>
      <c r="BQ719" s="39">
        <v>2.5567194214511861E-2</v>
      </c>
      <c r="BR719" s="39">
        <v>1.7694937551412243E-2</v>
      </c>
      <c r="BS719" s="39">
        <v>1.8998917211970768E-2</v>
      </c>
      <c r="BT719" s="39">
        <v>1.2864713362199258E-3</v>
      </c>
      <c r="BU719" s="39">
        <v>3.0592972058379334E-3</v>
      </c>
      <c r="BV719" s="52">
        <v>8.6614470917343919E-3</v>
      </c>
      <c r="BW719" s="3">
        <v>1.446314436763956E-2</v>
      </c>
      <c r="BX719" s="3">
        <v>1.199435918277759E-2</v>
      </c>
      <c r="BY719" s="3">
        <v>3.2813571646938565E-2</v>
      </c>
      <c r="BZ719" s="52">
        <v>1.4004900824790322E-2</v>
      </c>
      <c r="CA719" s="39"/>
      <c r="CB719" s="39">
        <v>0</v>
      </c>
      <c r="CC719" s="39">
        <v>4.0013202323542644E-3</v>
      </c>
      <c r="CD719" s="39"/>
      <c r="CE719" s="39">
        <v>4.3351850534601149E-3</v>
      </c>
      <c r="CF719" s="39">
        <v>1.1275733505995382E-2</v>
      </c>
      <c r="CG719" s="39"/>
      <c r="CH719" s="52">
        <v>7.4594677702093356E-3</v>
      </c>
      <c r="CI719" s="3">
        <v>1.2200290020461406E-2</v>
      </c>
      <c r="CJ719" s="3">
        <v>2.2022125942030363E-2</v>
      </c>
      <c r="CK719" s="52">
        <v>1.8623082841158874E-2</v>
      </c>
      <c r="CL719" s="39">
        <v>0</v>
      </c>
      <c r="CM719" s="39">
        <v>1.4595693652369099E-3</v>
      </c>
      <c r="CN719" s="39">
        <v>9.5227134029744909E-3</v>
      </c>
      <c r="CO719" s="39">
        <v>1.8366426440922293E-2</v>
      </c>
      <c r="CP719" s="39">
        <v>4.5549236501209005E-3</v>
      </c>
      <c r="CQ719" s="58">
        <v>5.393114821260171E-3</v>
      </c>
    </row>
    <row r="720" spans="1:95" x14ac:dyDescent="0.25">
      <c r="A720" s="97" t="s">
        <v>1120</v>
      </c>
      <c r="B720" s="97">
        <v>176</v>
      </c>
      <c r="C720" s="97">
        <v>717</v>
      </c>
      <c r="D720" s="104" t="s">
        <v>212</v>
      </c>
      <c r="E720" s="40">
        <v>8.2834508341567456E-2</v>
      </c>
      <c r="F720" s="40">
        <v>7.1617714077206338E-2</v>
      </c>
      <c r="G720" s="40">
        <v>8.0038461270274988E-2</v>
      </c>
      <c r="H720" s="40"/>
      <c r="I720" s="40">
        <v>8.1945606298427759E-2</v>
      </c>
      <c r="J720" s="40">
        <v>0.10391189093572116</v>
      </c>
      <c r="K720" s="53">
        <v>7.5484655943538606E-2</v>
      </c>
      <c r="L720" s="4">
        <v>0.10391189093572116</v>
      </c>
      <c r="M720" s="4">
        <v>0.11339707590321403</v>
      </c>
      <c r="N720" s="4">
        <v>0.10443398326698937</v>
      </c>
      <c r="O720" s="4">
        <v>0</v>
      </c>
      <c r="P720" s="4">
        <v>0.10300980564555764</v>
      </c>
      <c r="Q720" s="4">
        <v>9.6238442710910921E-2</v>
      </c>
      <c r="R720" s="53">
        <v>0.10452853092353517</v>
      </c>
      <c r="S720" s="40">
        <v>8.3044529565706238E-2</v>
      </c>
      <c r="T720" s="40">
        <v>8.3015718366597921E-2</v>
      </c>
      <c r="U720" s="40"/>
      <c r="V720" s="40">
        <v>5.0447671499151747E-2</v>
      </c>
      <c r="W720" s="40">
        <v>0.11305703228176424</v>
      </c>
      <c r="X720" s="40">
        <v>8.1823892969698053E-2</v>
      </c>
      <c r="Y720" s="53">
        <v>7.8679523764386847E-2</v>
      </c>
      <c r="Z720" s="4">
        <v>0.15448145536984467</v>
      </c>
      <c r="AA720" s="4"/>
      <c r="AB720" s="4">
        <v>6.960058131220416E-2</v>
      </c>
      <c r="AC720" s="4">
        <v>9.1659053110518363E-2</v>
      </c>
      <c r="AD720" s="4">
        <v>2.8074701664547029E-2</v>
      </c>
      <c r="AE720" s="4">
        <v>6.3891865424525268E-2</v>
      </c>
      <c r="AF720" s="4">
        <v>9.4901804019779143E-2</v>
      </c>
      <c r="AG720" s="4">
        <v>9.8569624139763237E-2</v>
      </c>
      <c r="AH720" s="4">
        <v>6.8869286267931887E-2</v>
      </c>
      <c r="AI720" s="4">
        <v>7.7147247139855324E-2</v>
      </c>
      <c r="AJ720" s="4">
        <v>0.13842688893205049</v>
      </c>
      <c r="AK720" s="4">
        <v>7.2725374205847404E-2</v>
      </c>
      <c r="AL720" s="4">
        <v>8.3727439952973493E-2</v>
      </c>
      <c r="AM720" s="4">
        <v>1.4213147088732283E-2</v>
      </c>
      <c r="AN720" s="4">
        <v>5.6264302082351558E-2</v>
      </c>
      <c r="AO720" s="4">
        <v>7.6214570266528198E-2</v>
      </c>
      <c r="AP720" s="4">
        <v>8.0955546867709227E-2</v>
      </c>
      <c r="AQ720" s="4">
        <v>0.2212206118846223</v>
      </c>
      <c r="AR720" s="4">
        <v>0.15899494273448508</v>
      </c>
      <c r="AS720" s="4"/>
      <c r="AT720" s="4">
        <v>2.7637554354316762E-2</v>
      </c>
      <c r="AU720" s="4">
        <v>8.808582766175363E-2</v>
      </c>
      <c r="AV720" s="4">
        <v>0</v>
      </c>
      <c r="AW720" s="53">
        <v>0.13473836993232266</v>
      </c>
      <c r="AX720" s="40">
        <v>8.9758127256416201E-2</v>
      </c>
      <c r="AY720" s="4">
        <v>5.509047721789781E-2</v>
      </c>
      <c r="AZ720" s="4">
        <v>0.10480194386034873</v>
      </c>
      <c r="BA720" s="4">
        <v>7.8962591596655585E-2</v>
      </c>
      <c r="BB720" s="4">
        <v>5.8808520770603577E-2</v>
      </c>
      <c r="BC720" s="4">
        <v>7.9146458072798409E-2</v>
      </c>
      <c r="BD720" s="4">
        <v>8.904118408448107E-2</v>
      </c>
      <c r="BE720" s="4">
        <v>0</v>
      </c>
      <c r="BF720" s="53">
        <v>7.1515641943390662E-2</v>
      </c>
      <c r="BG720" s="4">
        <v>0.19433027484115256</v>
      </c>
      <c r="BH720" s="4">
        <v>9.9547530208141818E-2</v>
      </c>
      <c r="BI720" s="4">
        <v>7.8077074464158888E-2</v>
      </c>
      <c r="BJ720" s="4">
        <v>0.10921721038762895</v>
      </c>
      <c r="BK720" s="4">
        <v>6.6805864889213792E-2</v>
      </c>
      <c r="BL720" s="53">
        <v>9.060748516814994E-2</v>
      </c>
      <c r="BM720" s="40">
        <v>0.3199410031114529</v>
      </c>
      <c r="BN720" s="4">
        <v>8.1728343981278012E-2</v>
      </c>
      <c r="BO720" s="4">
        <v>3.9565141829775101E-2</v>
      </c>
      <c r="BP720" s="53">
        <v>7.4271821407977792E-2</v>
      </c>
      <c r="BQ720" s="40">
        <v>0.17593225519433708</v>
      </c>
      <c r="BR720" s="40">
        <v>0.12361539911936412</v>
      </c>
      <c r="BS720" s="40">
        <v>0.12241243267521475</v>
      </c>
      <c r="BT720" s="40">
        <v>0.10252411154146254</v>
      </c>
      <c r="BU720" s="40">
        <v>8.5721315614721266E-2</v>
      </c>
      <c r="BV720" s="53">
        <v>0.11338192507833884</v>
      </c>
      <c r="BW720" s="4">
        <v>0.1399465179408112</v>
      </c>
      <c r="BX720" s="4">
        <v>0.11923447704031792</v>
      </c>
      <c r="BY720" s="4">
        <v>0.26905995151293116</v>
      </c>
      <c r="BZ720" s="53">
        <v>0.13458140540918534</v>
      </c>
      <c r="CA720" s="40"/>
      <c r="CB720" s="40">
        <v>4.5988500280521129E-2</v>
      </c>
      <c r="CC720" s="40">
        <v>0.14234515594685151</v>
      </c>
      <c r="CD720" s="40"/>
      <c r="CE720" s="40">
        <v>6.8237811605445495E-2</v>
      </c>
      <c r="CF720" s="40">
        <v>4.9010784018356436E-2</v>
      </c>
      <c r="CG720" s="40"/>
      <c r="CH720" s="53">
        <v>6.1607368409368111E-2</v>
      </c>
      <c r="CI720" s="4">
        <v>2.3248954302843031E-2</v>
      </c>
      <c r="CJ720" s="4">
        <v>2.6766802340688258E-2</v>
      </c>
      <c r="CK720" s="53">
        <v>2.5549380547203234E-2</v>
      </c>
      <c r="CL720" s="40">
        <v>0</v>
      </c>
      <c r="CM720" s="40">
        <v>1.6521672265552532E-2</v>
      </c>
      <c r="CN720" s="40">
        <v>8.6881712700919392E-2</v>
      </c>
      <c r="CO720" s="40">
        <v>7.3629081924026354E-2</v>
      </c>
      <c r="CP720" s="40">
        <v>1.7579405961313341E-2</v>
      </c>
      <c r="CQ720" s="59">
        <v>3.7646455058651142E-2</v>
      </c>
    </row>
    <row r="721" spans="1:95" ht="15" customHeight="1" x14ac:dyDescent="0.25">
      <c r="A721" s="97" t="s">
        <v>959</v>
      </c>
      <c r="C721" s="97">
        <v>718</v>
      </c>
      <c r="D721" s="103"/>
      <c r="E721" s="48"/>
      <c r="F721" s="48"/>
      <c r="G721" s="48"/>
      <c r="H721" s="48"/>
      <c r="I721" s="48"/>
      <c r="J721" s="48"/>
      <c r="K721" s="73"/>
      <c r="L721" s="11"/>
      <c r="M721" s="11"/>
      <c r="N721" s="11"/>
      <c r="O721" s="11"/>
      <c r="P721" s="11"/>
      <c r="Q721" s="11"/>
      <c r="R721" s="73"/>
      <c r="S721" s="48"/>
      <c r="T721" s="48"/>
      <c r="U721" s="48"/>
      <c r="V721" s="48"/>
      <c r="W721" s="48"/>
      <c r="X721" s="48"/>
      <c r="Y721" s="73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73"/>
      <c r="AX721" s="48"/>
      <c r="AY721" s="11"/>
      <c r="AZ721" s="11"/>
      <c r="BA721" s="11"/>
      <c r="BB721" s="11"/>
      <c r="BC721" s="11"/>
      <c r="BD721" s="11"/>
      <c r="BE721" s="11"/>
      <c r="BF721" s="73"/>
      <c r="BG721" s="11"/>
      <c r="BH721" s="11"/>
      <c r="BI721" s="11"/>
      <c r="BJ721" s="11"/>
      <c r="BK721" s="11"/>
      <c r="BL721" s="73"/>
      <c r="BM721" s="48"/>
      <c r="BN721" s="11"/>
      <c r="BO721" s="11"/>
      <c r="BP721" s="73"/>
      <c r="BQ721" s="48"/>
      <c r="BR721" s="48"/>
      <c r="BS721" s="48"/>
      <c r="BT721" s="48"/>
      <c r="BU721" s="48"/>
      <c r="BV721" s="73"/>
      <c r="BW721" s="11"/>
      <c r="BX721" s="11"/>
      <c r="BY721" s="11"/>
      <c r="BZ721" s="73"/>
      <c r="CA721" s="48"/>
      <c r="CB721" s="48"/>
      <c r="CC721" s="48"/>
      <c r="CD721" s="48"/>
      <c r="CE721" s="48"/>
      <c r="CF721" s="48"/>
      <c r="CG721" s="48"/>
      <c r="CH721" s="73"/>
      <c r="CI721" s="11"/>
      <c r="CJ721" s="11"/>
      <c r="CK721" s="73"/>
      <c r="CL721" s="48"/>
      <c r="CM721" s="48"/>
      <c r="CN721" s="48"/>
      <c r="CO721" s="48"/>
      <c r="CP721" s="48"/>
      <c r="CQ721" s="67"/>
    </row>
    <row r="722" spans="1:95" x14ac:dyDescent="0.25">
      <c r="A722" s="97" t="s">
        <v>1121</v>
      </c>
      <c r="B722" s="97">
        <v>177</v>
      </c>
      <c r="C722" s="97">
        <v>719</v>
      </c>
      <c r="D722" s="103" t="s">
        <v>213</v>
      </c>
      <c r="E722" s="39">
        <v>2.6775610180936795E-3</v>
      </c>
      <c r="F722" s="39">
        <v>1.1672172434531185E-2</v>
      </c>
      <c r="G722" s="39">
        <v>3.8071953934829044E-3</v>
      </c>
      <c r="H722" s="39"/>
      <c r="I722" s="39">
        <v>2.8071060501226739E-2</v>
      </c>
      <c r="J722" s="39">
        <v>1.1592298795955296E-2</v>
      </c>
      <c r="K722" s="52">
        <v>1.0243895588599672E-2</v>
      </c>
      <c r="L722" s="3">
        <v>1.1592298795955296E-2</v>
      </c>
      <c r="M722" s="3">
        <v>4.4593524159715226E-3</v>
      </c>
      <c r="N722" s="3">
        <v>6.2402420490814108E-3</v>
      </c>
      <c r="O722" s="3">
        <v>2.4977312274891782E-5</v>
      </c>
      <c r="P722" s="3">
        <v>2.4046508513360945E-2</v>
      </c>
      <c r="Q722" s="3">
        <v>4.792140889066919E-4</v>
      </c>
      <c r="R722" s="52">
        <v>9.1970831338306341E-3</v>
      </c>
      <c r="S722" s="39">
        <v>1.674186654001425E-2</v>
      </c>
      <c r="T722" s="39">
        <v>7.1849023077120234E-3</v>
      </c>
      <c r="U722" s="39"/>
      <c r="V722" s="39">
        <v>5.7625025725457912E-3</v>
      </c>
      <c r="W722" s="39">
        <v>2.0904814924120932E-3</v>
      </c>
      <c r="X722" s="39">
        <v>4.1570521740964209E-3</v>
      </c>
      <c r="Y722" s="52">
        <v>6.2849148499135475E-3</v>
      </c>
      <c r="Z722" s="3">
        <v>8.3593397511819018E-3</v>
      </c>
      <c r="AA722" s="3"/>
      <c r="AB722" s="3">
        <v>2.6784696630159756E-3</v>
      </c>
      <c r="AC722" s="3">
        <v>8.0056412809357894E-3</v>
      </c>
      <c r="AD722" s="3">
        <v>1.9948959419072106E-3</v>
      </c>
      <c r="AE722" s="3">
        <v>1.7820918144616929E-3</v>
      </c>
      <c r="AF722" s="3">
        <v>4.0651749759594404E-3</v>
      </c>
      <c r="AG722" s="3">
        <v>2.6165247628909807E-3</v>
      </c>
      <c r="AH722" s="3">
        <v>3.0101817371139183E-3</v>
      </c>
      <c r="AI722" s="3">
        <v>2.9408309260785517E-3</v>
      </c>
      <c r="AJ722" s="3">
        <v>7.7886894684292525E-3</v>
      </c>
      <c r="AK722" s="3">
        <v>2.5301317826152991E-3</v>
      </c>
      <c r="AL722" s="3">
        <v>9.6701495596803935E-3</v>
      </c>
      <c r="AM722" s="3">
        <v>1.4369600312279338E-3</v>
      </c>
      <c r="AN722" s="3">
        <v>1.1003724885354665E-3</v>
      </c>
      <c r="AO722" s="3">
        <v>4.1519947535995786E-3</v>
      </c>
      <c r="AP722" s="3">
        <v>1.9234588884719181E-3</v>
      </c>
      <c r="AQ722" s="3">
        <v>1.333035115186759E-2</v>
      </c>
      <c r="AR722" s="3">
        <v>5.1781176584394326E-3</v>
      </c>
      <c r="AS722" s="3"/>
      <c r="AT722" s="3">
        <v>1.4040781768093688E-3</v>
      </c>
      <c r="AU722" s="3">
        <v>1.1654580293566316E-3</v>
      </c>
      <c r="AV722" s="3">
        <v>0</v>
      </c>
      <c r="AW722" s="52">
        <v>3.9564895575424667E-3</v>
      </c>
      <c r="AX722" s="39">
        <v>1.6511763875794894E-2</v>
      </c>
      <c r="AY722" s="3">
        <v>2.0732034440603429E-2</v>
      </c>
      <c r="AZ722" s="3">
        <v>2.1157766000470318E-3</v>
      </c>
      <c r="BA722" s="3">
        <v>5.5595720071654085E-3</v>
      </c>
      <c r="BB722" s="3">
        <v>7.9061467630552381E-3</v>
      </c>
      <c r="BC722" s="3">
        <v>3.5715051803296028E-3</v>
      </c>
      <c r="BD722" s="3">
        <v>4.0289702500853716E-2</v>
      </c>
      <c r="BE722" s="3">
        <v>0</v>
      </c>
      <c r="BF722" s="52">
        <v>1.3635045405954734E-2</v>
      </c>
      <c r="BG722" s="3">
        <v>2.5579384910410195E-3</v>
      </c>
      <c r="BH722" s="3">
        <v>1.372391653301544E-2</v>
      </c>
      <c r="BI722" s="3">
        <v>1.3064581759129596E-2</v>
      </c>
      <c r="BJ722" s="3">
        <v>4.7987949214719173E-3</v>
      </c>
      <c r="BK722" s="3">
        <v>1.2248278267488158E-2</v>
      </c>
      <c r="BL722" s="52">
        <v>8.1890614541733544E-3</v>
      </c>
      <c r="BM722" s="39">
        <v>7.2565036099474841E-3</v>
      </c>
      <c r="BN722" s="3">
        <v>1.649259429169914E-2</v>
      </c>
      <c r="BO722" s="3">
        <v>7.9135666467410899E-3</v>
      </c>
      <c r="BP722" s="52">
        <v>1.3603530969181345E-2</v>
      </c>
      <c r="BQ722" s="39">
        <v>9.140737983879655E-4</v>
      </c>
      <c r="BR722" s="39">
        <v>1.8919618395223691E-3</v>
      </c>
      <c r="BS722" s="39">
        <v>2.2090564322340481E-2</v>
      </c>
      <c r="BT722" s="39">
        <v>7.8980903195331065E-3</v>
      </c>
      <c r="BU722" s="39">
        <v>8.8273185627609479E-3</v>
      </c>
      <c r="BV722" s="52">
        <v>5.3448513894894332E-3</v>
      </c>
      <c r="BW722" s="3">
        <v>3.8065698576060904E-3</v>
      </c>
      <c r="BX722" s="3">
        <v>1.0725068330801215E-2</v>
      </c>
      <c r="BY722" s="3">
        <v>1.2273578054892652E-3</v>
      </c>
      <c r="BZ722" s="52">
        <v>6.3924728390788435E-3</v>
      </c>
      <c r="CA722" s="39"/>
      <c r="CB722" s="39">
        <v>1.0634980289323758E-3</v>
      </c>
      <c r="CC722" s="39">
        <v>6.4450638866957774E-4</v>
      </c>
      <c r="CD722" s="39"/>
      <c r="CE722" s="39">
        <v>1.2697212016352466E-2</v>
      </c>
      <c r="CF722" s="39">
        <v>6.3883254108039796E-3</v>
      </c>
      <c r="CG722" s="39"/>
      <c r="CH722" s="52">
        <v>5.3735932786068254E-3</v>
      </c>
      <c r="CI722" s="3">
        <v>7.1764311865017494E-3</v>
      </c>
      <c r="CJ722" s="3">
        <v>7.8443210341284254E-3</v>
      </c>
      <c r="CK722" s="52">
        <v>7.5288536963495634E-3</v>
      </c>
      <c r="CL722" s="39">
        <v>0</v>
      </c>
      <c r="CM722" s="39">
        <v>3.4185903440959779E-2</v>
      </c>
      <c r="CN722" s="39">
        <v>2.3271574027841763E-2</v>
      </c>
      <c r="CO722" s="39">
        <v>1.9160058476295574E-3</v>
      </c>
      <c r="CP722" s="39">
        <v>1.0884070671895393E-2</v>
      </c>
      <c r="CQ722" s="58">
        <v>1.557176891889408E-2</v>
      </c>
    </row>
    <row r="723" spans="1:95" x14ac:dyDescent="0.25">
      <c r="A723" s="97" t="s">
        <v>1122</v>
      </c>
      <c r="B723" s="97">
        <v>178</v>
      </c>
      <c r="C723" s="97">
        <v>720</v>
      </c>
      <c r="D723" s="103" t="s">
        <v>214</v>
      </c>
      <c r="E723" s="39">
        <v>0.61148443447484879</v>
      </c>
      <c r="F723" s="39">
        <v>0.74322922747996334</v>
      </c>
      <c r="G723" s="39">
        <v>0.65869747899455955</v>
      </c>
      <c r="H723" s="39"/>
      <c r="I723" s="39">
        <v>0.77923801546197502</v>
      </c>
      <c r="J723" s="39">
        <v>0.65465768994862827</v>
      </c>
      <c r="K723" s="52">
        <v>0.74573243259147437</v>
      </c>
      <c r="L723" s="3">
        <v>0.65465768994862827</v>
      </c>
      <c r="M723" s="3">
        <v>0.45491621820585826</v>
      </c>
      <c r="N723" s="3">
        <v>0.495145249462624</v>
      </c>
      <c r="O723" s="3">
        <v>0</v>
      </c>
      <c r="P723" s="3">
        <v>0.77612945582908655</v>
      </c>
      <c r="Q723" s="3">
        <v>0</v>
      </c>
      <c r="R723" s="52">
        <v>0.62764686085200794</v>
      </c>
      <c r="S723" s="39">
        <v>0.81072588073946561</v>
      </c>
      <c r="T723" s="39">
        <v>0.628914242399914</v>
      </c>
      <c r="U723" s="39"/>
      <c r="V723" s="39">
        <v>0.47588728432848965</v>
      </c>
      <c r="W723" s="39">
        <v>0.30095161447642682</v>
      </c>
      <c r="X723" s="39">
        <v>0.5413850753901458</v>
      </c>
      <c r="Y723" s="52">
        <v>0.60312234140801335</v>
      </c>
      <c r="Z723" s="3">
        <v>0.65491695700931429</v>
      </c>
      <c r="AA723" s="3"/>
      <c r="AB723" s="3">
        <v>0.50876899592520453</v>
      </c>
      <c r="AC723" s="3">
        <v>0.66658786623941568</v>
      </c>
      <c r="AD723" s="3">
        <v>0.54999120520546052</v>
      </c>
      <c r="AE723" s="3">
        <v>0.57158475744165627</v>
      </c>
      <c r="AF723" s="3">
        <v>0.56838511110247392</v>
      </c>
      <c r="AG723" s="3">
        <v>0.55586577989210451</v>
      </c>
      <c r="AH723" s="3">
        <v>0.46289964419905727</v>
      </c>
      <c r="AI723" s="3">
        <v>0.48936992644412597</v>
      </c>
      <c r="AJ723" s="3">
        <v>0.64169548710522406</v>
      </c>
      <c r="AK723" s="3">
        <v>0.46690857669587477</v>
      </c>
      <c r="AL723" s="3">
        <v>0.56901375974609703</v>
      </c>
      <c r="AM723" s="3">
        <v>0.6053527411796793</v>
      </c>
      <c r="AN723" s="3">
        <v>0.41228289695133252</v>
      </c>
      <c r="AO723" s="3">
        <v>0.61612992536473432</v>
      </c>
      <c r="AP723" s="3">
        <v>0.57186456428329602</v>
      </c>
      <c r="AQ723" s="3">
        <v>0.66383090994179716</v>
      </c>
      <c r="AR723" s="3">
        <v>0.25754927571035668</v>
      </c>
      <c r="AS723" s="3"/>
      <c r="AT723" s="3">
        <v>0.46070987681040676</v>
      </c>
      <c r="AU723" s="3">
        <v>0.58366975650878927</v>
      </c>
      <c r="AV723" s="3">
        <v>0</v>
      </c>
      <c r="AW723" s="52">
        <v>0.59450768146979904</v>
      </c>
      <c r="AX723" s="39">
        <v>0.67071635601361457</v>
      </c>
      <c r="AY723" s="3">
        <v>0.72478682671929784</v>
      </c>
      <c r="AZ723" s="3">
        <v>0.4868380142666911</v>
      </c>
      <c r="BA723" s="3">
        <v>0.51555752689460121</v>
      </c>
      <c r="BB723" s="3">
        <v>0.61346327303400361</v>
      </c>
      <c r="BC723" s="3">
        <v>0.57022814835222502</v>
      </c>
      <c r="BD723" s="3">
        <v>0.74964248938181755</v>
      </c>
      <c r="BE723" s="3">
        <v>0</v>
      </c>
      <c r="BF723" s="52">
        <v>0.70114221490165052</v>
      </c>
      <c r="BG723" s="3">
        <v>0.47721051160134575</v>
      </c>
      <c r="BH723" s="3">
        <v>0.76873098871359724</v>
      </c>
      <c r="BI723" s="3">
        <v>0.71439972576047528</v>
      </c>
      <c r="BJ723" s="3">
        <v>0.48923920807972121</v>
      </c>
      <c r="BK723" s="3">
        <v>0.63561204541882244</v>
      </c>
      <c r="BL723" s="52">
        <v>0.62833137279091378</v>
      </c>
      <c r="BM723" s="39">
        <v>0.57669825640560046</v>
      </c>
      <c r="BN723" s="3">
        <v>0.8329027731257862</v>
      </c>
      <c r="BO723" s="3">
        <v>0.60074655084146533</v>
      </c>
      <c r="BP723" s="52">
        <v>0.78742282754870996</v>
      </c>
      <c r="BQ723" s="39">
        <v>0.28529753912709166</v>
      </c>
      <c r="BR723" s="39">
        <v>8.6881483788653777E-2</v>
      </c>
      <c r="BS723" s="39">
        <v>0.54190759241256359</v>
      </c>
      <c r="BT723" s="39">
        <v>0.55413306430868803</v>
      </c>
      <c r="BU723" s="39">
        <v>0.47327313322876829</v>
      </c>
      <c r="BV723" s="52">
        <v>0.496405748110052</v>
      </c>
      <c r="BW723" s="3">
        <v>0.64169570899546113</v>
      </c>
      <c r="BX723" s="3">
        <v>0.63248875662434745</v>
      </c>
      <c r="BY723" s="3">
        <v>0.38372868649051162</v>
      </c>
      <c r="BZ723" s="52">
        <v>0.62552955658290488</v>
      </c>
      <c r="CA723" s="39"/>
      <c r="CB723" s="39">
        <v>0.68731246615570452</v>
      </c>
      <c r="CC723" s="39">
        <v>0.3400612852266976</v>
      </c>
      <c r="CD723" s="39"/>
      <c r="CE723" s="39">
        <v>0.65982227247763825</v>
      </c>
      <c r="CF723" s="39">
        <v>0.48050454332367865</v>
      </c>
      <c r="CG723" s="39"/>
      <c r="CH723" s="52">
        <v>0.56246768109910605</v>
      </c>
      <c r="CI723" s="3">
        <v>0.51142019010024342</v>
      </c>
      <c r="CJ723" s="3">
        <v>0.62242475604244807</v>
      </c>
      <c r="CK723" s="52">
        <v>0.57244776917346218</v>
      </c>
      <c r="CL723" s="39">
        <v>0</v>
      </c>
      <c r="CM723" s="39">
        <v>0.75332326179909215</v>
      </c>
      <c r="CN723" s="39">
        <v>0.74783349048070058</v>
      </c>
      <c r="CO723" s="39">
        <v>0.59924037968081934</v>
      </c>
      <c r="CP723" s="39">
        <v>0.68057611749167113</v>
      </c>
      <c r="CQ723" s="58">
        <v>0.72103931811533339</v>
      </c>
    </row>
    <row r="724" spans="1:95" x14ac:dyDescent="0.25">
      <c r="A724" s="97" t="s">
        <v>959</v>
      </c>
      <c r="C724" s="97">
        <v>721</v>
      </c>
      <c r="D724" s="103"/>
      <c r="E724" s="48"/>
      <c r="F724" s="48"/>
      <c r="G724" s="48"/>
      <c r="H724" s="48"/>
      <c r="I724" s="48"/>
      <c r="J724" s="48"/>
      <c r="K724" s="73"/>
      <c r="L724" s="11"/>
      <c r="M724" s="11"/>
      <c r="N724" s="11"/>
      <c r="O724" s="11"/>
      <c r="P724" s="11"/>
      <c r="Q724" s="11"/>
      <c r="R724" s="73"/>
      <c r="S724" s="48"/>
      <c r="T724" s="48"/>
      <c r="U724" s="48"/>
      <c r="V724" s="48"/>
      <c r="W724" s="48"/>
      <c r="X724" s="48"/>
      <c r="Y724" s="73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73"/>
      <c r="AX724" s="48"/>
      <c r="AY724" s="11"/>
      <c r="AZ724" s="11"/>
      <c r="BA724" s="11"/>
      <c r="BB724" s="11"/>
      <c r="BC724" s="11"/>
      <c r="BD724" s="11"/>
      <c r="BE724" s="11"/>
      <c r="BF724" s="73"/>
      <c r="BG724" s="11"/>
      <c r="BH724" s="11"/>
      <c r="BI724" s="11"/>
      <c r="BJ724" s="11"/>
      <c r="BK724" s="11"/>
      <c r="BL724" s="73"/>
      <c r="BM724" s="48"/>
      <c r="BN724" s="11"/>
      <c r="BO724" s="11"/>
      <c r="BP724" s="73"/>
      <c r="BQ724" s="48"/>
      <c r="BR724" s="48"/>
      <c r="BS724" s="48"/>
      <c r="BT724" s="48"/>
      <c r="BU724" s="48"/>
      <c r="BV724" s="73"/>
      <c r="BW724" s="11"/>
      <c r="BX724" s="11"/>
      <c r="BY724" s="11"/>
      <c r="BZ724" s="73"/>
      <c r="CA724" s="48"/>
      <c r="CB724" s="48"/>
      <c r="CC724" s="48"/>
      <c r="CD724" s="48"/>
      <c r="CE724" s="48"/>
      <c r="CF724" s="48"/>
      <c r="CG724" s="48"/>
      <c r="CH724" s="73"/>
      <c r="CI724" s="11"/>
      <c r="CJ724" s="11"/>
      <c r="CK724" s="73"/>
      <c r="CL724" s="48"/>
      <c r="CM724" s="48"/>
      <c r="CN724" s="48"/>
      <c r="CO724" s="48"/>
      <c r="CP724" s="48"/>
      <c r="CQ724" s="67"/>
    </row>
    <row r="725" spans="1:95" x14ac:dyDescent="0.25">
      <c r="A725" s="97" t="s">
        <v>1123</v>
      </c>
      <c r="B725" s="97">
        <v>179</v>
      </c>
      <c r="C725" s="97">
        <v>722</v>
      </c>
      <c r="D725" s="103" t="s">
        <v>130</v>
      </c>
      <c r="E725" s="94">
        <v>0.6322869955185304</v>
      </c>
      <c r="F725" s="94">
        <v>1.9527144144227218</v>
      </c>
      <c r="G725" s="94">
        <v>0.85621621621991884</v>
      </c>
      <c r="H725" s="94"/>
      <c r="I725" s="94">
        <v>2.5078305520154847</v>
      </c>
      <c r="J725" s="94">
        <v>0.9532665712923224</v>
      </c>
      <c r="K725" s="80">
        <v>1.9466129031981771</v>
      </c>
      <c r="L725" s="17">
        <v>0.9532665712923224</v>
      </c>
      <c r="M725" s="17">
        <v>0.67105263157894735</v>
      </c>
      <c r="N725" s="17">
        <v>0.57516920004693295</v>
      </c>
      <c r="O725" s="17">
        <v>0</v>
      </c>
      <c r="P725" s="17">
        <v>2.349883990762875</v>
      </c>
      <c r="Q725" s="17">
        <v>1.499999999925</v>
      </c>
      <c r="R725" s="80">
        <v>0.9349436593425019</v>
      </c>
      <c r="S725" s="94">
        <v>4.0851063829787231</v>
      </c>
      <c r="T725" s="94">
        <v>3.0677764565263308</v>
      </c>
      <c r="U725" s="94"/>
      <c r="V725" s="94">
        <v>1.3061224489795917</v>
      </c>
      <c r="W725" s="94">
        <v>1.3043478260812853</v>
      </c>
      <c r="X725" s="94">
        <v>1.9438444924573983</v>
      </c>
      <c r="Y725" s="80">
        <v>2.6711822659799163</v>
      </c>
      <c r="Z725" s="17">
        <v>2.9878760664302839</v>
      </c>
      <c r="AA725" s="17"/>
      <c r="AB725" s="17">
        <v>0.42940038684719534</v>
      </c>
      <c r="AC725" s="17">
        <v>2.4621761657929029</v>
      </c>
      <c r="AD725" s="17">
        <v>0.70270270270270274</v>
      </c>
      <c r="AE725" s="17">
        <v>1.3917525773195876</v>
      </c>
      <c r="AF725" s="17">
        <v>1.7978939589809795</v>
      </c>
      <c r="AG725" s="17">
        <v>1.2442034405431721</v>
      </c>
      <c r="AH725" s="17">
        <v>0.37086571480477759</v>
      </c>
      <c r="AI725" s="17">
        <v>1.1833822912255698</v>
      </c>
      <c r="AJ725" s="17">
        <v>1.6846996349041838</v>
      </c>
      <c r="AK725" s="17">
        <v>0.48934198331607287</v>
      </c>
      <c r="AL725" s="17">
        <v>2.2372881355553003</v>
      </c>
      <c r="AM725" s="17">
        <v>1.1851851851851851</v>
      </c>
      <c r="AN725" s="17">
        <v>0.69902912621359226</v>
      </c>
      <c r="AO725" s="17">
        <v>1.3641851106694736</v>
      </c>
      <c r="AP725" s="17">
        <v>0.82456813820843866</v>
      </c>
      <c r="AQ725" s="17">
        <v>4.4563758389261743</v>
      </c>
      <c r="AR725" s="17">
        <v>0.88888888888888884</v>
      </c>
      <c r="AS725" s="17"/>
      <c r="AT725" s="17">
        <v>0.60301507537082399</v>
      </c>
      <c r="AU725" s="17">
        <v>0.96977660972404733</v>
      </c>
      <c r="AV725" s="17">
        <v>0</v>
      </c>
      <c r="AW725" s="80">
        <v>2.0678700098179337</v>
      </c>
      <c r="AX725" s="94">
        <v>2.3003663003663002</v>
      </c>
      <c r="AY725" s="17">
        <v>1.4006378132169499</v>
      </c>
      <c r="AZ725" s="17">
        <v>0.94797687861271673</v>
      </c>
      <c r="BA725" s="17">
        <v>0.71001300388270439</v>
      </c>
      <c r="BB725" s="17">
        <v>1.0687811174547757</v>
      </c>
      <c r="BC725" s="17">
        <v>0.67567567567567566</v>
      </c>
      <c r="BD725" s="17">
        <v>1.7755592530966906</v>
      </c>
      <c r="BE725" s="17">
        <v>0</v>
      </c>
      <c r="BF725" s="80">
        <v>1.456766812904474</v>
      </c>
      <c r="BG725" s="17">
        <v>1.1666666666666667</v>
      </c>
      <c r="BH725" s="17">
        <v>1.5263157894736843</v>
      </c>
      <c r="BI725" s="17">
        <v>2.6696329254608693</v>
      </c>
      <c r="BJ725" s="17">
        <v>1.2591928251075903</v>
      </c>
      <c r="BK725" s="17">
        <v>1.9522114895383382</v>
      </c>
      <c r="BL725" s="80">
        <v>1.8315918868904082</v>
      </c>
      <c r="BM725" s="94">
        <v>2.6088595664467484</v>
      </c>
      <c r="BN725" s="17">
        <v>1.0428225831854148</v>
      </c>
      <c r="BO725" s="17">
        <v>0.36984976464324332</v>
      </c>
      <c r="BP725" s="80">
        <v>0.91098563795520859</v>
      </c>
      <c r="BQ725" s="94">
        <v>1.0714285714438776</v>
      </c>
      <c r="BR725" s="94">
        <v>1.3584905660121038</v>
      </c>
      <c r="BS725" s="94">
        <v>3.9398734178461985</v>
      </c>
      <c r="BT725" s="94">
        <v>2.3329532496617342</v>
      </c>
      <c r="BU725" s="94">
        <v>3.0702702702702704</v>
      </c>
      <c r="BV725" s="80">
        <v>2.7955719557195571</v>
      </c>
      <c r="BW725" s="17">
        <v>1.7119341563786008</v>
      </c>
      <c r="BX725" s="17">
        <v>1.7156704362151158</v>
      </c>
      <c r="BY725" s="17">
        <v>1.2</v>
      </c>
      <c r="BZ725" s="80">
        <v>1.6962406015241656</v>
      </c>
      <c r="CA725" s="94"/>
      <c r="CB725" s="94">
        <v>0.81203007521239179</v>
      </c>
      <c r="CC725" s="94">
        <v>0.4</v>
      </c>
      <c r="CD725" s="94"/>
      <c r="CE725" s="94">
        <v>1.142553191465052</v>
      </c>
      <c r="CF725" s="94">
        <v>0.64265402844820196</v>
      </c>
      <c r="CG725" s="94"/>
      <c r="CH725" s="80">
        <v>0.86259721894967001</v>
      </c>
      <c r="CI725" s="17">
        <v>0.52526552944286753</v>
      </c>
      <c r="CJ725" s="17">
        <v>1.0311017395779536</v>
      </c>
      <c r="CK725" s="80">
        <v>0.80336183160929309</v>
      </c>
      <c r="CL725" s="94">
        <v>0</v>
      </c>
      <c r="CM725" s="94">
        <v>0.55892731122088923</v>
      </c>
      <c r="CN725" s="94">
        <v>1.2979486443764283</v>
      </c>
      <c r="CO725" s="94">
        <v>0.13872832370102578</v>
      </c>
      <c r="CP725" s="94">
        <v>0.40664220891907066</v>
      </c>
      <c r="CQ725" s="84">
        <v>0.68991863085714822</v>
      </c>
    </row>
    <row r="726" spans="1:95" x14ac:dyDescent="0.25">
      <c r="A726" s="97" t="s">
        <v>1124</v>
      </c>
      <c r="B726" s="97">
        <v>180</v>
      </c>
      <c r="C726" s="97">
        <v>723</v>
      </c>
      <c r="D726" s="104" t="s">
        <v>129</v>
      </c>
      <c r="E726" s="95">
        <v>5.165919282534376</v>
      </c>
      <c r="F726" s="95">
        <v>3.7589960478746725</v>
      </c>
      <c r="G726" s="95">
        <v>3.3340540540684716</v>
      </c>
      <c r="H726" s="95"/>
      <c r="I726" s="95">
        <v>4.4210526316243497</v>
      </c>
      <c r="J726" s="95">
        <v>6.0162136385312355</v>
      </c>
      <c r="K726" s="81">
        <v>3.9609677418792635</v>
      </c>
      <c r="L726" s="18">
        <v>6.0162136385312355</v>
      </c>
      <c r="M726" s="18">
        <v>3.6666666666666665</v>
      </c>
      <c r="N726" s="18">
        <v>4.8183734605783579</v>
      </c>
      <c r="O726" s="18">
        <v>0</v>
      </c>
      <c r="P726" s="18">
        <v>5.0617169374489421</v>
      </c>
      <c r="Q726" s="18">
        <v>0</v>
      </c>
      <c r="R726" s="81">
        <v>5.7142501400805408</v>
      </c>
      <c r="S726" s="95">
        <v>4.2836879432624118</v>
      </c>
      <c r="T726" s="95">
        <v>3.9310344826651358</v>
      </c>
      <c r="U726" s="95"/>
      <c r="V726" s="95">
        <v>3.0816326530612246</v>
      </c>
      <c r="W726" s="95">
        <v>2.217391304338185</v>
      </c>
      <c r="X726" s="95">
        <v>0.33693304535928237</v>
      </c>
      <c r="Y726" s="81">
        <v>3.2623152708993999</v>
      </c>
      <c r="Z726" s="18">
        <v>4.1256398742332676</v>
      </c>
      <c r="AA726" s="18"/>
      <c r="AB726" s="18">
        <v>0.21663442940038685</v>
      </c>
      <c r="AC726" s="18">
        <v>3.8549222797767673</v>
      </c>
      <c r="AD726" s="18">
        <v>0.27027027027027029</v>
      </c>
      <c r="AE726" s="18">
        <v>2.2886597938144329</v>
      </c>
      <c r="AF726" s="18">
        <v>3.1169406983073453</v>
      </c>
      <c r="AG726" s="18">
        <v>2.652206432321063</v>
      </c>
      <c r="AH726" s="18">
        <v>0.24507500452011621</v>
      </c>
      <c r="AI726" s="18">
        <v>2.4704993705330405</v>
      </c>
      <c r="AJ726" s="18">
        <v>3.3674078990815306</v>
      </c>
      <c r="AK726" s="18">
        <v>0.26691380908149431</v>
      </c>
      <c r="AL726" s="18">
        <v>2.7966101694441252</v>
      </c>
      <c r="AM726" s="18">
        <v>0.59259259259259256</v>
      </c>
      <c r="AN726" s="18">
        <v>1.941747572815534</v>
      </c>
      <c r="AO726" s="18">
        <v>4.0321931589699487</v>
      </c>
      <c r="AP726" s="18">
        <v>2.2802303263305985</v>
      </c>
      <c r="AQ726" s="18">
        <v>5.1167785234899332</v>
      </c>
      <c r="AR726" s="18">
        <v>0.1111111111111111</v>
      </c>
      <c r="AS726" s="18"/>
      <c r="AT726" s="18">
        <v>0.18090452261124718</v>
      </c>
      <c r="AU726" s="18">
        <v>8.4441524310118261</v>
      </c>
      <c r="AV726" s="18">
        <v>0</v>
      </c>
      <c r="AW726" s="81">
        <v>3.4314567487771224</v>
      </c>
      <c r="AX726" s="95">
        <v>5.3186813186813184</v>
      </c>
      <c r="AY726" s="18">
        <v>3.274715261970933</v>
      </c>
      <c r="AZ726" s="18">
        <v>0.90173410404624277</v>
      </c>
      <c r="BA726" s="18">
        <v>1.9817945383099662</v>
      </c>
      <c r="BB726" s="18">
        <v>3.1222570532685063</v>
      </c>
      <c r="BC726" s="18">
        <v>5.4954954954954953</v>
      </c>
      <c r="BD726" s="18">
        <v>3.9260491772970973</v>
      </c>
      <c r="BE726" s="18">
        <v>0</v>
      </c>
      <c r="BF726" s="81">
        <v>3.5379574609834639</v>
      </c>
      <c r="BG726" s="18">
        <v>0.88888888888888884</v>
      </c>
      <c r="BH726" s="18">
        <v>5.3157894736842106</v>
      </c>
      <c r="BI726" s="18">
        <v>5.0723025583756511</v>
      </c>
      <c r="BJ726" s="18">
        <v>3.4224215246513991</v>
      </c>
      <c r="BK726" s="18">
        <v>3.1113370614517266</v>
      </c>
      <c r="BL726" s="81">
        <v>3.7541487399753732</v>
      </c>
      <c r="BM726" s="95">
        <v>2.190386427898209</v>
      </c>
      <c r="BN726" s="18">
        <v>7.2192654497924487</v>
      </c>
      <c r="BO726" s="18">
        <v>5.6050035461833776</v>
      </c>
      <c r="BP726" s="81">
        <v>6.9030277767251507</v>
      </c>
      <c r="BQ726" s="95">
        <v>0.42857142857755104</v>
      </c>
      <c r="BR726" s="95">
        <v>0.67924528300605191</v>
      </c>
      <c r="BS726" s="95">
        <v>3.2373417722543461</v>
      </c>
      <c r="BT726" s="95">
        <v>1.6898517673502884</v>
      </c>
      <c r="BU726" s="95">
        <v>2.5081081081081082</v>
      </c>
      <c r="BV726" s="81">
        <v>2.1431734317343172</v>
      </c>
      <c r="BW726" s="18">
        <v>2.3703703703703702</v>
      </c>
      <c r="BX726" s="18">
        <v>3.029079159984315</v>
      </c>
      <c r="BY726" s="18">
        <v>2.7</v>
      </c>
      <c r="BZ726" s="81">
        <v>2.8727819549217783</v>
      </c>
      <c r="CA726" s="95"/>
      <c r="CB726" s="95">
        <v>4.5112781956243992</v>
      </c>
      <c r="CC726" s="95">
        <v>0.4</v>
      </c>
      <c r="CD726" s="95"/>
      <c r="CE726" s="95">
        <v>3.0255319148292439</v>
      </c>
      <c r="CF726" s="95">
        <v>2.9971563981610836</v>
      </c>
      <c r="CG726" s="95"/>
      <c r="CH726" s="81">
        <v>2.9837379212849244</v>
      </c>
      <c r="CI726" s="18">
        <v>6.3611200514147273</v>
      </c>
      <c r="CJ726" s="18">
        <v>7.1354770689811762</v>
      </c>
      <c r="CK726" s="81">
        <v>6.786842486517469</v>
      </c>
      <c r="CL726" s="95">
        <v>0</v>
      </c>
      <c r="CM726" s="95">
        <v>3.240649258997883</v>
      </c>
      <c r="CN726" s="95">
        <v>3.4497202696689153</v>
      </c>
      <c r="CO726" s="95">
        <v>0</v>
      </c>
      <c r="CP726" s="95">
        <v>4.0722147132493829</v>
      </c>
      <c r="CQ726" s="85">
        <v>3.5825342858130318</v>
      </c>
    </row>
    <row r="727" spans="1:95" x14ac:dyDescent="0.25">
      <c r="A727" s="97" t="s">
        <v>959</v>
      </c>
      <c r="C727" s="97">
        <v>724</v>
      </c>
      <c r="D727" s="103"/>
      <c r="E727" s="48"/>
      <c r="F727" s="48"/>
      <c r="G727" s="48"/>
      <c r="H727" s="48"/>
      <c r="I727" s="48"/>
      <c r="J727" s="48"/>
      <c r="K727" s="73"/>
      <c r="L727" s="11"/>
      <c r="M727" s="11"/>
      <c r="N727" s="11"/>
      <c r="O727" s="11"/>
      <c r="P727" s="11"/>
      <c r="Q727" s="11"/>
      <c r="R727" s="73"/>
      <c r="S727" s="48"/>
      <c r="T727" s="48"/>
      <c r="U727" s="48"/>
      <c r="V727" s="48"/>
      <c r="W727" s="48"/>
      <c r="X727" s="48"/>
      <c r="Y727" s="73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73"/>
      <c r="AX727" s="48"/>
      <c r="AY727" s="11"/>
      <c r="AZ727" s="11"/>
      <c r="BA727" s="11"/>
      <c r="BB727" s="11"/>
      <c r="BC727" s="11"/>
      <c r="BD727" s="11"/>
      <c r="BE727" s="11"/>
      <c r="BF727" s="73"/>
      <c r="BG727" s="11"/>
      <c r="BH727" s="11"/>
      <c r="BI727" s="11"/>
      <c r="BJ727" s="11"/>
      <c r="BK727" s="11"/>
      <c r="BL727" s="73"/>
      <c r="BM727" s="48"/>
      <c r="BN727" s="11"/>
      <c r="BO727" s="11"/>
      <c r="BP727" s="73"/>
      <c r="BQ727" s="48"/>
      <c r="BR727" s="48"/>
      <c r="BS727" s="48"/>
      <c r="BT727" s="48"/>
      <c r="BU727" s="48"/>
      <c r="BV727" s="73"/>
      <c r="BW727" s="11"/>
      <c r="BX727" s="11"/>
      <c r="BY727" s="11"/>
      <c r="BZ727" s="73"/>
      <c r="CA727" s="48"/>
      <c r="CB727" s="48"/>
      <c r="CC727" s="48"/>
      <c r="CD727" s="48"/>
      <c r="CE727" s="48"/>
      <c r="CF727" s="48"/>
      <c r="CG727" s="48"/>
      <c r="CH727" s="73"/>
      <c r="CI727" s="11"/>
      <c r="CJ727" s="11"/>
      <c r="CK727" s="73"/>
      <c r="CL727" s="48"/>
      <c r="CM727" s="48"/>
      <c r="CN727" s="48"/>
      <c r="CO727" s="48"/>
      <c r="CP727" s="48"/>
      <c r="CQ727" s="67"/>
    </row>
    <row r="728" spans="1:95" x14ac:dyDescent="0.25">
      <c r="A728" s="97" t="s">
        <v>1125</v>
      </c>
      <c r="B728" s="97">
        <v>181</v>
      </c>
      <c r="C728" s="97">
        <v>725</v>
      </c>
      <c r="D728" s="103" t="s">
        <v>215</v>
      </c>
      <c r="E728" s="39">
        <v>6.3186837928470548E-3</v>
      </c>
      <c r="F728" s="39">
        <v>4.4881578799420611E-2</v>
      </c>
      <c r="G728" s="39">
        <v>9.0302558845246766E-3</v>
      </c>
      <c r="H728" s="39"/>
      <c r="I728" s="39">
        <v>9.5751504450412556E-2</v>
      </c>
      <c r="J728" s="39">
        <v>1.3756986923618323E-2</v>
      </c>
      <c r="K728" s="52">
        <v>3.6634318537738388E-2</v>
      </c>
      <c r="L728" s="3">
        <v>1.3756986923618323E-2</v>
      </c>
      <c r="M728" s="3">
        <v>1.0176972399542329E-2</v>
      </c>
      <c r="N728" s="3">
        <v>4.8596759062405886E-3</v>
      </c>
      <c r="O728" s="3">
        <v>4.9954624549783563E-5</v>
      </c>
      <c r="P728" s="3">
        <v>4.4767792183959619E-2</v>
      </c>
      <c r="Q728" s="3">
        <v>1.5574457888928371E-3</v>
      </c>
      <c r="R728" s="52">
        <v>1.102914232318024E-2</v>
      </c>
      <c r="S728" s="39">
        <v>6.4711469959629536E-2</v>
      </c>
      <c r="T728" s="39">
        <v>2.6257785068047261E-2</v>
      </c>
      <c r="U728" s="39"/>
      <c r="V728" s="39">
        <v>1.6611295681063124E-2</v>
      </c>
      <c r="W728" s="39">
        <v>8.6118748436127893E-3</v>
      </c>
      <c r="X728" s="39">
        <v>1.6053583773971092E-2</v>
      </c>
      <c r="Y728" s="52">
        <v>2.253126493582145E-2</v>
      </c>
      <c r="Z728" s="3">
        <v>2.8548440254019942E-2</v>
      </c>
      <c r="AA728" s="3"/>
      <c r="AB728" s="3">
        <v>1.0536868245923706E-2</v>
      </c>
      <c r="AC728" s="3">
        <v>2.7808196448979593E-2</v>
      </c>
      <c r="AD728" s="3">
        <v>6.9461917256858257E-3</v>
      </c>
      <c r="AE728" s="3">
        <v>8.2306920915344167E-3</v>
      </c>
      <c r="AF728" s="3">
        <v>1.6824702565170848E-2</v>
      </c>
      <c r="AG728" s="3">
        <v>1.037020547400298E-2</v>
      </c>
      <c r="AH728" s="3">
        <v>9.7807784694432173E-3</v>
      </c>
      <c r="AI728" s="3">
        <v>1.0292784832571747E-2</v>
      </c>
      <c r="AJ728" s="3">
        <v>3.7442838567260842E-2</v>
      </c>
      <c r="AK728" s="3">
        <v>1.0770060498154762E-2</v>
      </c>
      <c r="AL728" s="3">
        <v>2.5281704568899815E-2</v>
      </c>
      <c r="AM728" s="3">
        <v>3.9738153949652249E-3</v>
      </c>
      <c r="AN728" s="3">
        <v>4.6721317311149424E-3</v>
      </c>
      <c r="AO728" s="3">
        <v>1.4314774668487865E-2</v>
      </c>
      <c r="AP728" s="3">
        <v>8.3650156421328312E-3</v>
      </c>
      <c r="AQ728" s="3">
        <v>3.0898382166674124E-2</v>
      </c>
      <c r="AR728" s="3">
        <v>7.5274488180951714E-3</v>
      </c>
      <c r="AS728" s="3"/>
      <c r="AT728" s="3">
        <v>4.7519932264904821E-3</v>
      </c>
      <c r="AU728" s="3">
        <v>5.8701716511484481E-3</v>
      </c>
      <c r="AV728" s="3">
        <v>0</v>
      </c>
      <c r="AW728" s="52">
        <v>1.4623238102311547E-2</v>
      </c>
      <c r="AX728" s="39">
        <v>3.7368198222363938E-2</v>
      </c>
      <c r="AY728" s="3">
        <v>9.4041263831619995E-2</v>
      </c>
      <c r="AZ728" s="3">
        <v>1.4162250305517125E-2</v>
      </c>
      <c r="BA728" s="3">
        <v>2.5672353962054254E-2</v>
      </c>
      <c r="BB728" s="3">
        <v>3.7911016121145488E-2</v>
      </c>
      <c r="BC728" s="3">
        <v>2.1788326648274185E-2</v>
      </c>
      <c r="BD728" s="3">
        <v>0.16678005154393677</v>
      </c>
      <c r="BE728" s="3">
        <v>0</v>
      </c>
      <c r="BF728" s="52">
        <v>6.1205505508124605E-2</v>
      </c>
      <c r="BG728" s="3">
        <v>7.2474923912828892E-3</v>
      </c>
      <c r="BH728" s="3">
        <v>4.1914125200175872E-2</v>
      </c>
      <c r="BI728" s="3">
        <v>4.3771435215042558E-2</v>
      </c>
      <c r="BJ728" s="3">
        <v>8.5732730794060678E-3</v>
      </c>
      <c r="BK728" s="3">
        <v>3.4465795734198432E-2</v>
      </c>
      <c r="BL728" s="52">
        <v>2.2213311545146771E-2</v>
      </c>
      <c r="BM728" s="39">
        <v>1.0473257173675301E-2</v>
      </c>
      <c r="BN728" s="3">
        <v>2.2611834364872813E-2</v>
      </c>
      <c r="BO728" s="3">
        <v>3.1324640945756678E-3</v>
      </c>
      <c r="BP728" s="52">
        <v>1.6051984400205374E-2</v>
      </c>
      <c r="BQ728" s="39">
        <v>2.8336287750301155E-3</v>
      </c>
      <c r="BR728" s="39">
        <v>2.9807323319857564E-3</v>
      </c>
      <c r="BS728" s="39">
        <v>2.618011499606774E-2</v>
      </c>
      <c r="BT728" s="39">
        <v>1.7444242814628027E-2</v>
      </c>
      <c r="BU728" s="39">
        <v>2.0915178215635231E-2</v>
      </c>
      <c r="BV728" s="52">
        <v>1.0372824750553013E-2</v>
      </c>
      <c r="BW728" s="3">
        <v>1.2323051939784139E-2</v>
      </c>
      <c r="BX728" s="3">
        <v>3.2036593447277162E-2</v>
      </c>
      <c r="BY728" s="3">
        <v>1.2273578054892652E-3</v>
      </c>
      <c r="BZ728" s="52">
        <v>1.8987086243459295E-2</v>
      </c>
      <c r="CA728" s="39"/>
      <c r="CB728" s="39">
        <v>2.3348979282205966E-3</v>
      </c>
      <c r="CC728" s="39">
        <v>1.2245621384721977E-3</v>
      </c>
      <c r="CD728" s="39"/>
      <c r="CE728" s="39">
        <v>1.3203749729760003E-2</v>
      </c>
      <c r="CF728" s="39">
        <v>6.4095189076701139E-3</v>
      </c>
      <c r="CG728" s="39"/>
      <c r="CH728" s="52">
        <v>5.8155881064798952E-3</v>
      </c>
      <c r="CI728" s="3">
        <v>4.0628717272632783E-3</v>
      </c>
      <c r="CJ728" s="3">
        <v>4.9662781033451772E-3</v>
      </c>
      <c r="CK728" s="52">
        <v>4.5395682118747095E-3</v>
      </c>
      <c r="CL728" s="39">
        <v>6.4748201439314743E-2</v>
      </c>
      <c r="CM728" s="39">
        <v>0.13536041559901149</v>
      </c>
      <c r="CN728" s="39">
        <v>7.789684526790186E-2</v>
      </c>
      <c r="CO728" s="39">
        <v>8.3839099809864901E-3</v>
      </c>
      <c r="CP728" s="39">
        <v>2.4487582828429302E-2</v>
      </c>
      <c r="CQ728" s="58">
        <v>4.8690851875310845E-2</v>
      </c>
    </row>
    <row r="729" spans="1:95" x14ac:dyDescent="0.25">
      <c r="A729" s="97" t="s">
        <v>1126</v>
      </c>
      <c r="B729" s="97">
        <v>182</v>
      </c>
      <c r="C729" s="97">
        <v>726</v>
      </c>
      <c r="D729" s="103" t="s">
        <v>216</v>
      </c>
      <c r="E729" s="39">
        <v>0.90506241654378672</v>
      </c>
      <c r="F729" s="39">
        <v>0.80598195880362145</v>
      </c>
      <c r="G729" s="39">
        <v>0.69097818087944674</v>
      </c>
      <c r="H729" s="39"/>
      <c r="I729" s="39">
        <v>0.83222533212188365</v>
      </c>
      <c r="J729" s="39">
        <v>0.75675280997874717</v>
      </c>
      <c r="K729" s="52">
        <v>0.8085323249198485</v>
      </c>
      <c r="L729" s="3">
        <v>0.75675280997874717</v>
      </c>
      <c r="M729" s="3">
        <v>0.64871684407169672</v>
      </c>
      <c r="N729" s="3">
        <v>0.69536341139351998</v>
      </c>
      <c r="O729" s="3">
        <v>1.4730343841366511</v>
      </c>
      <c r="P729" s="3">
        <v>0.82913203907033661</v>
      </c>
      <c r="Q729" s="3">
        <v>2.2232429829040976</v>
      </c>
      <c r="R729" s="52">
        <v>0.74689227876696651</v>
      </c>
      <c r="S729" s="39">
        <v>0.77039244990161904</v>
      </c>
      <c r="T729" s="39">
        <v>0.71785544785734878</v>
      </c>
      <c r="U729" s="39"/>
      <c r="V729" s="39">
        <v>0.69704688816459892</v>
      </c>
      <c r="W729" s="39">
        <v>0.45748152111332585</v>
      </c>
      <c r="X729" s="39">
        <v>0.60054025718224902</v>
      </c>
      <c r="Y729" s="52">
        <v>0.69571410557815438</v>
      </c>
      <c r="Z729" s="3">
        <v>0.75518292539751009</v>
      </c>
      <c r="AA729" s="3"/>
      <c r="AB729" s="3">
        <v>0.67099578710671592</v>
      </c>
      <c r="AC729" s="3">
        <v>0.77844624313562094</v>
      </c>
      <c r="AD729" s="3">
        <v>0.70051262748897125</v>
      </c>
      <c r="AE729" s="3">
        <v>0.64645404476570967</v>
      </c>
      <c r="AF729" s="3">
        <v>0.67768777641174749</v>
      </c>
      <c r="AG729" s="3">
        <v>0.66953059042712215</v>
      </c>
      <c r="AH729" s="3">
        <v>0.61612601940928924</v>
      </c>
      <c r="AI729" s="3">
        <v>0.63552421759838407</v>
      </c>
      <c r="AJ729" s="3">
        <v>0.74718493199012159</v>
      </c>
      <c r="AK729" s="3">
        <v>0.67587555480691996</v>
      </c>
      <c r="AL729" s="3">
        <v>0.85186043885613738</v>
      </c>
      <c r="AM729" s="3">
        <v>0.72740810676753564</v>
      </c>
      <c r="AN729" s="3">
        <v>0.63847166384206278</v>
      </c>
      <c r="AO729" s="3">
        <v>0.73806081999685291</v>
      </c>
      <c r="AP729" s="3">
        <v>0.68136467205533524</v>
      </c>
      <c r="AQ729" s="3">
        <v>0.7749927477460784</v>
      </c>
      <c r="AR729" s="3">
        <v>0.68381636484701358</v>
      </c>
      <c r="AS729" s="3"/>
      <c r="AT729" s="3">
        <v>0.79683560743570703</v>
      </c>
      <c r="AU729" s="3">
        <v>0.71683155432982715</v>
      </c>
      <c r="AV729" s="3">
        <v>0</v>
      </c>
      <c r="AW729" s="52">
        <v>0.70989558698523592</v>
      </c>
      <c r="AX729" s="39">
        <v>0.83955023044952892</v>
      </c>
      <c r="AY729" s="3">
        <v>0.77793113099636968</v>
      </c>
      <c r="AZ729" s="3">
        <v>0.66788505270744625</v>
      </c>
      <c r="BA729" s="3">
        <v>0.61770655980522249</v>
      </c>
      <c r="BB729" s="3">
        <v>0.68950302573697486</v>
      </c>
      <c r="BC729" s="3">
        <v>0.63266142308299489</v>
      </c>
      <c r="BD729" s="3">
        <v>0.81111674888183194</v>
      </c>
      <c r="BE729" s="3">
        <v>0</v>
      </c>
      <c r="BF729" s="52">
        <v>0.76079022037705835</v>
      </c>
      <c r="BG729" s="3">
        <v>0.76616952372828617</v>
      </c>
      <c r="BH729" s="3">
        <v>0.83424226300438009</v>
      </c>
      <c r="BI729" s="3">
        <v>0.75829066135324952</v>
      </c>
      <c r="BJ729" s="3">
        <v>0.53581307871071981</v>
      </c>
      <c r="BK729" s="3">
        <v>0.67987661277033629</v>
      </c>
      <c r="BL729" s="52">
        <v>0.70438489519669334</v>
      </c>
      <c r="BM729" s="39">
        <v>0.57977607428944422</v>
      </c>
      <c r="BN729" s="3">
        <v>0.92495490467619135</v>
      </c>
      <c r="BO729" s="3">
        <v>0.84725123106643518</v>
      </c>
      <c r="BP729" s="52">
        <v>0.91984846838808831</v>
      </c>
      <c r="BQ729" s="39">
        <v>0.37599145547503754</v>
      </c>
      <c r="BR729" s="39">
        <v>0.23594348393054532</v>
      </c>
      <c r="BS729" s="39">
        <v>0.64589720089179659</v>
      </c>
      <c r="BT729" s="39">
        <v>0.51233150388829796</v>
      </c>
      <c r="BU729" s="39">
        <v>0.48761501663696633</v>
      </c>
      <c r="BV729" s="52">
        <v>0.50687104916447212</v>
      </c>
      <c r="BW729" s="3">
        <v>0.71986706020969127</v>
      </c>
      <c r="BX729" s="3">
        <v>0.7895440905058958</v>
      </c>
      <c r="BY729" s="3">
        <v>0.68150532328664382</v>
      </c>
      <c r="BZ729" s="52">
        <v>0.77158110513042599</v>
      </c>
      <c r="CA729" s="39"/>
      <c r="CB729" s="39">
        <v>0.46747228555338738</v>
      </c>
      <c r="CC729" s="39">
        <v>0.47699763177238519</v>
      </c>
      <c r="CD729" s="39"/>
      <c r="CE729" s="39">
        <v>0.64600491393465109</v>
      </c>
      <c r="CF729" s="39">
        <v>0.66084402602077885</v>
      </c>
      <c r="CG729" s="39"/>
      <c r="CH729" s="52">
        <v>0.63310186786938427</v>
      </c>
      <c r="CI729" s="3">
        <v>0.81597335996692844</v>
      </c>
      <c r="CJ729" s="3">
        <v>0.79929821442260074</v>
      </c>
      <c r="CK729" s="52">
        <v>0.80634738073161427</v>
      </c>
      <c r="CL729" s="39">
        <v>0.87035744819179239</v>
      </c>
      <c r="CM729" s="39">
        <v>0.83425198140104895</v>
      </c>
      <c r="CN729" s="39">
        <v>0.84910303943291188</v>
      </c>
      <c r="CO729" s="39">
        <v>0.69806810801911656</v>
      </c>
      <c r="CP729" s="39">
        <v>0.82392115934923027</v>
      </c>
      <c r="CQ729" s="58">
        <v>0.8330412904407577</v>
      </c>
    </row>
    <row r="730" spans="1:95" x14ac:dyDescent="0.25">
      <c r="A730" s="97" t="s">
        <v>959</v>
      </c>
      <c r="C730" s="97">
        <v>727</v>
      </c>
      <c r="D730" s="103"/>
      <c r="E730" s="48"/>
      <c r="F730" s="48"/>
      <c r="G730" s="48"/>
      <c r="H730" s="48"/>
      <c r="I730" s="48"/>
      <c r="J730" s="48"/>
      <c r="K730" s="73"/>
      <c r="L730" s="11"/>
      <c r="M730" s="11"/>
      <c r="N730" s="11"/>
      <c r="O730" s="11"/>
      <c r="P730" s="11"/>
      <c r="Q730" s="11"/>
      <c r="R730" s="73"/>
      <c r="S730" s="48"/>
      <c r="T730" s="48"/>
      <c r="U730" s="48"/>
      <c r="V730" s="48"/>
      <c r="W730" s="48"/>
      <c r="X730" s="48"/>
      <c r="Y730" s="73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73"/>
      <c r="AX730" s="48"/>
      <c r="AY730" s="11"/>
      <c r="AZ730" s="11"/>
      <c r="BA730" s="11"/>
      <c r="BB730" s="11"/>
      <c r="BC730" s="11"/>
      <c r="BD730" s="11"/>
      <c r="BE730" s="11"/>
      <c r="BF730" s="73"/>
      <c r="BG730" s="11"/>
      <c r="BH730" s="11"/>
      <c r="BI730" s="11"/>
      <c r="BJ730" s="11"/>
      <c r="BK730" s="11"/>
      <c r="BL730" s="73"/>
      <c r="BM730" s="48"/>
      <c r="BN730" s="11"/>
      <c r="BO730" s="11"/>
      <c r="BP730" s="73"/>
      <c r="BQ730" s="48"/>
      <c r="BR730" s="48"/>
      <c r="BS730" s="48"/>
      <c r="BT730" s="48"/>
      <c r="BU730" s="48"/>
      <c r="BV730" s="73"/>
      <c r="BW730" s="11"/>
      <c r="BX730" s="11"/>
      <c r="BY730" s="11"/>
      <c r="BZ730" s="73"/>
      <c r="CA730" s="48"/>
      <c r="CB730" s="48"/>
      <c r="CC730" s="48"/>
      <c r="CD730" s="48"/>
      <c r="CE730" s="48"/>
      <c r="CF730" s="48"/>
      <c r="CG730" s="48"/>
      <c r="CH730" s="73"/>
      <c r="CI730" s="11"/>
      <c r="CJ730" s="11"/>
      <c r="CK730" s="73"/>
      <c r="CL730" s="48"/>
      <c r="CM730" s="48"/>
      <c r="CN730" s="48"/>
      <c r="CO730" s="48"/>
      <c r="CP730" s="48"/>
      <c r="CQ730" s="67"/>
    </row>
    <row r="731" spans="1:95" x14ac:dyDescent="0.25">
      <c r="A731" s="97" t="s">
        <v>1127</v>
      </c>
      <c r="B731" s="97">
        <v>183</v>
      </c>
      <c r="C731" s="97">
        <v>728</v>
      </c>
      <c r="D731" s="103" t="s">
        <v>130</v>
      </c>
      <c r="E731" s="94">
        <v>0.71258907362066337</v>
      </c>
      <c r="F731" s="94">
        <v>1.3811284011711795</v>
      </c>
      <c r="G731" s="94">
        <v>0.77119416592107926</v>
      </c>
      <c r="H731" s="94"/>
      <c r="I731" s="94">
        <v>1.9473129609529638</v>
      </c>
      <c r="J731" s="94">
        <v>0.95857750392821506</v>
      </c>
      <c r="K731" s="80">
        <v>1.4285263276645779</v>
      </c>
      <c r="L731" s="17">
        <v>0.95857750392821506</v>
      </c>
      <c r="M731" s="17">
        <v>0.76873798847385488</v>
      </c>
      <c r="N731" s="17">
        <v>0.7881464596051394</v>
      </c>
      <c r="O731" s="17">
        <v>0</v>
      </c>
      <c r="P731" s="17">
        <v>1.9052841475763238</v>
      </c>
      <c r="Q731" s="17">
        <v>0</v>
      </c>
      <c r="R731" s="80">
        <v>0.97634034600002773</v>
      </c>
      <c r="S731" s="94">
        <v>3.2733944954128442</v>
      </c>
      <c r="T731" s="94">
        <v>1.840897999023914</v>
      </c>
      <c r="U731" s="94"/>
      <c r="V731" s="94">
        <v>0.9699115044247788</v>
      </c>
      <c r="W731" s="94">
        <v>1.2981530343144925</v>
      </c>
      <c r="X731" s="94">
        <v>0.73825503355704702</v>
      </c>
      <c r="Y731" s="80">
        <v>1.7282720714537025</v>
      </c>
      <c r="Z731" s="17">
        <v>1.8334768688172853</v>
      </c>
      <c r="AA731" s="17"/>
      <c r="AB731" s="17">
        <v>0.17405556010246478</v>
      </c>
      <c r="AC731" s="17">
        <v>1.6038186157709284</v>
      </c>
      <c r="AD731" s="17">
        <v>7.7619663647722534E-2</v>
      </c>
      <c r="AE731" s="17">
        <v>0.7075892857142857</v>
      </c>
      <c r="AF731" s="17">
        <v>1.0434316832660218</v>
      </c>
      <c r="AG731" s="17">
        <v>0.71560671824197386</v>
      </c>
      <c r="AH731" s="17">
        <v>0.14217376793542832</v>
      </c>
      <c r="AI731" s="17">
        <v>0.62443048294446857</v>
      </c>
      <c r="AJ731" s="17">
        <v>0.87445200042631022</v>
      </c>
      <c r="AK731" s="17">
        <v>0.1201828870019595</v>
      </c>
      <c r="AL731" s="17">
        <v>0.87520259318719473</v>
      </c>
      <c r="AM731" s="17">
        <v>8.0357142857860331E-2</v>
      </c>
      <c r="AN731" s="17">
        <v>0.42987804879359381</v>
      </c>
      <c r="AO731" s="17">
        <v>0.5672599941706129</v>
      </c>
      <c r="AP731" s="17">
        <v>0.43746138229477438</v>
      </c>
      <c r="AQ731" s="17">
        <v>3.2823086574528237</v>
      </c>
      <c r="AR731" s="17">
        <v>0.61146496816844498</v>
      </c>
      <c r="AS731" s="17"/>
      <c r="AT731" s="17">
        <v>0.25835189309576839</v>
      </c>
      <c r="AU731" s="17">
        <v>0.54943908165927469</v>
      </c>
      <c r="AV731" s="17">
        <v>0</v>
      </c>
      <c r="AW731" s="80">
        <v>1.1740328023672693</v>
      </c>
      <c r="AX731" s="94">
        <v>1.8937145939908961</v>
      </c>
      <c r="AY731" s="17">
        <v>1.0046803125645676</v>
      </c>
      <c r="AZ731" s="17">
        <v>0.46632124352331605</v>
      </c>
      <c r="BA731" s="17">
        <v>0.53224443818942413</v>
      </c>
      <c r="BB731" s="17">
        <v>0.80802953391785881</v>
      </c>
      <c r="BC731" s="17">
        <v>0.51981294609638284</v>
      </c>
      <c r="BD731" s="17">
        <v>1.4355981658939105</v>
      </c>
      <c r="BE731" s="17">
        <v>0</v>
      </c>
      <c r="BF731" s="80">
        <v>1.0954033440347393</v>
      </c>
      <c r="BG731" s="17">
        <v>0.52941176470588236</v>
      </c>
      <c r="BH731" s="17">
        <v>1.4246050742254592</v>
      </c>
      <c r="BI731" s="17">
        <v>1.9322709163346614</v>
      </c>
      <c r="BJ731" s="17">
        <v>0.93975903614457834</v>
      </c>
      <c r="BK731" s="17">
        <v>1.2878048780487805</v>
      </c>
      <c r="BL731" s="80">
        <v>1.3685800604270955</v>
      </c>
      <c r="BM731" s="94">
        <v>2.1628210709809563</v>
      </c>
      <c r="BN731" s="17">
        <v>1.1116330763024009</v>
      </c>
      <c r="BO731" s="17">
        <v>0.6352826193232467</v>
      </c>
      <c r="BP731" s="80">
        <v>1.0803288515936815</v>
      </c>
      <c r="BQ731" s="94">
        <v>0.58064516129299837</v>
      </c>
      <c r="BR731" s="94">
        <v>0.64670658683409232</v>
      </c>
      <c r="BS731" s="94">
        <v>2.4352469960596861</v>
      </c>
      <c r="BT731" s="94">
        <v>1.592152813645763</v>
      </c>
      <c r="BU731" s="94">
        <v>1.7520912548061471</v>
      </c>
      <c r="BV731" s="80">
        <v>1.6275827101290825</v>
      </c>
      <c r="BW731" s="17">
        <v>0.8338983050706118</v>
      </c>
      <c r="BX731" s="17">
        <v>1.2055164954094404</v>
      </c>
      <c r="BY731" s="17">
        <v>0.6</v>
      </c>
      <c r="BZ731" s="80">
        <v>1.1093560145808019</v>
      </c>
      <c r="CA731" s="94"/>
      <c r="CB731" s="94">
        <v>0.41095890411521863</v>
      </c>
      <c r="CC731" s="94">
        <v>0.42105263157894735</v>
      </c>
      <c r="CD731" s="94"/>
      <c r="CE731" s="94">
        <v>1.0496163682649695</v>
      </c>
      <c r="CF731" s="94">
        <v>0.81624940952638159</v>
      </c>
      <c r="CG731" s="94"/>
      <c r="CH731" s="80">
        <v>0.87020905921904701</v>
      </c>
      <c r="CI731" s="17">
        <v>0.91415577034483586</v>
      </c>
      <c r="CJ731" s="17">
        <v>1.4138218151304942</v>
      </c>
      <c r="CK731" s="80">
        <v>1.2025955299206921</v>
      </c>
      <c r="CL731" s="94">
        <v>0</v>
      </c>
      <c r="CM731" s="94">
        <v>0.51116920152698631</v>
      </c>
      <c r="CN731" s="94">
        <v>0.95602982771920797</v>
      </c>
      <c r="CO731" s="94">
        <v>0.27741083222516749</v>
      </c>
      <c r="CP731" s="94">
        <v>0.47373841400617922</v>
      </c>
      <c r="CQ731" s="84">
        <v>0.62278258320168356</v>
      </c>
    </row>
    <row r="732" spans="1:95" x14ac:dyDescent="0.25">
      <c r="A732" s="97" t="s">
        <v>1128</v>
      </c>
      <c r="B732" s="97">
        <v>184</v>
      </c>
      <c r="C732" s="97">
        <v>729</v>
      </c>
      <c r="D732" s="103" t="s">
        <v>129</v>
      </c>
      <c r="E732" s="94">
        <v>6.1795724464383923</v>
      </c>
      <c r="F732" s="94">
        <v>3.6338195784535157</v>
      </c>
      <c r="G732" s="94">
        <v>2.9863263446305623</v>
      </c>
      <c r="H732" s="94"/>
      <c r="I732" s="94">
        <v>4.5738371216446234</v>
      </c>
      <c r="J732" s="94">
        <v>4.7364296955782308</v>
      </c>
      <c r="K732" s="80">
        <v>3.8622167099057942</v>
      </c>
      <c r="L732" s="17">
        <v>4.7364296955782308</v>
      </c>
      <c r="M732" s="17">
        <v>2.6886611146873074</v>
      </c>
      <c r="N732" s="17">
        <v>4.0330531414501607</v>
      </c>
      <c r="O732" s="17">
        <v>0</v>
      </c>
      <c r="P732" s="17">
        <v>4.7766699900775338</v>
      </c>
      <c r="Q732" s="17">
        <v>0.46153846153136097</v>
      </c>
      <c r="R732" s="80">
        <v>4.5055872084512361</v>
      </c>
      <c r="S732" s="94">
        <v>5.1082568807339452</v>
      </c>
      <c r="T732" s="94">
        <v>3.9180087847730602</v>
      </c>
      <c r="U732" s="94"/>
      <c r="V732" s="94">
        <v>3.2212389380530975</v>
      </c>
      <c r="W732" s="94">
        <v>5.6358839050726743</v>
      </c>
      <c r="X732" s="94">
        <v>0.46308724832214765</v>
      </c>
      <c r="Y732" s="80">
        <v>3.5091034008943693</v>
      </c>
      <c r="Z732" s="17">
        <v>4.4261887699265356</v>
      </c>
      <c r="AA732" s="17"/>
      <c r="AB732" s="17">
        <v>0.26550848151223444</v>
      </c>
      <c r="AC732" s="17">
        <v>3.7625298329804595</v>
      </c>
      <c r="AD732" s="17">
        <v>0.41914618369770168</v>
      </c>
      <c r="AE732" s="17">
        <v>2.8772321428571428</v>
      </c>
      <c r="AF732" s="17">
        <v>3.5197071821052512</v>
      </c>
      <c r="AG732" s="17">
        <v>2.8762974145793896</v>
      </c>
      <c r="AH732" s="17">
        <v>0.32172655467078148</v>
      </c>
      <c r="AI732" s="17">
        <v>2.6631816219590121</v>
      </c>
      <c r="AJ732" s="17">
        <v>3.405847630272441</v>
      </c>
      <c r="AK732" s="17">
        <v>0.20901371652514697</v>
      </c>
      <c r="AL732" s="17">
        <v>3.987034035630554</v>
      </c>
      <c r="AM732" s="17">
        <v>0.29464285714548788</v>
      </c>
      <c r="AN732" s="17">
        <v>2.048780487867341</v>
      </c>
      <c r="AO732" s="17">
        <v>3.3720455209030877</v>
      </c>
      <c r="AP732" s="17">
        <v>2.2784005649299264</v>
      </c>
      <c r="AQ732" s="17">
        <v>5.1157224205960201</v>
      </c>
      <c r="AR732" s="17">
        <v>0.38216560510527808</v>
      </c>
      <c r="AS732" s="17"/>
      <c r="AT732" s="17">
        <v>0.43652561247216037</v>
      </c>
      <c r="AU732" s="17">
        <v>7.2261935820506134</v>
      </c>
      <c r="AV732" s="17">
        <v>0</v>
      </c>
      <c r="AW732" s="80">
        <v>3.6024723631034519</v>
      </c>
      <c r="AX732" s="94">
        <v>4.7618019961719797</v>
      </c>
      <c r="AY732" s="17">
        <v>3.1475804993925443</v>
      </c>
      <c r="AZ732" s="17">
        <v>0.98791018998272884</v>
      </c>
      <c r="BA732" s="17">
        <v>1.8299070684417342</v>
      </c>
      <c r="BB732" s="17">
        <v>2.9183202584217813</v>
      </c>
      <c r="BC732" s="17">
        <v>5.2217573221500277</v>
      </c>
      <c r="BD732" s="17">
        <v>3.7972964925635844</v>
      </c>
      <c r="BE732" s="17">
        <v>0</v>
      </c>
      <c r="BF732" s="80">
        <v>3.3806298365097334</v>
      </c>
      <c r="BG732" s="17">
        <v>0.76470588235294112</v>
      </c>
      <c r="BH732" s="17">
        <v>5.8764959311800196</v>
      </c>
      <c r="BI732" s="17">
        <v>4.2231075697211153</v>
      </c>
      <c r="BJ732" s="17">
        <v>3.2228915662650603</v>
      </c>
      <c r="BK732" s="17">
        <v>3.41029810298103</v>
      </c>
      <c r="BL732" s="80">
        <v>3.8338368580176252</v>
      </c>
      <c r="BM732" s="94">
        <v>2.5546364823905496</v>
      </c>
      <c r="BN732" s="17">
        <v>5.6043631197479487</v>
      </c>
      <c r="BO732" s="17">
        <v>4.1576804040016793</v>
      </c>
      <c r="BP732" s="80">
        <v>5.5092917701723909</v>
      </c>
      <c r="BQ732" s="94">
        <v>0.55299539170761747</v>
      </c>
      <c r="BR732" s="94">
        <v>1.1137724551031589</v>
      </c>
      <c r="BS732" s="94">
        <v>4.2376502003801777</v>
      </c>
      <c r="BT732" s="94">
        <v>2.9984512132472734</v>
      </c>
      <c r="BU732" s="94">
        <v>3.0661596959107578</v>
      </c>
      <c r="BV732" s="80">
        <v>2.8961845608278254</v>
      </c>
      <c r="BW732" s="17">
        <v>2.5779661016512208</v>
      </c>
      <c r="BX732" s="17">
        <v>3.0908599243001129</v>
      </c>
      <c r="BY732" s="17">
        <v>1.9</v>
      </c>
      <c r="BZ732" s="80">
        <v>2.9538274605103281</v>
      </c>
      <c r="CA732" s="94"/>
      <c r="CB732" s="94">
        <v>6.0821917809052355</v>
      </c>
      <c r="CC732" s="94">
        <v>0.26315789473684209</v>
      </c>
      <c r="CD732" s="94"/>
      <c r="CE732" s="94">
        <v>3.7872122761373457</v>
      </c>
      <c r="CF732" s="94">
        <v>3.0949456777875302</v>
      </c>
      <c r="CG732" s="94"/>
      <c r="CH732" s="80">
        <v>3.4390243901869848</v>
      </c>
      <c r="CI732" s="17">
        <v>5.184764070612502</v>
      </c>
      <c r="CJ732" s="17">
        <v>5.9000832638484582</v>
      </c>
      <c r="CK732" s="80">
        <v>5.5976928622927185</v>
      </c>
      <c r="CL732" s="94">
        <v>0</v>
      </c>
      <c r="CM732" s="94">
        <v>3.0613117871086182</v>
      </c>
      <c r="CN732" s="94">
        <v>3.4785291848804318</v>
      </c>
      <c r="CO732" s="94">
        <v>6.3408190222895428E-2</v>
      </c>
      <c r="CP732" s="94">
        <v>3.4886714727085479</v>
      </c>
      <c r="CQ732" s="84">
        <v>3.2451253482036875</v>
      </c>
    </row>
    <row r="733" spans="1:95" ht="15.75" thickBot="1" x14ac:dyDescent="0.3">
      <c r="A733" s="97" t="s">
        <v>1129</v>
      </c>
      <c r="B733" s="97">
        <v>185</v>
      </c>
      <c r="C733" s="97">
        <v>730</v>
      </c>
      <c r="D733" s="106" t="s">
        <v>217</v>
      </c>
      <c r="E733" s="42">
        <v>0.64418052255307967</v>
      </c>
      <c r="F733" s="42">
        <v>0.69088876467798477</v>
      </c>
      <c r="G733" s="42">
        <v>0.58523245215287578</v>
      </c>
      <c r="H733" s="42"/>
      <c r="I733" s="42">
        <v>0.69908174015658342</v>
      </c>
      <c r="J733" s="42">
        <v>0.67327462076366562</v>
      </c>
      <c r="K733" s="55">
        <v>0.6931559364108385</v>
      </c>
      <c r="L733" s="6">
        <v>0.67327462076366562</v>
      </c>
      <c r="M733" s="6">
        <v>0.67072389494343843</v>
      </c>
      <c r="N733" s="6">
        <v>0.66334235645725403</v>
      </c>
      <c r="O733" s="6">
        <v>0</v>
      </c>
      <c r="P733" s="6">
        <v>0.75074775673729555</v>
      </c>
      <c r="Q733" s="6">
        <v>0.46153846153136097</v>
      </c>
      <c r="R733" s="55">
        <v>0.6759159517690414</v>
      </c>
      <c r="S733" s="42">
        <v>0.77064220183486243</v>
      </c>
      <c r="T733" s="42">
        <v>0.77306002928257689</v>
      </c>
      <c r="U733" s="42"/>
      <c r="V733" s="42">
        <v>0.72212389380530972</v>
      </c>
      <c r="W733" s="42">
        <v>0.79155672824054413</v>
      </c>
      <c r="X733" s="42">
        <v>0.72483221476510062</v>
      </c>
      <c r="Y733" s="55">
        <v>0.75850223290991359</v>
      </c>
      <c r="Z733" s="6">
        <v>0.66172729123701179</v>
      </c>
      <c r="AA733" s="6"/>
      <c r="AB733" s="6">
        <v>0.1858559370585641</v>
      </c>
      <c r="AC733" s="6">
        <v>0.65155131265693966</v>
      </c>
      <c r="AD733" s="6">
        <v>0.24838292367271211</v>
      </c>
      <c r="AE733" s="6">
        <v>0.578125</v>
      </c>
      <c r="AF733" s="6">
        <v>0.58813551756986238</v>
      </c>
      <c r="AG733" s="6">
        <v>0.52849594262569832</v>
      </c>
      <c r="AH733" s="6">
        <v>0.25364334185663273</v>
      </c>
      <c r="AI733" s="6">
        <v>0.57407318593281786</v>
      </c>
      <c r="AJ733" s="6">
        <v>0.50205391971420554</v>
      </c>
      <c r="AK733" s="6">
        <v>0.17504898758981058</v>
      </c>
      <c r="AL733" s="6">
        <v>0.54457050242758787</v>
      </c>
      <c r="AM733" s="6">
        <v>0.29464285714548788</v>
      </c>
      <c r="AN733" s="6">
        <v>0.41158536586620686</v>
      </c>
      <c r="AO733" s="6">
        <v>0.39217974905622616</v>
      </c>
      <c r="AP733" s="6">
        <v>0.40356606938089351</v>
      </c>
      <c r="AQ733" s="6">
        <v>0.80030885049396649</v>
      </c>
      <c r="AR733" s="6">
        <v>0.22929936306316687</v>
      </c>
      <c r="AS733" s="6"/>
      <c r="AT733" s="6">
        <v>0.18708240534521159</v>
      </c>
      <c r="AU733" s="6">
        <v>0.60266110096530134</v>
      </c>
      <c r="AV733" s="6">
        <v>0</v>
      </c>
      <c r="AW733" s="55">
        <v>0.56707798872457194</v>
      </c>
      <c r="AX733" s="42">
        <v>0.69274345831461837</v>
      </c>
      <c r="AY733" s="6">
        <v>0.58236747484548834</v>
      </c>
      <c r="AZ733" s="6">
        <v>0.15544041450777202</v>
      </c>
      <c r="BA733" s="6">
        <v>0.44945085891551367</v>
      </c>
      <c r="BB733" s="6">
        <v>0.58191047531149054</v>
      </c>
      <c r="BC733" s="6">
        <v>0.50947575682742074</v>
      </c>
      <c r="BD733" s="6">
        <v>0.61740010718384208</v>
      </c>
      <c r="BE733" s="6">
        <v>0</v>
      </c>
      <c r="BF733" s="55">
        <v>0.57817284317182249</v>
      </c>
      <c r="BG733" s="6">
        <v>0.37254901960784315</v>
      </c>
      <c r="BH733" s="6">
        <v>0.67783628531695239</v>
      </c>
      <c r="BI733" s="6">
        <v>0.66932270916334657</v>
      </c>
      <c r="BJ733" s="6">
        <v>0.6506024096385542</v>
      </c>
      <c r="BK733" s="6">
        <v>0.65907859078590791</v>
      </c>
      <c r="BL733" s="55">
        <v>0.64984894260015058</v>
      </c>
      <c r="BM733" s="42">
        <v>0.80713974750376261</v>
      </c>
      <c r="BN733" s="6">
        <v>0.6141824306546475</v>
      </c>
      <c r="BO733" s="6">
        <v>0.55709398925269327</v>
      </c>
      <c r="BP733" s="55">
        <v>0.61043076132855822</v>
      </c>
      <c r="BQ733" s="42">
        <v>0.60829493087837927</v>
      </c>
      <c r="BR733" s="42">
        <v>0.68263473054709745</v>
      </c>
      <c r="BS733" s="42">
        <v>0.8411214953495626</v>
      </c>
      <c r="BT733" s="42">
        <v>0.70005162623335104</v>
      </c>
      <c r="BU733" s="42">
        <v>0.74828897340679201</v>
      </c>
      <c r="BV733" s="55">
        <v>0.72404614020695635</v>
      </c>
      <c r="BW733" s="6">
        <v>0.59491525422720481</v>
      </c>
      <c r="BX733" s="6">
        <v>0.64088696593099459</v>
      </c>
      <c r="BY733" s="6">
        <v>0.5</v>
      </c>
      <c r="BZ733" s="55">
        <v>0.62818955042527336</v>
      </c>
      <c r="CA733" s="42"/>
      <c r="CB733" s="42">
        <v>0.82191780823043725</v>
      </c>
      <c r="CC733" s="42">
        <v>0.36842105263157893</v>
      </c>
      <c r="CD733" s="42"/>
      <c r="CE733" s="42">
        <v>0.63222506392568334</v>
      </c>
      <c r="CF733" s="42">
        <v>0.65753424656291848</v>
      </c>
      <c r="CG733" s="42"/>
      <c r="CH733" s="55">
        <v>0.64285714284650319</v>
      </c>
      <c r="CI733" s="6">
        <v>0.67538374077715491</v>
      </c>
      <c r="CJ733" s="6">
        <v>0.78434637800525642</v>
      </c>
      <c r="CK733" s="55">
        <v>0.73828406633020904</v>
      </c>
      <c r="CL733" s="42">
        <v>0</v>
      </c>
      <c r="CM733" s="42">
        <v>0.50510931559535532</v>
      </c>
      <c r="CN733" s="42">
        <v>0.6052969915145282</v>
      </c>
      <c r="CO733" s="42">
        <v>9.5112285334343141E-2</v>
      </c>
      <c r="CP733" s="42">
        <v>0.57878475798146245</v>
      </c>
      <c r="CQ733" s="61">
        <v>0.54684063920486803</v>
      </c>
    </row>
    <row r="734" spans="1:95" ht="15.75" thickTop="1" x14ac:dyDescent="0.25">
      <c r="A734" s="97" t="s">
        <v>959</v>
      </c>
      <c r="C734" s="97">
        <v>731</v>
      </c>
    </row>
    <row r="735" spans="1:95" x14ac:dyDescent="0.25">
      <c r="A735" s="97" t="s">
        <v>959</v>
      </c>
      <c r="C735" s="97">
        <v>732</v>
      </c>
    </row>
    <row r="736" spans="1:95" ht="15.75" thickBot="1" x14ac:dyDescent="0.3">
      <c r="A736" s="97" t="s">
        <v>959</v>
      </c>
      <c r="C736" s="97">
        <v>733</v>
      </c>
      <c r="D736" s="112">
        <v>2010</v>
      </c>
    </row>
    <row r="737" spans="1:95" ht="17.25" thickTop="1" thickBot="1" x14ac:dyDescent="0.3">
      <c r="A737" s="97" t="s">
        <v>959</v>
      </c>
      <c r="C737" s="97">
        <v>734</v>
      </c>
      <c r="D737" s="100" t="s">
        <v>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56"/>
    </row>
    <row r="738" spans="1:95" ht="24.75" customHeight="1" thickTop="1" x14ac:dyDescent="0.25">
      <c r="A738" s="97" t="s">
        <v>959</v>
      </c>
      <c r="C738" s="97">
        <v>735</v>
      </c>
      <c r="D738" s="101" t="s">
        <v>1</v>
      </c>
      <c r="E738" s="38" t="s">
        <v>8</v>
      </c>
      <c r="F738" s="38" t="s">
        <v>9</v>
      </c>
      <c r="G738" s="38" t="s">
        <v>10</v>
      </c>
      <c r="H738" s="38" t="s">
        <v>385</v>
      </c>
      <c r="I738" s="38" t="s">
        <v>11</v>
      </c>
      <c r="J738" s="38" t="s">
        <v>12</v>
      </c>
      <c r="K738" s="51" t="s">
        <v>13</v>
      </c>
      <c r="L738" s="43" t="s">
        <v>14</v>
      </c>
      <c r="M738" s="43" t="s">
        <v>15</v>
      </c>
      <c r="N738" s="43" t="s">
        <v>16</v>
      </c>
      <c r="O738" s="43" t="s">
        <v>17</v>
      </c>
      <c r="P738" s="43" t="s">
        <v>18</v>
      </c>
      <c r="Q738" s="43" t="s">
        <v>19</v>
      </c>
      <c r="R738" s="51" t="s">
        <v>20</v>
      </c>
      <c r="S738" s="38" t="s">
        <v>69</v>
      </c>
      <c r="T738" s="38" t="s">
        <v>70</v>
      </c>
      <c r="U738" s="38" t="s">
        <v>386</v>
      </c>
      <c r="V738" s="38" t="s">
        <v>71</v>
      </c>
      <c r="W738" s="38" t="s">
        <v>72</v>
      </c>
      <c r="X738" s="38" t="s">
        <v>73</v>
      </c>
      <c r="Y738" s="51" t="s">
        <v>74</v>
      </c>
      <c r="Z738" s="2" t="s">
        <v>21</v>
      </c>
      <c r="AA738" s="2" t="s">
        <v>390</v>
      </c>
      <c r="AB738" s="2" t="s">
        <v>22</v>
      </c>
      <c r="AC738" s="2" t="s">
        <v>23</v>
      </c>
      <c r="AD738" s="2" t="s">
        <v>24</v>
      </c>
      <c r="AE738" s="43" t="s">
        <v>25</v>
      </c>
      <c r="AF738" s="43" t="s">
        <v>26</v>
      </c>
      <c r="AG738" s="43" t="s">
        <v>27</v>
      </c>
      <c r="AH738" s="43" t="s">
        <v>28</v>
      </c>
      <c r="AI738" s="43" t="s">
        <v>29</v>
      </c>
      <c r="AJ738" s="43" t="s">
        <v>30</v>
      </c>
      <c r="AK738" s="43" t="s">
        <v>31</v>
      </c>
      <c r="AL738" s="43" t="s">
        <v>32</v>
      </c>
      <c r="AM738" s="43" t="s">
        <v>33</v>
      </c>
      <c r="AN738" s="43" t="s">
        <v>34</v>
      </c>
      <c r="AO738" s="43" t="s">
        <v>35</v>
      </c>
      <c r="AP738" s="43" t="s">
        <v>36</v>
      </c>
      <c r="AQ738" s="43" t="s">
        <v>37</v>
      </c>
      <c r="AR738" s="43" t="s">
        <v>368</v>
      </c>
      <c r="AS738" s="43" t="s">
        <v>391</v>
      </c>
      <c r="AT738" s="43" t="s">
        <v>38</v>
      </c>
      <c r="AU738" s="43" t="s">
        <v>39</v>
      </c>
      <c r="AV738" s="43" t="s">
        <v>369</v>
      </c>
      <c r="AW738" s="51" t="s">
        <v>40</v>
      </c>
      <c r="AX738" s="38" t="s">
        <v>75</v>
      </c>
      <c r="AY738" s="43" t="s">
        <v>41</v>
      </c>
      <c r="AZ738" s="2" t="s">
        <v>42</v>
      </c>
      <c r="BA738" s="2" t="s">
        <v>43</v>
      </c>
      <c r="BB738" s="2" t="s">
        <v>44</v>
      </c>
      <c r="BC738" s="2" t="s">
        <v>45</v>
      </c>
      <c r="BD738" s="2" t="s">
        <v>47</v>
      </c>
      <c r="BE738" s="2" t="s">
        <v>46</v>
      </c>
      <c r="BF738" s="51" t="s">
        <v>48</v>
      </c>
      <c r="BG738" s="2" t="s">
        <v>2</v>
      </c>
      <c r="BH738" s="43" t="s">
        <v>3</v>
      </c>
      <c r="BI738" s="43" t="s">
        <v>4</v>
      </c>
      <c r="BJ738" s="43" t="s">
        <v>5</v>
      </c>
      <c r="BK738" s="43" t="s">
        <v>6</v>
      </c>
      <c r="BL738" s="51" t="s">
        <v>7</v>
      </c>
      <c r="BM738" s="38" t="s">
        <v>370</v>
      </c>
      <c r="BN738" s="2" t="s">
        <v>49</v>
      </c>
      <c r="BO738" s="43" t="s">
        <v>50</v>
      </c>
      <c r="BP738" s="51" t="s">
        <v>51</v>
      </c>
      <c r="BQ738" s="38" t="s">
        <v>371</v>
      </c>
      <c r="BR738" s="38" t="s">
        <v>372</v>
      </c>
      <c r="BS738" s="38" t="s">
        <v>373</v>
      </c>
      <c r="BT738" s="38" t="s">
        <v>374</v>
      </c>
      <c r="BU738" s="38" t="s">
        <v>375</v>
      </c>
      <c r="BV738" s="51" t="s">
        <v>384</v>
      </c>
      <c r="BW738" s="43" t="s">
        <v>52</v>
      </c>
      <c r="BX738" s="43" t="s">
        <v>53</v>
      </c>
      <c r="BY738" s="43" t="s">
        <v>54</v>
      </c>
      <c r="BZ738" s="51" t="s">
        <v>55</v>
      </c>
      <c r="CA738" s="38" t="s">
        <v>387</v>
      </c>
      <c r="CB738" s="38" t="s">
        <v>56</v>
      </c>
      <c r="CC738" s="38" t="s">
        <v>57</v>
      </c>
      <c r="CD738" s="38" t="s">
        <v>388</v>
      </c>
      <c r="CE738" s="38" t="s">
        <v>58</v>
      </c>
      <c r="CF738" s="38" t="s">
        <v>59</v>
      </c>
      <c r="CG738" s="38" t="s">
        <v>389</v>
      </c>
      <c r="CH738" s="51" t="s">
        <v>60</v>
      </c>
      <c r="CI738" s="43" t="s">
        <v>61</v>
      </c>
      <c r="CJ738" s="43" t="s">
        <v>62</v>
      </c>
      <c r="CK738" s="51" t="s">
        <v>63</v>
      </c>
      <c r="CL738" s="38" t="s">
        <v>376</v>
      </c>
      <c r="CM738" s="38" t="s">
        <v>64</v>
      </c>
      <c r="CN738" s="38" t="s">
        <v>65</v>
      </c>
      <c r="CO738" s="38" t="s">
        <v>66</v>
      </c>
      <c r="CP738" s="38" t="s">
        <v>67</v>
      </c>
      <c r="CQ738" s="57" t="s">
        <v>68</v>
      </c>
    </row>
    <row r="739" spans="1:95" x14ac:dyDescent="0.25">
      <c r="A739" s="97" t="s">
        <v>1130</v>
      </c>
      <c r="B739" s="97">
        <v>1</v>
      </c>
      <c r="C739" s="97">
        <v>736</v>
      </c>
      <c r="D739" s="102" t="s">
        <v>77</v>
      </c>
      <c r="E739" s="39">
        <v>1.4281463850214596E-2</v>
      </c>
      <c r="F739" s="39">
        <v>0.13779883925243597</v>
      </c>
      <c r="G739" s="39">
        <v>7.3107049608355096E-2</v>
      </c>
      <c r="H739" s="39"/>
      <c r="I739" s="39">
        <v>0.157619521914313</v>
      </c>
      <c r="J739" s="39">
        <v>0.15585179376898356</v>
      </c>
      <c r="K739" s="52">
        <v>0.13993233581038644</v>
      </c>
      <c r="L739" s="44">
        <v>9.1321781641720959E-2</v>
      </c>
      <c r="M739" s="44">
        <v>6.1869535978480161E-2</v>
      </c>
      <c r="N739" s="44">
        <v>6.6440519358989356E-2</v>
      </c>
      <c r="O739" s="44">
        <v>0</v>
      </c>
      <c r="P739" s="44">
        <v>0.18425731371636472</v>
      </c>
      <c r="Q739" s="44">
        <v>0</v>
      </c>
      <c r="R739" s="52">
        <v>8.6691512949837776E-2</v>
      </c>
      <c r="S739" s="39">
        <v>0.18375982268937141</v>
      </c>
      <c r="T739" s="39">
        <v>0.12749301025115567</v>
      </c>
      <c r="U739" s="39"/>
      <c r="V739" s="39">
        <v>0.10417059822686674</v>
      </c>
      <c r="W739" s="39">
        <v>0</v>
      </c>
      <c r="X739" s="39">
        <v>3.3696729435084241E-2</v>
      </c>
      <c r="Y739" s="52">
        <v>0.11159303094923584</v>
      </c>
      <c r="Z739" s="3">
        <v>0.10904211826773907</v>
      </c>
      <c r="AA739" s="3"/>
      <c r="AB739" s="3">
        <v>4.0629575402486712E-3</v>
      </c>
      <c r="AC739" s="3">
        <v>0.12637814711123002</v>
      </c>
      <c r="AD739" s="3">
        <v>0</v>
      </c>
      <c r="AE739" s="44">
        <v>5.514705882352941E-2</v>
      </c>
      <c r="AF739" s="44">
        <v>8.7493602733824366E-2</v>
      </c>
      <c r="AG739" s="44">
        <v>6.2440346068230172E-2</v>
      </c>
      <c r="AH739" s="44">
        <v>6.3896384241770099E-3</v>
      </c>
      <c r="AI739" s="44">
        <v>5.7419458403432343E-2</v>
      </c>
      <c r="AJ739" s="44">
        <v>8.1615642998513441E-2</v>
      </c>
      <c r="AK739" s="44">
        <v>2.4026085464218293E-3</v>
      </c>
      <c r="AL739" s="44">
        <v>0.10882110470268165</v>
      </c>
      <c r="AM739" s="44">
        <v>0</v>
      </c>
      <c r="AN739" s="44">
        <v>4.1057542767762897E-2</v>
      </c>
      <c r="AO739" s="44">
        <v>4.5163000265998683E-2</v>
      </c>
      <c r="AP739" s="44">
        <v>4.1334197096123078E-2</v>
      </c>
      <c r="AQ739" s="44">
        <v>0.10819878381325433</v>
      </c>
      <c r="AR739" s="44">
        <v>0</v>
      </c>
      <c r="AS739" s="44"/>
      <c r="AT739" s="44">
        <v>7.7743446624584005E-3</v>
      </c>
      <c r="AU739" s="44">
        <v>2.683347288588616E-2</v>
      </c>
      <c r="AV739" s="44">
        <v>0</v>
      </c>
      <c r="AW739" s="52">
        <v>6.6981668079562573E-2</v>
      </c>
      <c r="AX739" s="39">
        <v>0.10454902520589734</v>
      </c>
      <c r="AY739" s="44">
        <v>0.13591508698527355</v>
      </c>
      <c r="AZ739" s="3">
        <v>2.9629629629629631E-2</v>
      </c>
      <c r="BA739" s="3">
        <v>7.8454786994913525E-2</v>
      </c>
      <c r="BB739" s="3">
        <v>0.1027648642028539</v>
      </c>
      <c r="BC739" s="3">
        <v>7.810974419058778E-4</v>
      </c>
      <c r="BD739" s="3">
        <v>0.15576339272215833</v>
      </c>
      <c r="BE739" s="3">
        <v>0</v>
      </c>
      <c r="BF739" s="52">
        <v>0.13209962909834283</v>
      </c>
      <c r="BG739" s="3">
        <v>0</v>
      </c>
      <c r="BH739" s="44">
        <v>2.3575638506690959E-3</v>
      </c>
      <c r="BI739" s="44">
        <v>7.6627011896162958E-2</v>
      </c>
      <c r="BJ739" s="44">
        <v>4.5131633932302552E-2</v>
      </c>
      <c r="BK739" s="44">
        <v>6.9337762092588753E-2</v>
      </c>
      <c r="BL739" s="52">
        <v>5.5352839931115075E-2</v>
      </c>
      <c r="BM739" s="39">
        <v>2.1759853213541572E-2</v>
      </c>
      <c r="BN739" s="3">
        <v>0.11811654338464755</v>
      </c>
      <c r="BO739" s="44">
        <v>3.6005143591941707E-2</v>
      </c>
      <c r="BP739" s="52">
        <v>0.1105831306951929</v>
      </c>
      <c r="BQ739" s="39"/>
      <c r="BR739" s="39"/>
      <c r="BS739" s="39"/>
      <c r="BT739" s="39"/>
      <c r="BU739" s="39"/>
      <c r="BV739" s="52"/>
      <c r="BW739" s="44">
        <v>7.144107861970625E-2</v>
      </c>
      <c r="BX739" s="44">
        <v>8.1348479296445578E-2</v>
      </c>
      <c r="BY739" s="44">
        <v>2.8279654360668646E-2</v>
      </c>
      <c r="BZ739" s="52">
        <v>7.6033907012586693E-2</v>
      </c>
      <c r="CA739" s="39"/>
      <c r="CB739" s="39"/>
      <c r="CC739" s="39">
        <v>0</v>
      </c>
      <c r="CD739" s="39"/>
      <c r="CE739" s="39">
        <v>7.6923076923076927E-2</v>
      </c>
      <c r="CF739" s="39"/>
      <c r="CG739" s="39"/>
      <c r="CH739" s="52">
        <v>5.4772511501427409E-2</v>
      </c>
      <c r="CI739" s="44">
        <v>4.3188770918939156E-4</v>
      </c>
      <c r="CJ739" s="44">
        <v>7.4872983331580809E-3</v>
      </c>
      <c r="CK739" s="52">
        <v>2.4612860219187013E-3</v>
      </c>
      <c r="CL739" s="39">
        <v>0</v>
      </c>
      <c r="CM739" s="39">
        <v>7.4760478547726592E-2</v>
      </c>
      <c r="CN739" s="39">
        <v>6.8056407112722692E-2</v>
      </c>
      <c r="CO739" s="39">
        <v>0</v>
      </c>
      <c r="CP739" s="39">
        <v>6.1425458835852174E-2</v>
      </c>
      <c r="CQ739" s="58">
        <v>6.8155174381505576E-2</v>
      </c>
    </row>
    <row r="740" spans="1:95" x14ac:dyDescent="0.25">
      <c r="A740" s="97" t="s">
        <v>1131</v>
      </c>
      <c r="B740" s="97">
        <v>2</v>
      </c>
      <c r="C740" s="97">
        <v>737</v>
      </c>
      <c r="D740" s="103" t="s">
        <v>78</v>
      </c>
      <c r="E740" s="39">
        <v>0</v>
      </c>
      <c r="F740" s="39">
        <v>5.3245301102177733E-3</v>
      </c>
      <c r="G740" s="39">
        <v>0</v>
      </c>
      <c r="H740" s="39"/>
      <c r="I740" s="39">
        <v>7.4701195220053546E-3</v>
      </c>
      <c r="J740" s="39">
        <v>7.6455596943274954E-3</v>
      </c>
      <c r="K740" s="52">
        <v>5.7898224687248636E-3</v>
      </c>
      <c r="L740" s="44">
        <v>3.9977362216576159E-3</v>
      </c>
      <c r="M740" s="44">
        <v>1.7933198834342075E-3</v>
      </c>
      <c r="N740" s="44">
        <v>2.807345888408001E-3</v>
      </c>
      <c r="O740" s="44">
        <v>0</v>
      </c>
      <c r="P740" s="44">
        <v>1.2607079359540745E-2</v>
      </c>
      <c r="Q740" s="44">
        <v>0</v>
      </c>
      <c r="R740" s="52">
        <v>3.9250837382599603E-3</v>
      </c>
      <c r="S740" s="39">
        <v>9.6715696152300749E-3</v>
      </c>
      <c r="T740" s="39">
        <v>4.4734389561809007E-3</v>
      </c>
      <c r="U740" s="39"/>
      <c r="V740" s="39">
        <v>6.793734666969569E-3</v>
      </c>
      <c r="W740" s="39">
        <v>0</v>
      </c>
      <c r="X740" s="39">
        <v>1.9821605550049554E-3</v>
      </c>
      <c r="Y740" s="52">
        <v>5.2929500845487355E-3</v>
      </c>
      <c r="Z740" s="3">
        <v>1.042662058891434E-2</v>
      </c>
      <c r="AA740" s="3"/>
      <c r="AB740" s="3">
        <v>1.0980966324996408E-4</v>
      </c>
      <c r="AC740" s="3">
        <v>2.5670561131968601E-2</v>
      </c>
      <c r="AD740" s="3">
        <v>0</v>
      </c>
      <c r="AE740" s="44">
        <v>5.5147058823529415E-3</v>
      </c>
      <c r="AF740" s="44">
        <v>7.8239471675439105E-3</v>
      </c>
      <c r="AG740" s="44">
        <v>6.8721327625389421E-3</v>
      </c>
      <c r="AH740" s="44">
        <v>1.7269293038316245E-4</v>
      </c>
      <c r="AI740" s="44">
        <v>3.4081226923327584E-3</v>
      </c>
      <c r="AJ740" s="44">
        <v>7.6014569459399777E-3</v>
      </c>
      <c r="AK740" s="44">
        <v>0</v>
      </c>
      <c r="AL740" s="44">
        <v>9.8928277002437864E-3</v>
      </c>
      <c r="AM740" s="44">
        <v>0</v>
      </c>
      <c r="AN740" s="44">
        <v>2.6127527215849114E-2</v>
      </c>
      <c r="AO740" s="44">
        <v>3.1804929764787807E-3</v>
      </c>
      <c r="AP740" s="44">
        <v>3.2233089478628089E-3</v>
      </c>
      <c r="AQ740" s="44">
        <v>1.2895785280068104E-2</v>
      </c>
      <c r="AR740" s="44">
        <v>0</v>
      </c>
      <c r="AS740" s="44"/>
      <c r="AT740" s="44">
        <v>0</v>
      </c>
      <c r="AU740" s="44">
        <v>4.7283652662354471E-4</v>
      </c>
      <c r="AV740" s="44">
        <v>0</v>
      </c>
      <c r="AW740" s="52">
        <v>6.1427090726623237E-3</v>
      </c>
      <c r="AX740" s="39">
        <v>4.2847961149957928E-3</v>
      </c>
      <c r="AY740" s="44">
        <v>4.2320865408588173E-3</v>
      </c>
      <c r="AZ740" s="3">
        <v>0</v>
      </c>
      <c r="BA740" s="3">
        <v>1.0747231095193633E-3</v>
      </c>
      <c r="BB740" s="3">
        <v>4.1944842531777098E-3</v>
      </c>
      <c r="BC740" s="3">
        <v>0</v>
      </c>
      <c r="BD740" s="3">
        <v>7.2122903315717064E-3</v>
      </c>
      <c r="BE740" s="3">
        <v>0</v>
      </c>
      <c r="BF740" s="52">
        <v>5.3655574768661429E-3</v>
      </c>
      <c r="BG740" s="3">
        <v>0</v>
      </c>
      <c r="BH740" s="44">
        <v>0</v>
      </c>
      <c r="BI740" s="44">
        <v>6.298110566807914E-3</v>
      </c>
      <c r="BJ740" s="44">
        <v>1.6715419974926871E-3</v>
      </c>
      <c r="BK740" s="44">
        <v>1.2455885405854266E-3</v>
      </c>
      <c r="BL740" s="52">
        <v>2.065404475041607E-3</v>
      </c>
      <c r="BM740" s="39">
        <v>6.8805859963767813E-3</v>
      </c>
      <c r="BN740" s="3">
        <v>4.4163810209802241E-3</v>
      </c>
      <c r="BO740" s="44">
        <v>0</v>
      </c>
      <c r="BP740" s="52">
        <v>4.0111946411485336E-3</v>
      </c>
      <c r="BQ740" s="39"/>
      <c r="BR740" s="39"/>
      <c r="BS740" s="39"/>
      <c r="BT740" s="39"/>
      <c r="BU740" s="39"/>
      <c r="BV740" s="52"/>
      <c r="BW740" s="44">
        <v>2.1012081946972425E-3</v>
      </c>
      <c r="BX740" s="44">
        <v>5.130084279956028E-3</v>
      </c>
      <c r="BY740" s="44">
        <v>0</v>
      </c>
      <c r="BZ740" s="52">
        <v>4.1099409195992807E-3</v>
      </c>
      <c r="CA740" s="39"/>
      <c r="CB740" s="39"/>
      <c r="CC740" s="39">
        <v>0</v>
      </c>
      <c r="CD740" s="39"/>
      <c r="CE740" s="39">
        <v>3.8461538461538464E-3</v>
      </c>
      <c r="CF740" s="39"/>
      <c r="CG740" s="39"/>
      <c r="CH740" s="52">
        <v>1.7527203680456772E-3</v>
      </c>
      <c r="CI740" s="44">
        <v>0</v>
      </c>
      <c r="CJ740" s="44">
        <v>0</v>
      </c>
      <c r="CK740" s="52">
        <v>0</v>
      </c>
      <c r="CL740" s="39">
        <v>0</v>
      </c>
      <c r="CM740" s="39">
        <v>4.4677576821350552E-3</v>
      </c>
      <c r="CN740" s="39">
        <v>3.4488044144960822E-3</v>
      </c>
      <c r="CO740" s="39">
        <v>0</v>
      </c>
      <c r="CP740" s="39">
        <v>3.3110377439399871E-3</v>
      </c>
      <c r="CQ740" s="58">
        <v>3.9029031483426269E-3</v>
      </c>
    </row>
    <row r="741" spans="1:95" x14ac:dyDescent="0.25">
      <c r="A741" s="97" t="s">
        <v>1132</v>
      </c>
      <c r="B741" s="97">
        <v>3</v>
      </c>
      <c r="C741" s="97">
        <v>738</v>
      </c>
      <c r="D741" s="103" t="s">
        <v>79</v>
      </c>
      <c r="E741" s="39">
        <v>2.8229652736612713E-2</v>
      </c>
      <c r="F741" s="39">
        <v>5.7310410832033407E-2</v>
      </c>
      <c r="G741" s="39">
        <v>4.4607393828314801E-2</v>
      </c>
      <c r="H741" s="39"/>
      <c r="I741" s="39">
        <v>8.425669436810064E-2</v>
      </c>
      <c r="J741" s="39">
        <v>7.109760056688666E-2</v>
      </c>
      <c r="K741" s="52">
        <v>5.5188704968624255E-2</v>
      </c>
      <c r="L741" s="44">
        <v>4.0780901227977451E-2</v>
      </c>
      <c r="M741" s="44">
        <v>3.4496260092101667E-2</v>
      </c>
      <c r="N741" s="44">
        <v>3.0832751501641349E-2</v>
      </c>
      <c r="O741" s="44">
        <v>0</v>
      </c>
      <c r="P741" s="44">
        <v>4.6949363289446697E-2</v>
      </c>
      <c r="Q741" s="44">
        <v>0</v>
      </c>
      <c r="R741" s="52">
        <v>3.6079443641428718E-2</v>
      </c>
      <c r="S741" s="39">
        <v>6.4785232518356772E-2</v>
      </c>
      <c r="T741" s="39">
        <v>5.7618235775947137E-2</v>
      </c>
      <c r="U741" s="39"/>
      <c r="V741" s="39">
        <v>7.3157288169252974E-2</v>
      </c>
      <c r="W741" s="39">
        <v>7.8612965754109712E-2</v>
      </c>
      <c r="X741" s="39">
        <v>3.5919304576109361E-2</v>
      </c>
      <c r="Y741" s="52">
        <v>5.7505741484127383E-2</v>
      </c>
      <c r="Z741" s="3">
        <v>2.568497970576928E-2</v>
      </c>
      <c r="AA741" s="3"/>
      <c r="AB741" s="3">
        <v>8.652945755143325E-3</v>
      </c>
      <c r="AC741" s="3">
        <v>0</v>
      </c>
      <c r="AD741" s="3">
        <v>1.8722749422967373E-2</v>
      </c>
      <c r="AE741" s="44">
        <v>1.4500238360077831E-2</v>
      </c>
      <c r="AF741" s="44">
        <v>2.2647663467995727E-2</v>
      </c>
      <c r="AG741" s="44">
        <v>2.3124718106399957E-2</v>
      </c>
      <c r="AH741" s="44">
        <v>9.287584323333542E-3</v>
      </c>
      <c r="AI741" s="44">
        <v>1.861365103736095E-2</v>
      </c>
      <c r="AJ741" s="44">
        <v>1.9724132340722272E-2</v>
      </c>
      <c r="AK741" s="44">
        <v>8.2482147699119625E-3</v>
      </c>
      <c r="AL741" s="44">
        <v>0</v>
      </c>
      <c r="AM741" s="44">
        <v>0</v>
      </c>
      <c r="AN741" s="44">
        <v>1.5321649700366317E-2</v>
      </c>
      <c r="AO741" s="44">
        <v>3.0962816343492575E-2</v>
      </c>
      <c r="AP741" s="44">
        <v>9.4720561368666339E-3</v>
      </c>
      <c r="AQ741" s="44">
        <v>3.2689689760883059E-2</v>
      </c>
      <c r="AR741" s="44">
        <v>0</v>
      </c>
      <c r="AS741" s="44"/>
      <c r="AT741" s="44">
        <v>6.3366955436451634E-3</v>
      </c>
      <c r="AU741" s="44">
        <v>1.4119713440820683E-2</v>
      </c>
      <c r="AV741" s="44">
        <v>0</v>
      </c>
      <c r="AW741" s="52">
        <v>1.8744200001431767E-2</v>
      </c>
      <c r="AX741" s="39">
        <v>5.2651824782218005E-2</v>
      </c>
      <c r="AY741" s="44">
        <v>5.3967471661781147E-2</v>
      </c>
      <c r="AZ741" s="3">
        <v>0</v>
      </c>
      <c r="BA741" s="3">
        <v>2.9810171627528591E-2</v>
      </c>
      <c r="BB741" s="3">
        <v>3.1014832950122969E-2</v>
      </c>
      <c r="BC741" s="3">
        <v>8.7355404867454339E-3</v>
      </c>
      <c r="BD741" s="3">
        <v>0</v>
      </c>
      <c r="BE741" s="3">
        <v>0</v>
      </c>
      <c r="BF741" s="52">
        <v>2.1821945628459256E-2</v>
      </c>
      <c r="BG741" s="3">
        <v>3.4004099124373036E-2</v>
      </c>
      <c r="BH741" s="44">
        <v>0</v>
      </c>
      <c r="BI741" s="44">
        <v>0.10886856233670522</v>
      </c>
      <c r="BJ741" s="44">
        <v>4.1332140552510672E-2</v>
      </c>
      <c r="BK741" s="44">
        <v>0.109027547295688</v>
      </c>
      <c r="BL741" s="52">
        <v>5.7913326619248133E-2</v>
      </c>
      <c r="BM741" s="39">
        <v>1.8786350300673268E-2</v>
      </c>
      <c r="BN741" s="3">
        <v>2.6211254775990785E-2</v>
      </c>
      <c r="BO741" s="44">
        <v>8.7064264557248621E-3</v>
      </c>
      <c r="BP741" s="52">
        <v>1.7680019736740677E-2</v>
      </c>
      <c r="BQ741" s="39"/>
      <c r="BR741" s="39"/>
      <c r="BS741" s="39"/>
      <c r="BT741" s="39"/>
      <c r="BU741" s="39"/>
      <c r="BV741" s="52"/>
      <c r="BW741" s="44">
        <v>5.13614296769207E-2</v>
      </c>
      <c r="BX741" s="44">
        <v>2.4512547290160829E-2</v>
      </c>
      <c r="BY741" s="44">
        <v>0</v>
      </c>
      <c r="BZ741" s="52">
        <v>3.2365459645924917E-2</v>
      </c>
      <c r="CA741" s="39"/>
      <c r="CB741" s="39"/>
      <c r="CC741" s="39">
        <v>0</v>
      </c>
      <c r="CD741" s="39"/>
      <c r="CE741" s="39">
        <v>4.8545303410486802E-2</v>
      </c>
      <c r="CF741" s="39"/>
      <c r="CG741" s="39"/>
      <c r="CH741" s="52">
        <v>1.9480078407731402E-2</v>
      </c>
      <c r="CI741" s="44">
        <v>2.65536620417672E-2</v>
      </c>
      <c r="CJ741" s="44">
        <v>1.5792388501314838E-2</v>
      </c>
      <c r="CK741" s="52">
        <v>1.9261778416355423E-2</v>
      </c>
      <c r="CL741" s="39">
        <v>0</v>
      </c>
      <c r="CM741" s="39">
        <v>0</v>
      </c>
      <c r="CN741" s="39">
        <v>9.3477091711546608E-3</v>
      </c>
      <c r="CO741" s="39">
        <v>0</v>
      </c>
      <c r="CP741" s="39">
        <v>8.7244913204175076E-3</v>
      </c>
      <c r="CQ741" s="58">
        <v>7.9204225383440411E-3</v>
      </c>
    </row>
    <row r="742" spans="1:95" x14ac:dyDescent="0.25">
      <c r="A742" s="97" t="s">
        <v>1133</v>
      </c>
      <c r="B742" s="97">
        <v>4</v>
      </c>
      <c r="C742" s="97">
        <v>739</v>
      </c>
      <c r="D742" s="104" t="s">
        <v>81</v>
      </c>
      <c r="E742" s="40">
        <v>0.12521415718879333</v>
      </c>
      <c r="F742" s="40">
        <v>0.23883575086324224</v>
      </c>
      <c r="G742" s="40">
        <v>0.14742078793805363</v>
      </c>
      <c r="H742" s="40"/>
      <c r="I742" s="40">
        <v>0.27361159875029545</v>
      </c>
      <c r="J742" s="40">
        <v>0.25007450880923282</v>
      </c>
      <c r="K742" s="53">
        <v>0.21865044237620412</v>
      </c>
      <c r="L742" s="45">
        <v>0.13687583385979157</v>
      </c>
      <c r="M742" s="45">
        <v>0.15885792550895311</v>
      </c>
      <c r="N742" s="45">
        <v>0.11878477897267671</v>
      </c>
      <c r="O742" s="45">
        <v>0</v>
      </c>
      <c r="P742" s="45">
        <v>0.20944669365721996</v>
      </c>
      <c r="Q742" s="45">
        <v>6.9421487602158313E-2</v>
      </c>
      <c r="R742" s="53">
        <v>0.13075473383461717</v>
      </c>
      <c r="S742" s="40">
        <v>0.36411046580710732</v>
      </c>
      <c r="T742" s="40">
        <v>0.32299876494315943</v>
      </c>
      <c r="U742" s="40"/>
      <c r="V742" s="40">
        <v>0.15093233995227648</v>
      </c>
      <c r="W742" s="40">
        <v>0.16176562794311281</v>
      </c>
      <c r="X742" s="40">
        <v>0.27598422027211977</v>
      </c>
      <c r="Y742" s="53">
        <v>0.25810364364666405</v>
      </c>
      <c r="Z742" s="4">
        <v>0.56152900990075028</v>
      </c>
      <c r="AA742" s="4"/>
      <c r="AB742" s="4">
        <v>0.28069966424476661</v>
      </c>
      <c r="AC742" s="4">
        <v>0.32922653021577208</v>
      </c>
      <c r="AD742" s="4">
        <v>0.2081372400150579</v>
      </c>
      <c r="AE742" s="45">
        <v>0.27953601603895173</v>
      </c>
      <c r="AF742" s="45">
        <v>0.50528725796613017</v>
      </c>
      <c r="AG742" s="45">
        <v>0.44046522286083067</v>
      </c>
      <c r="AH742" s="45">
        <v>0.25421545567466425</v>
      </c>
      <c r="AI742" s="45">
        <v>0.42346689341956367</v>
      </c>
      <c r="AJ742" s="45">
        <v>0.39355301735269904</v>
      </c>
      <c r="AK742" s="45">
        <v>0.20353403141361257</v>
      </c>
      <c r="AL742" s="45">
        <v>0.21229303696790844</v>
      </c>
      <c r="AM742" s="45">
        <v>0.13255110459010816</v>
      </c>
      <c r="AN742" s="45">
        <v>0.20223307071390595</v>
      </c>
      <c r="AO742" s="45">
        <v>0.36014220206934855</v>
      </c>
      <c r="AP742" s="45">
        <v>0.30403995832003128</v>
      </c>
      <c r="AQ742" s="45">
        <v>0.57669683705778574</v>
      </c>
      <c r="AR742" s="45">
        <v>0</v>
      </c>
      <c r="AS742" s="45"/>
      <c r="AT742" s="45">
        <v>0.1207577428079753</v>
      </c>
      <c r="AU742" s="45">
        <v>0.22411227244488166</v>
      </c>
      <c r="AV742" s="45">
        <v>0</v>
      </c>
      <c r="AW742" s="53">
        <v>0.39844877718603505</v>
      </c>
      <c r="AX742" s="40">
        <v>0.22822648096626388</v>
      </c>
      <c r="AY742" s="45">
        <v>0.21454635964900609</v>
      </c>
      <c r="AZ742" s="4">
        <v>0.14103764084281856</v>
      </c>
      <c r="BA742" s="4">
        <v>0.19956833182145203</v>
      </c>
      <c r="BB742" s="4">
        <v>0.24198843207355439</v>
      </c>
      <c r="BC742" s="4">
        <v>1.4742014742414974E-2</v>
      </c>
      <c r="BD742" s="4">
        <v>0.18346049285275803</v>
      </c>
      <c r="BE742" s="4">
        <v>0</v>
      </c>
      <c r="BF742" s="53">
        <v>0.17007108363709175</v>
      </c>
      <c r="BG742" s="4">
        <v>4.5988661198441562E-2</v>
      </c>
      <c r="BH742" s="45">
        <v>0.12147505422993492</v>
      </c>
      <c r="BI742" s="45">
        <v>0.28956743002544527</v>
      </c>
      <c r="BJ742" s="45">
        <v>0.17282819383259912</v>
      </c>
      <c r="BK742" s="45">
        <v>0.21698249674526254</v>
      </c>
      <c r="BL742" s="53">
        <v>0.17681048841115612</v>
      </c>
      <c r="BM742" s="40">
        <v>0.19980717617322877</v>
      </c>
      <c r="BN742" s="4">
        <v>0.16525733680545396</v>
      </c>
      <c r="BO742" s="45">
        <v>0.11726806031675688</v>
      </c>
      <c r="BP742" s="53">
        <v>0.15011284496776831</v>
      </c>
      <c r="BQ742" s="40"/>
      <c r="BR742" s="40"/>
      <c r="BS742" s="40"/>
      <c r="BT742" s="40"/>
      <c r="BU742" s="40"/>
      <c r="BV742" s="53"/>
      <c r="BW742" s="45">
        <v>0.17753988181943772</v>
      </c>
      <c r="BX742" s="45">
        <v>0.21403547590072647</v>
      </c>
      <c r="BY742" s="45">
        <v>0.10821072615250572</v>
      </c>
      <c r="BZ742" s="53">
        <v>0.1836451717821867</v>
      </c>
      <c r="CA742" s="40"/>
      <c r="CB742" s="40"/>
      <c r="CC742" s="40">
        <v>0.10930358283776478</v>
      </c>
      <c r="CD742" s="40"/>
      <c r="CE742" s="40">
        <v>0.19127312464655227</v>
      </c>
      <c r="CF742" s="40"/>
      <c r="CG742" s="40"/>
      <c r="CH742" s="53">
        <v>0.15419528128281493</v>
      </c>
      <c r="CI742" s="45">
        <v>6.9802834049409193E-2</v>
      </c>
      <c r="CJ742" s="45">
        <v>0.13038483198406955</v>
      </c>
      <c r="CK742" s="53">
        <v>0.10188863834159817</v>
      </c>
      <c r="CL742" s="40">
        <v>0</v>
      </c>
      <c r="CM742" s="40">
        <v>4.0643993876316876E-2</v>
      </c>
      <c r="CN742" s="40">
        <v>0.15284010342865242</v>
      </c>
      <c r="CO742" s="40">
        <v>5.0664512812609854E-3</v>
      </c>
      <c r="CP742" s="40">
        <v>7.9491796038998544E-2</v>
      </c>
      <c r="CQ742" s="59">
        <v>8.7903890358752582E-2</v>
      </c>
    </row>
    <row r="743" spans="1:95" x14ac:dyDescent="0.25">
      <c r="A743" s="97" t="s">
        <v>1134</v>
      </c>
      <c r="B743" s="97">
        <v>5</v>
      </c>
      <c r="C743" s="97">
        <v>740</v>
      </c>
      <c r="D743" s="103" t="s">
        <v>80</v>
      </c>
      <c r="E743" s="39">
        <v>1.6863041833242404E-2</v>
      </c>
      <c r="F743" s="39">
        <v>0.23280155313581496</v>
      </c>
      <c r="G743" s="39">
        <v>8.5970149253320735E-2</v>
      </c>
      <c r="H743" s="39"/>
      <c r="I743" s="39">
        <v>0.26956745623416023</v>
      </c>
      <c r="J743" s="39">
        <v>0.22774869110186124</v>
      </c>
      <c r="K743" s="52">
        <v>0.22285669382158738</v>
      </c>
      <c r="L743" s="44">
        <v>8.7316125977455389E-2</v>
      </c>
      <c r="M743" s="44">
        <v>7.8190262972189797E-2</v>
      </c>
      <c r="N743" s="44">
        <v>4.155920713285683E-2</v>
      </c>
      <c r="O743" s="44">
        <v>0</v>
      </c>
      <c r="P743" s="44">
        <v>0.22839969947407965</v>
      </c>
      <c r="Q743" s="44">
        <v>5.0526315789899169E-2</v>
      </c>
      <c r="R743" s="52">
        <v>8.1314919459267873E-2</v>
      </c>
      <c r="S743" s="39">
        <v>0.37726098191214469</v>
      </c>
      <c r="T743" s="39">
        <v>0.31451948413020436</v>
      </c>
      <c r="U743" s="39"/>
      <c r="V743" s="39">
        <v>0.11864102103267044</v>
      </c>
      <c r="W743" s="39">
        <v>0</v>
      </c>
      <c r="X743" s="39">
        <v>0.28114372087306283</v>
      </c>
      <c r="Y743" s="52">
        <v>0.27532841461616447</v>
      </c>
      <c r="Z743" s="3">
        <v>0.44198413757984661</v>
      </c>
      <c r="AA743" s="3"/>
      <c r="AB743" s="3">
        <v>0.16636207881685786</v>
      </c>
      <c r="AC743" s="3">
        <v>0.26236605693143256</v>
      </c>
      <c r="AD743" s="3">
        <v>0.18373394797376533</v>
      </c>
      <c r="AE743" s="44">
        <v>0.2074330164189119</v>
      </c>
      <c r="AF743" s="44">
        <v>0.35890121013525467</v>
      </c>
      <c r="AG743" s="44">
        <v>0.2596904417763945</v>
      </c>
      <c r="AH743" s="44">
        <v>0.18288705580110184</v>
      </c>
      <c r="AI743" s="44">
        <v>0.24327691629449311</v>
      </c>
      <c r="AJ743" s="44">
        <v>0.28059734742994524</v>
      </c>
      <c r="AK743" s="44">
        <v>0.1174446717489544</v>
      </c>
      <c r="AL743" s="44">
        <v>0.19828641370383629</v>
      </c>
      <c r="AM743" s="44">
        <v>8.7955045199980014E-2</v>
      </c>
      <c r="AN743" s="44">
        <v>0.1315068493157891</v>
      </c>
      <c r="AO743" s="44">
        <v>0.2297922614990606</v>
      </c>
      <c r="AP743" s="44">
        <v>0.14622427115122394</v>
      </c>
      <c r="AQ743" s="44">
        <v>0.50786498773390087</v>
      </c>
      <c r="AR743" s="44">
        <v>0</v>
      </c>
      <c r="AS743" s="44"/>
      <c r="AT743" s="44">
        <v>7.0634118155848136E-2</v>
      </c>
      <c r="AU743" s="44">
        <v>0.11142786824497666</v>
      </c>
      <c r="AV743" s="44">
        <v>0</v>
      </c>
      <c r="AW743" s="52">
        <v>0.29147668412505051</v>
      </c>
      <c r="AX743" s="39">
        <v>0.2064018511313104</v>
      </c>
      <c r="AY743" s="44">
        <v>0.23303325498806349</v>
      </c>
      <c r="AZ743" s="3">
        <v>0.11482479784521327</v>
      </c>
      <c r="BA743" s="3">
        <v>0.14175638306288554</v>
      </c>
      <c r="BB743" s="3">
        <v>0.21242333104512479</v>
      </c>
      <c r="BC743" s="3">
        <v>2.6867648450403552E-2</v>
      </c>
      <c r="BD743" s="3">
        <v>0.21142911378279483</v>
      </c>
      <c r="BE743" s="3">
        <v>0</v>
      </c>
      <c r="BF743" s="52">
        <v>0.19283177025468198</v>
      </c>
      <c r="BG743" s="3">
        <v>2.2005924672027083E-2</v>
      </c>
      <c r="BH743" s="44">
        <v>0.10504634397528322</v>
      </c>
      <c r="BI743" s="44">
        <v>0.30026809651474529</v>
      </c>
      <c r="BJ743" s="44">
        <v>0.10424607747577075</v>
      </c>
      <c r="BK743" s="44">
        <v>0.19426277277982598</v>
      </c>
      <c r="BL743" s="52">
        <v>0.17272336068727276</v>
      </c>
      <c r="BM743" s="39">
        <v>0.15681210220459368</v>
      </c>
      <c r="BN743" s="3">
        <v>0.13191894206320845</v>
      </c>
      <c r="BO743" s="44">
        <v>3.5786366237481868E-2</v>
      </c>
      <c r="BP743" s="52">
        <v>0.11880846448862534</v>
      </c>
      <c r="BQ743" s="39"/>
      <c r="BR743" s="39"/>
      <c r="BS743" s="39"/>
      <c r="BT743" s="39"/>
      <c r="BU743" s="39"/>
      <c r="BV743" s="52"/>
      <c r="BW743" s="44">
        <v>7.0745044429496737E-2</v>
      </c>
      <c r="BX743" s="44">
        <v>0.17702579878594737</v>
      </c>
      <c r="BY743" s="44">
        <v>1.8745815665978615E-2</v>
      </c>
      <c r="BZ743" s="52">
        <v>0.13341966020078516</v>
      </c>
      <c r="CA743" s="39"/>
      <c r="CB743" s="39"/>
      <c r="CC743" s="39">
        <v>5.9034366434745938E-2</v>
      </c>
      <c r="CD743" s="39"/>
      <c r="CE743" s="39">
        <v>0.15065247372059942</v>
      </c>
      <c r="CF743" s="39"/>
      <c r="CG743" s="39"/>
      <c r="CH743" s="52">
        <v>9.243729366675521E-2</v>
      </c>
      <c r="CI743" s="44">
        <v>1.7819203618669042E-2</v>
      </c>
      <c r="CJ743" s="44">
        <v>5.6704677287645562E-2</v>
      </c>
      <c r="CK743" s="52">
        <v>3.518972621804075E-2</v>
      </c>
      <c r="CL743" s="39">
        <v>0</v>
      </c>
      <c r="CM743" s="39">
        <v>3.2938240798502806E-2</v>
      </c>
      <c r="CN743" s="39">
        <v>0.13932835096506199</v>
      </c>
      <c r="CO743" s="39">
        <v>1.9647973802701595E-2</v>
      </c>
      <c r="CP743" s="39">
        <v>4.6170691649314761E-2</v>
      </c>
      <c r="CQ743" s="58">
        <v>6.6064760595496305E-2</v>
      </c>
    </row>
    <row r="744" spans="1:95" x14ac:dyDescent="0.25">
      <c r="A744" s="97" t="s">
        <v>1135</v>
      </c>
      <c r="B744" s="97">
        <v>6</v>
      </c>
      <c r="C744" s="97">
        <v>741</v>
      </c>
      <c r="D744" s="103" t="s">
        <v>82</v>
      </c>
      <c r="E744" s="39">
        <v>5.8167716915983169E-3</v>
      </c>
      <c r="F744" s="39">
        <v>9.1584894439488557E-2</v>
      </c>
      <c r="G744" s="39">
        <v>2.4831867563886847E-2</v>
      </c>
      <c r="H744" s="39"/>
      <c r="I744" s="39">
        <v>9.4350083159228867E-2</v>
      </c>
      <c r="J744" s="39">
        <v>9.8592780351023188E-2</v>
      </c>
      <c r="K744" s="52">
        <v>8.9970821804897155E-2</v>
      </c>
      <c r="L744" s="44">
        <v>2.8329887622049823E-2</v>
      </c>
      <c r="M744" s="44">
        <v>2.5907434894216208E-2</v>
      </c>
      <c r="N744" s="44">
        <v>2.0510015723784508E-2</v>
      </c>
      <c r="O744" s="44">
        <v>0</v>
      </c>
      <c r="P744" s="44">
        <v>0.12203980822386774</v>
      </c>
      <c r="Q744" s="44">
        <v>0</v>
      </c>
      <c r="R744" s="52">
        <v>2.9338283678262096E-2</v>
      </c>
      <c r="S744" s="39">
        <v>0.18476115278617863</v>
      </c>
      <c r="T744" s="39">
        <v>0.13460231135373624</v>
      </c>
      <c r="U744" s="39"/>
      <c r="V744" s="39">
        <v>5.1599032518694958E-2</v>
      </c>
      <c r="W744" s="39">
        <v>0</v>
      </c>
      <c r="X744" s="39">
        <v>9.9680511183382489E-2</v>
      </c>
      <c r="Y744" s="52">
        <v>0.11485870556181647</v>
      </c>
      <c r="Z744" s="3">
        <v>0.11117740868112436</v>
      </c>
      <c r="AA744" s="3"/>
      <c r="AB744" s="3">
        <v>3.8185482445555179E-3</v>
      </c>
      <c r="AC744" s="3">
        <v>7.5305930342959598E-2</v>
      </c>
      <c r="AD744" s="3">
        <v>5.6630486079407849E-3</v>
      </c>
      <c r="AE744" s="44">
        <v>2.3008849557522124E-2</v>
      </c>
      <c r="AF744" s="44">
        <v>6.045094454600853E-2</v>
      </c>
      <c r="AG744" s="44">
        <v>3.756616768154105E-2</v>
      </c>
      <c r="AH744" s="44">
        <v>3.9323311350509971E-3</v>
      </c>
      <c r="AI744" s="44">
        <v>2.6452035902540989E-2</v>
      </c>
      <c r="AJ744" s="44">
        <v>5.1974696529321254E-2</v>
      </c>
      <c r="AK744" s="44">
        <v>5.10149856509509E-3</v>
      </c>
      <c r="AL744" s="44">
        <v>5.6074766355140186E-2</v>
      </c>
      <c r="AM744" s="44">
        <v>1.2060301507489204E-2</v>
      </c>
      <c r="AN744" s="44">
        <v>7.0422535211267607E-3</v>
      </c>
      <c r="AO744" s="44">
        <v>3.9545953863198632E-2</v>
      </c>
      <c r="AP744" s="44">
        <v>1.7609174162532777E-2</v>
      </c>
      <c r="AQ744" s="44">
        <v>0.15215922673496146</v>
      </c>
      <c r="AR744" s="44">
        <v>6.2402496099843996E-3</v>
      </c>
      <c r="AS744" s="44"/>
      <c r="AT744" s="44">
        <v>2.8206534514713046E-3</v>
      </c>
      <c r="AU744" s="44">
        <v>3.9585918722948301E-3</v>
      </c>
      <c r="AV744" s="44">
        <v>0</v>
      </c>
      <c r="AW744" s="52">
        <v>5.5032265468500791E-2</v>
      </c>
      <c r="AX744" s="39">
        <v>8.245468546341686E-2</v>
      </c>
      <c r="AY744" s="44">
        <v>7.961761693410721E-2</v>
      </c>
      <c r="AZ744" s="3">
        <v>4.5955882352941178E-3</v>
      </c>
      <c r="BA744" s="3">
        <v>2.2798827488376968E-2</v>
      </c>
      <c r="BB744" s="3">
        <v>5.3994525029999123E-2</v>
      </c>
      <c r="BC744" s="3">
        <v>1.0831546880337726E-2</v>
      </c>
      <c r="BD744" s="3">
        <v>7.0692780954921847E-2</v>
      </c>
      <c r="BE744" s="3">
        <v>0</v>
      </c>
      <c r="BF744" s="52">
        <v>6.5432313541488041E-2</v>
      </c>
      <c r="BG744" s="3">
        <v>1.6227180527383367E-2</v>
      </c>
      <c r="BH744" s="44">
        <v>1.6517549896537954E-2</v>
      </c>
      <c r="BI744" s="44">
        <v>0.10419681620839363</v>
      </c>
      <c r="BJ744" s="44">
        <v>3.9810426539907011E-2</v>
      </c>
      <c r="BK744" s="44">
        <v>6.8051656371295871E-2</v>
      </c>
      <c r="BL744" s="52">
        <v>6.2263653151880906E-2</v>
      </c>
      <c r="BM744" s="39">
        <v>4.6829268292682927E-2</v>
      </c>
      <c r="BN744" s="3">
        <v>4.781408931707614E-2</v>
      </c>
      <c r="BO744" s="44">
        <v>1.9839395370714032E-2</v>
      </c>
      <c r="BP744" s="52">
        <v>4.5160784489198476E-2</v>
      </c>
      <c r="BQ744" s="39"/>
      <c r="BR744" s="39"/>
      <c r="BS744" s="39"/>
      <c r="BT744" s="39"/>
      <c r="BU744" s="39"/>
      <c r="BV744" s="52"/>
      <c r="BW744" s="44">
        <v>1.3686911890504704E-2</v>
      </c>
      <c r="BX744" s="44">
        <v>6.9122921421584604E-2</v>
      </c>
      <c r="BY744" s="44">
        <v>0</v>
      </c>
      <c r="BZ744" s="52">
        <v>5.1056206613405666E-2</v>
      </c>
      <c r="CA744" s="39"/>
      <c r="CB744" s="39"/>
      <c r="CC744" s="39">
        <v>1.5701668302257114E-2</v>
      </c>
      <c r="CD744" s="39"/>
      <c r="CE744" s="39">
        <v>6.2663185382439757E-2</v>
      </c>
      <c r="CF744" s="39"/>
      <c r="CG744" s="39"/>
      <c r="CH744" s="52">
        <v>4.2824155063945324E-2</v>
      </c>
      <c r="CI744" s="44">
        <v>4.7409414155096512E-3</v>
      </c>
      <c r="CJ744" s="44">
        <v>1.2846000917492913E-2</v>
      </c>
      <c r="CK744" s="52">
        <v>6.9258358411890576E-3</v>
      </c>
      <c r="CL744" s="39">
        <v>0</v>
      </c>
      <c r="CM744" s="39">
        <v>8.8183322579571243E-3</v>
      </c>
      <c r="CN744" s="39">
        <v>4.4637875237138712E-2</v>
      </c>
      <c r="CO744" s="39">
        <v>7.5140889167658997E-3</v>
      </c>
      <c r="CP744" s="39">
        <v>1.1907033545686318E-2</v>
      </c>
      <c r="CQ744" s="58">
        <v>1.3045701622921327E-2</v>
      </c>
    </row>
    <row r="745" spans="1:95" x14ac:dyDescent="0.25">
      <c r="A745" s="97" t="s">
        <v>1136</v>
      </c>
      <c r="B745" s="97">
        <v>7</v>
      </c>
      <c r="C745" s="97">
        <v>742</v>
      </c>
      <c r="D745" s="103" t="s">
        <v>83</v>
      </c>
      <c r="E745" s="39">
        <v>4.3386562216489628E-3</v>
      </c>
      <c r="F745" s="39">
        <v>2.823748886996004E-2</v>
      </c>
      <c r="G745" s="39">
        <v>8.9540089540089546E-3</v>
      </c>
      <c r="H745" s="39"/>
      <c r="I745" s="39">
        <v>4.0594706768858027E-2</v>
      </c>
      <c r="J745" s="39">
        <v>2.4332261222070578E-2</v>
      </c>
      <c r="K745" s="52">
        <v>2.8038550815219179E-2</v>
      </c>
      <c r="L745" s="44">
        <v>1.2702946409974903E-2</v>
      </c>
      <c r="M745" s="44">
        <v>1.0084685500097515E-2</v>
      </c>
      <c r="N745" s="44">
        <v>7.3025386655643969E-3</v>
      </c>
      <c r="O745" s="44">
        <v>0</v>
      </c>
      <c r="P745" s="44">
        <v>3.3410203048164576E-2</v>
      </c>
      <c r="Q745" s="44">
        <v>1.1964107677016805E-2</v>
      </c>
      <c r="R745" s="52">
        <v>1.1800255903967213E-2</v>
      </c>
      <c r="S745" s="39">
        <v>6.8532908903917361E-2</v>
      </c>
      <c r="T745" s="39">
        <v>5.2313883299798795E-2</v>
      </c>
      <c r="U745" s="39"/>
      <c r="V745" s="39">
        <v>1.4873837981407702E-2</v>
      </c>
      <c r="W745" s="39">
        <v>1.6736401673640166E-2</v>
      </c>
      <c r="X745" s="39">
        <v>4.1563930961606196E-2</v>
      </c>
      <c r="Y745" s="52">
        <v>4.5428669019723006E-2</v>
      </c>
      <c r="Z745" s="3">
        <v>6.2848789662054108E-2</v>
      </c>
      <c r="AA745" s="3"/>
      <c r="AB745" s="3">
        <v>3.1740070087476292E-2</v>
      </c>
      <c r="AC745" s="3">
        <v>4.8039929292878022E-2</v>
      </c>
      <c r="AD745" s="3">
        <v>1.7935879232282664E-2</v>
      </c>
      <c r="AE745" s="44">
        <v>2.7894199274272571E-2</v>
      </c>
      <c r="AF745" s="44">
        <v>4.1536105548356697E-2</v>
      </c>
      <c r="AG745" s="44">
        <v>3.0932885436349641E-2</v>
      </c>
      <c r="AH745" s="44">
        <v>2.9838328179104499E-2</v>
      </c>
      <c r="AI745" s="44">
        <v>3.1897396093215798E-2</v>
      </c>
      <c r="AJ745" s="44">
        <v>3.8461538461538464E-2</v>
      </c>
      <c r="AK745" s="44">
        <v>2.5322160988198061E-2</v>
      </c>
      <c r="AL745" s="44">
        <v>5.0919377652627093E-2</v>
      </c>
      <c r="AM745" s="44">
        <v>2.1752265861132339E-2</v>
      </c>
      <c r="AN745" s="44">
        <v>1.9855222337125129E-2</v>
      </c>
      <c r="AO745" s="44">
        <v>2.9677639433483904E-2</v>
      </c>
      <c r="AP745" s="44">
        <v>1.9357694388051783E-2</v>
      </c>
      <c r="AQ745" s="44">
        <v>8.6698326828327441E-2</v>
      </c>
      <c r="AR745" s="44">
        <v>1.7374517374433518E-2</v>
      </c>
      <c r="AS745" s="44"/>
      <c r="AT745" s="44">
        <v>1.6421119977368861E-2</v>
      </c>
      <c r="AU745" s="44">
        <v>1.9435723510616298E-2</v>
      </c>
      <c r="AV745" s="44">
        <v>0</v>
      </c>
      <c r="AW745" s="52">
        <v>4.1281714313508903E-2</v>
      </c>
      <c r="AX745" s="39">
        <v>2.585633258308747E-2</v>
      </c>
      <c r="AY745" s="44">
        <v>2.5677296900460184E-2</v>
      </c>
      <c r="AZ745" s="3">
        <v>1.0197423329702712E-2</v>
      </c>
      <c r="BA745" s="3">
        <v>1.4931073140009949E-2</v>
      </c>
      <c r="BB745" s="3">
        <v>1.9777901998415875E-2</v>
      </c>
      <c r="BC745" s="3">
        <v>4.5573884182889979E-3</v>
      </c>
      <c r="BD745" s="3">
        <v>3.491051482180868E-2</v>
      </c>
      <c r="BE745" s="3">
        <v>0</v>
      </c>
      <c r="BF745" s="52">
        <v>2.4845181737412313E-2</v>
      </c>
      <c r="BG745" s="3">
        <v>1.1023176936433668E-2</v>
      </c>
      <c r="BH745" s="44">
        <v>1.4189189189141253E-2</v>
      </c>
      <c r="BI745" s="44">
        <v>4.0500816548720737E-2</v>
      </c>
      <c r="BJ745" s="44">
        <v>8.8560885607222133E-3</v>
      </c>
      <c r="BK745" s="44">
        <v>2.2891218620755986E-2</v>
      </c>
      <c r="BL745" s="52">
        <v>2.2236917643461623E-2</v>
      </c>
      <c r="BM745" s="39">
        <v>1.130901263645671E-2</v>
      </c>
      <c r="BN745" s="3">
        <v>1.5027467943894016E-2</v>
      </c>
      <c r="BO745" s="44">
        <v>4.1629662522433553E-3</v>
      </c>
      <c r="BP745" s="52">
        <v>1.3652811941910323E-2</v>
      </c>
      <c r="BQ745" s="39"/>
      <c r="BR745" s="39"/>
      <c r="BS745" s="39"/>
      <c r="BT745" s="39"/>
      <c r="BU745" s="39"/>
      <c r="BV745" s="52"/>
      <c r="BW745" s="44">
        <v>1.4744913005013271E-2</v>
      </c>
      <c r="BX745" s="44">
        <v>2.3132018746295037E-2</v>
      </c>
      <c r="BY745" s="44">
        <v>2.839564600108091E-3</v>
      </c>
      <c r="BZ745" s="52">
        <v>1.9122833741588813E-2</v>
      </c>
      <c r="CA745" s="39"/>
      <c r="CB745" s="39"/>
      <c r="CC745" s="39">
        <v>7.0007130346793657E-3</v>
      </c>
      <c r="CD745" s="39"/>
      <c r="CE745" s="39">
        <v>1.9104615030498331E-2</v>
      </c>
      <c r="CF745" s="39"/>
      <c r="CG745" s="39"/>
      <c r="CH745" s="52">
        <v>1.1008243169954806E-2</v>
      </c>
      <c r="CI745" s="44">
        <v>6.0367141981467771E-3</v>
      </c>
      <c r="CJ745" s="44">
        <v>9.2802558624701745E-3</v>
      </c>
      <c r="CK745" s="52">
        <v>7.3698160778356012E-3</v>
      </c>
      <c r="CL745" s="39">
        <v>0</v>
      </c>
      <c r="CM745" s="39">
        <v>1.2713144750235397E-2</v>
      </c>
      <c r="CN745" s="39">
        <v>1.9693974271746646E-2</v>
      </c>
      <c r="CO745" s="39">
        <v>2.7370924908992518E-3</v>
      </c>
      <c r="CP745" s="39">
        <v>6.3523519312419308E-3</v>
      </c>
      <c r="CQ745" s="58">
        <v>1.1226110222063506E-2</v>
      </c>
    </row>
    <row r="746" spans="1:95" x14ac:dyDescent="0.25">
      <c r="A746" s="97" t="s">
        <v>1137</v>
      </c>
      <c r="B746" s="97">
        <v>8</v>
      </c>
      <c r="C746" s="97">
        <v>743</v>
      </c>
      <c r="D746" s="103" t="s">
        <v>84</v>
      </c>
      <c r="E746" s="39">
        <v>8.925914906384122E-2</v>
      </c>
      <c r="F746" s="39">
        <v>0.19785953889569247</v>
      </c>
      <c r="G746" s="39">
        <v>0.15317667536988686</v>
      </c>
      <c r="H746" s="39"/>
      <c r="I746" s="39">
        <v>0.32308266932673158</v>
      </c>
      <c r="J746" s="39">
        <v>0.18761027249926701</v>
      </c>
      <c r="K746" s="52">
        <v>0.21701370723136204</v>
      </c>
      <c r="L746" s="44">
        <v>0.11776463930063699</v>
      </c>
      <c r="M746" s="44">
        <v>0.16050212956736157</v>
      </c>
      <c r="N746" s="44">
        <v>8.6091940577845361E-2</v>
      </c>
      <c r="O746" s="44">
        <v>0</v>
      </c>
      <c r="P746" s="44">
        <v>0.38209148212761951</v>
      </c>
      <c r="Q746" s="44">
        <v>0.17142857143102042</v>
      </c>
      <c r="R746" s="52">
        <v>0.12099825446982147</v>
      </c>
      <c r="S746" s="39">
        <v>0.47390691114627365</v>
      </c>
      <c r="T746" s="39">
        <v>0.38918918918773832</v>
      </c>
      <c r="U746" s="39"/>
      <c r="V746" s="39">
        <v>0.14266842800636095</v>
      </c>
      <c r="W746" s="39">
        <v>0.30000000000749999</v>
      </c>
      <c r="X746" s="39">
        <v>9.9108027750247768E-2</v>
      </c>
      <c r="Y746" s="52">
        <v>0.29155333382389287</v>
      </c>
      <c r="Z746" s="3">
        <v>0.35961201622990274</v>
      </c>
      <c r="AA746" s="3"/>
      <c r="AB746" s="3">
        <v>7.3572474377475933E-3</v>
      </c>
      <c r="AC746" s="3">
        <v>0.35346388020172148</v>
      </c>
      <c r="AD746" s="3">
        <v>8.9396573132251266E-3</v>
      </c>
      <c r="AE746" s="44">
        <v>0.16452205882352941</v>
      </c>
      <c r="AF746" s="44">
        <v>0.26096649584646459</v>
      </c>
      <c r="AG746" s="44">
        <v>0.17638474090516618</v>
      </c>
      <c r="AH746" s="44">
        <v>1.6060442525634107E-2</v>
      </c>
      <c r="AI746" s="44">
        <v>0.15884815331220509</v>
      </c>
      <c r="AJ746" s="44">
        <v>0.23034414929604957</v>
      </c>
      <c r="AK746" s="44">
        <v>9.6104341856873172E-3</v>
      </c>
      <c r="AL746" s="44">
        <v>0.2077493817051195</v>
      </c>
      <c r="AM746" s="44">
        <v>6.1570035914590661E-3</v>
      </c>
      <c r="AN746" s="44">
        <v>6.3452566095633559E-2</v>
      </c>
      <c r="AO746" s="44">
        <v>0.17874370527810746</v>
      </c>
      <c r="AP746" s="44">
        <v>0.11167817472301145</v>
      </c>
      <c r="AQ746" s="44">
        <v>0.42776263368030787</v>
      </c>
      <c r="AR746" s="44">
        <v>0</v>
      </c>
      <c r="AS746" s="44"/>
      <c r="AT746" s="44">
        <v>3.1097378649833602E-2</v>
      </c>
      <c r="AU746" s="44">
        <v>7.2462197705058226E-2</v>
      </c>
      <c r="AV746" s="44">
        <v>0</v>
      </c>
      <c r="AW746" s="52">
        <v>0.2085471512825145</v>
      </c>
      <c r="AX746" s="39">
        <v>0.39334428335661376</v>
      </c>
      <c r="AY746" s="44">
        <v>0.15756383736735904</v>
      </c>
      <c r="AZ746" s="3">
        <v>1.2554927809165096E-2</v>
      </c>
      <c r="BA746" s="3">
        <v>7.2364689374303792E-2</v>
      </c>
      <c r="BB746" s="3">
        <v>0.11471914432441037</v>
      </c>
      <c r="BC746" s="3">
        <v>2.4214020699082212E-2</v>
      </c>
      <c r="BD746" s="3">
        <v>0.17736346631722258</v>
      </c>
      <c r="BE746" s="3">
        <v>0</v>
      </c>
      <c r="BF746" s="52">
        <v>0.14970103351507344</v>
      </c>
      <c r="BG746" s="3">
        <v>3.2745133709534253E-2</v>
      </c>
      <c r="BH746" s="44">
        <v>0.14381139489081485</v>
      </c>
      <c r="BI746" s="44">
        <v>0.43142057382634208</v>
      </c>
      <c r="BJ746" s="44">
        <v>0.17885499373171751</v>
      </c>
      <c r="BK746" s="44">
        <v>0.3375544944986506</v>
      </c>
      <c r="BL746" s="52">
        <v>0.29060240963835415</v>
      </c>
      <c r="BM746" s="39">
        <v>3.620908380593281E-2</v>
      </c>
      <c r="BN746" s="3">
        <v>0.13630164170633083</v>
      </c>
      <c r="BO746" s="44">
        <v>6.2580368624089153E-2</v>
      </c>
      <c r="BP746" s="52">
        <v>0.12953799164650265</v>
      </c>
      <c r="BQ746" s="39"/>
      <c r="BR746" s="39"/>
      <c r="BS746" s="39"/>
      <c r="BT746" s="39"/>
      <c r="BU746" s="39"/>
      <c r="BV746" s="52"/>
      <c r="BW746" s="44">
        <v>0.11976886709774283</v>
      </c>
      <c r="BX746" s="44">
        <v>0.19787467936973249</v>
      </c>
      <c r="BY746" s="44">
        <v>0.10369206598911837</v>
      </c>
      <c r="BZ746" s="52">
        <v>0.17364500385306961</v>
      </c>
      <c r="CA746" s="39"/>
      <c r="CB746" s="39"/>
      <c r="CC746" s="39">
        <v>2.3010546500479387E-2</v>
      </c>
      <c r="CD746" s="39"/>
      <c r="CE746" s="39">
        <v>0.28557692307692306</v>
      </c>
      <c r="CF746" s="39"/>
      <c r="CG746" s="39"/>
      <c r="CH746" s="52">
        <v>0.17921565763267047</v>
      </c>
      <c r="CI746" s="44">
        <v>0.24401655569200625</v>
      </c>
      <c r="CJ746" s="44">
        <v>0.32730189856376751</v>
      </c>
      <c r="CK746" s="52">
        <v>0.26797251563639862</v>
      </c>
      <c r="CL746" s="39">
        <v>0</v>
      </c>
      <c r="CM746" s="39">
        <v>0.13815299588202065</v>
      </c>
      <c r="CN746" s="39">
        <v>0.19612201103767721</v>
      </c>
      <c r="CO746" s="39">
        <v>4.8628428929196645E-2</v>
      </c>
      <c r="CP746" s="39">
        <v>0.11314615187050094</v>
      </c>
      <c r="CQ746" s="58">
        <v>0.13628122262011308</v>
      </c>
    </row>
    <row r="747" spans="1:95" x14ac:dyDescent="0.25">
      <c r="A747" s="97" t="s">
        <v>1138</v>
      </c>
      <c r="B747" s="97">
        <v>9</v>
      </c>
      <c r="C747" s="97">
        <v>744</v>
      </c>
      <c r="D747" s="103" t="s">
        <v>85</v>
      </c>
      <c r="E747" s="39">
        <v>6.1692720614398414E-2</v>
      </c>
      <c r="F747" s="39">
        <v>0.4050602228572952</v>
      </c>
      <c r="G747" s="39">
        <v>0.17325321795932633</v>
      </c>
      <c r="H747" s="39"/>
      <c r="I747" s="39">
        <v>0.49103848180044707</v>
      </c>
      <c r="J747" s="39">
        <v>0.41627366412726563</v>
      </c>
      <c r="K747" s="52">
        <v>0.34928459139246315</v>
      </c>
      <c r="L747" s="44">
        <v>2.6070713333596321E-6</v>
      </c>
      <c r="M747" s="44">
        <v>9.4257437053924843E-4</v>
      </c>
      <c r="N747" s="44">
        <v>0</v>
      </c>
      <c r="O747" s="44">
        <v>0</v>
      </c>
      <c r="P747" s="44">
        <v>2.3739811664066866E-4</v>
      </c>
      <c r="Q747" s="44">
        <v>0</v>
      </c>
      <c r="R747" s="52">
        <v>7.8917840510707167E-5</v>
      </c>
      <c r="S747" s="39">
        <v>0.54279560140573635</v>
      </c>
      <c r="T747" s="39">
        <v>0.44433296576079934</v>
      </c>
      <c r="U747" s="39"/>
      <c r="V747" s="39">
        <v>0.30670391061574903</v>
      </c>
      <c r="W747" s="39">
        <v>0.31583969465648853</v>
      </c>
      <c r="X747" s="39">
        <v>0.14473546209568841</v>
      </c>
      <c r="Y747" s="52">
        <v>0.34558366086413422</v>
      </c>
      <c r="Z747" s="3">
        <v>0.4795784670849329</v>
      </c>
      <c r="AA747" s="3"/>
      <c r="AB747" s="3">
        <v>2.1294322135181681E-3</v>
      </c>
      <c r="AC747" s="3">
        <v>0.48945035343240612</v>
      </c>
      <c r="AD747" s="3">
        <v>4.1938866037583679E-3</v>
      </c>
      <c r="AE747" s="44">
        <v>0.25616000581279535</v>
      </c>
      <c r="AF747" s="44">
        <v>0.38404412187134951</v>
      </c>
      <c r="AG747" s="44">
        <v>0.27894967172025742</v>
      </c>
      <c r="AH747" s="44">
        <v>1.0702761887354539E-3</v>
      </c>
      <c r="AI747" s="44">
        <v>0.24221616426203449</v>
      </c>
      <c r="AJ747" s="44">
        <v>0.30232560900606925</v>
      </c>
      <c r="AK747" s="44">
        <v>1.4291775529800585E-3</v>
      </c>
      <c r="AL747" s="44">
        <v>0.34998448651411679</v>
      </c>
      <c r="AM747" s="44">
        <v>3.5631804684687352E-3</v>
      </c>
      <c r="AN747" s="44">
        <v>0.15591867576934329</v>
      </c>
      <c r="AO747" s="44">
        <v>0.2406840061017036</v>
      </c>
      <c r="AP747" s="44">
        <v>0.15440990800954699</v>
      </c>
      <c r="AQ747" s="44">
        <v>0.53530493440170734</v>
      </c>
      <c r="AR747" s="44">
        <v>0</v>
      </c>
      <c r="AS747" s="44"/>
      <c r="AT747" s="44">
        <v>0</v>
      </c>
      <c r="AU747" s="44">
        <v>0.25195238395194225</v>
      </c>
      <c r="AV747" s="44">
        <v>0.75000000001875</v>
      </c>
      <c r="AW747" s="52">
        <v>0.27693297203178951</v>
      </c>
      <c r="AX747" s="39">
        <v>0.38534259525510567</v>
      </c>
      <c r="AY747" s="44">
        <v>3.7378519810860614E-4</v>
      </c>
      <c r="AZ747" s="3">
        <v>3.6520318432133403E-3</v>
      </c>
      <c r="BA747" s="3">
        <v>0.18889770863099964</v>
      </c>
      <c r="BB747" s="3">
        <v>3.3838060298070865E-3</v>
      </c>
      <c r="BC747" s="3">
        <v>1.4382510866785987E-3</v>
      </c>
      <c r="BD747" s="3">
        <v>1.8680573315856742E-4</v>
      </c>
      <c r="BE747" s="3">
        <v>9.4108789760963672E-5</v>
      </c>
      <c r="BF747" s="52">
        <v>2.0686559871075118E-2</v>
      </c>
      <c r="BG747" s="3">
        <v>1.0510150213511973E-2</v>
      </c>
      <c r="BH747" s="44">
        <v>0.31122094799445998</v>
      </c>
      <c r="BI747" s="44">
        <v>0.52707275803722509</v>
      </c>
      <c r="BJ747" s="44">
        <v>0.21256191797528359</v>
      </c>
      <c r="BK747" s="44">
        <v>0.45040708689641046</v>
      </c>
      <c r="BL747" s="52">
        <v>0.30204852074969485</v>
      </c>
      <c r="BM747" s="39">
        <v>0.34745306669644704</v>
      </c>
      <c r="BN747" s="3">
        <v>0.28624286739673555</v>
      </c>
      <c r="BO747" s="44">
        <v>0.19169605796955808</v>
      </c>
      <c r="BP747" s="52">
        <v>0.25338494484687674</v>
      </c>
      <c r="BQ747" s="39"/>
      <c r="BR747" s="39"/>
      <c r="BS747" s="39"/>
      <c r="BT747" s="39"/>
      <c r="BU747" s="39"/>
      <c r="BV747" s="52"/>
      <c r="BW747" s="44">
        <v>0.21748400853433816</v>
      </c>
      <c r="BX747" s="44">
        <v>0.3547078261597022</v>
      </c>
      <c r="BY747" s="44">
        <v>8.2985029257542364E-2</v>
      </c>
      <c r="BZ747" s="52">
        <v>0.25942679412693076</v>
      </c>
      <c r="CA747" s="39"/>
      <c r="CB747" s="39"/>
      <c r="CC747" s="39">
        <v>6.9450241239419688E-3</v>
      </c>
      <c r="CD747" s="39"/>
      <c r="CE747" s="39">
        <v>0.16478565581250243</v>
      </c>
      <c r="CF747" s="39"/>
      <c r="CG747" s="39"/>
      <c r="CH747" s="52">
        <v>9.4122955323893295E-2</v>
      </c>
      <c r="CI747" s="44">
        <v>0.2323315114251864</v>
      </c>
      <c r="CJ747" s="44">
        <v>0.29163489365343714</v>
      </c>
      <c r="CK747" s="52">
        <v>0.26177081599046093</v>
      </c>
      <c r="CL747" s="39">
        <v>0</v>
      </c>
      <c r="CM747" s="39">
        <v>0.12433534853049259</v>
      </c>
      <c r="CN747" s="39">
        <v>0.26276159797599208</v>
      </c>
      <c r="CO747" s="39">
        <v>1.8875542016828081E-3</v>
      </c>
      <c r="CP747" s="39">
        <v>0.21106677759478412</v>
      </c>
      <c r="CQ747" s="58">
        <v>0.18399888215347196</v>
      </c>
    </row>
    <row r="748" spans="1:95" x14ac:dyDescent="0.25">
      <c r="A748" s="97" t="s">
        <v>1139</v>
      </c>
      <c r="B748" s="97">
        <v>10</v>
      </c>
      <c r="C748" s="97">
        <v>745</v>
      </c>
      <c r="D748" s="103" t="s">
        <v>86</v>
      </c>
      <c r="E748" s="39">
        <v>8.2001687602810375E-2</v>
      </c>
      <c r="F748" s="39">
        <v>5.3430738362346047E-2</v>
      </c>
      <c r="G748" s="39">
        <v>8.2981175568529103E-2</v>
      </c>
      <c r="H748" s="39"/>
      <c r="I748" s="39">
        <v>3.0120704292049147E-2</v>
      </c>
      <c r="J748" s="39">
        <v>6.1238497553710511E-2</v>
      </c>
      <c r="K748" s="52">
        <v>5.9333875706021791E-2</v>
      </c>
      <c r="L748" s="44">
        <v>5.9434692106980908E-2</v>
      </c>
      <c r="M748" s="44">
        <v>5.389053485060355E-2</v>
      </c>
      <c r="N748" s="44">
        <v>6.4539851882541827E-2</v>
      </c>
      <c r="O748" s="44">
        <v>0</v>
      </c>
      <c r="P748" s="44">
        <v>4.166858935885899E-2</v>
      </c>
      <c r="Q748" s="44">
        <v>4.6145778710015732E-2</v>
      </c>
      <c r="R748" s="52">
        <v>5.6222573537826691E-2</v>
      </c>
      <c r="S748" s="39">
        <v>4.1844246416117781E-2</v>
      </c>
      <c r="T748" s="39">
        <v>7.5699819927604606E-2</v>
      </c>
      <c r="U748" s="39"/>
      <c r="V748" s="39">
        <v>4.9696122196739398E-2</v>
      </c>
      <c r="W748" s="39">
        <v>8.2084065847301699E-2</v>
      </c>
      <c r="X748" s="39">
        <v>2.8438839960002377E-2</v>
      </c>
      <c r="Y748" s="52">
        <v>5.7882339142022683E-2</v>
      </c>
      <c r="Z748" s="3">
        <v>3.2471777654950372E-2</v>
      </c>
      <c r="AA748" s="3"/>
      <c r="AB748" s="3">
        <v>6.6137037663076045E-3</v>
      </c>
      <c r="AC748" s="3">
        <v>3.4045554362068728E-2</v>
      </c>
      <c r="AD748" s="3">
        <v>7.8449258836944119E-3</v>
      </c>
      <c r="AE748" s="44">
        <v>4.1787408607570214E-2</v>
      </c>
      <c r="AF748" s="44">
        <v>3.5390263486507645E-2</v>
      </c>
      <c r="AG748" s="44">
        <v>3.9192428878938236E-2</v>
      </c>
      <c r="AH748" s="44">
        <v>5.0621939299882604E-3</v>
      </c>
      <c r="AI748" s="44">
        <v>2.6665959242545272E-2</v>
      </c>
      <c r="AJ748" s="44">
        <v>2.3676605805858401E-2</v>
      </c>
      <c r="AK748" s="44">
        <v>6.5974322100135997E-3</v>
      </c>
      <c r="AL748" s="44">
        <v>3.1413612565331595E-2</v>
      </c>
      <c r="AM748" s="44">
        <v>9.7716168617202597E-3</v>
      </c>
      <c r="AN748" s="44">
        <v>3.8099342743238875E-2</v>
      </c>
      <c r="AO748" s="44">
        <v>3.2133546209006818E-2</v>
      </c>
      <c r="AP748" s="44">
        <v>3.4118427798526092E-2</v>
      </c>
      <c r="AQ748" s="44">
        <v>4.3045037863690711E-2</v>
      </c>
      <c r="AR748" s="44">
        <v>3.6711682181722826E-3</v>
      </c>
      <c r="AS748" s="44"/>
      <c r="AT748" s="44">
        <v>5.302489999772125E-3</v>
      </c>
      <c r="AU748" s="44">
        <v>5.0105174540487407E-2</v>
      </c>
      <c r="AV748" s="44">
        <v>0</v>
      </c>
      <c r="AW748" s="52">
        <v>3.1116729868270972E-2</v>
      </c>
      <c r="AX748" s="39">
        <v>4.754278007272332E-2</v>
      </c>
      <c r="AY748" s="44">
        <v>1.7194845058622232E-2</v>
      </c>
      <c r="AZ748" s="3">
        <v>1.0401829222775355E-2</v>
      </c>
      <c r="BA748" s="3">
        <v>2.5077796843672225E-2</v>
      </c>
      <c r="BB748" s="3">
        <v>2.8839320353548362E-2</v>
      </c>
      <c r="BC748" s="3">
        <v>3.0192856873657902E-3</v>
      </c>
      <c r="BD748" s="3">
        <v>1.1259061924941917E-2</v>
      </c>
      <c r="BE748" s="3">
        <v>0</v>
      </c>
      <c r="BF748" s="52">
        <v>1.6578059702621502E-2</v>
      </c>
      <c r="BG748" s="3">
        <v>8.5780363024258021E-3</v>
      </c>
      <c r="BH748" s="44">
        <v>2.3782449072110433E-2</v>
      </c>
      <c r="BI748" s="44">
        <v>3.3076182864755756E-2</v>
      </c>
      <c r="BJ748" s="44">
        <v>7.7807379292726547E-2</v>
      </c>
      <c r="BK748" s="44">
        <v>2.9436133636147048E-2</v>
      </c>
      <c r="BL748" s="52">
        <v>4.2974368353639672E-2</v>
      </c>
      <c r="BM748" s="39">
        <v>6.9820806109758451E-2</v>
      </c>
      <c r="BN748" s="3">
        <v>6.6324800050029484E-2</v>
      </c>
      <c r="BO748" s="44">
        <v>8.2456417909171367E-2</v>
      </c>
      <c r="BP748" s="52">
        <v>7.1598271382808429E-2</v>
      </c>
      <c r="BQ748" s="39"/>
      <c r="BR748" s="39"/>
      <c r="BS748" s="39"/>
      <c r="BT748" s="39"/>
      <c r="BU748" s="39"/>
      <c r="BV748" s="52"/>
      <c r="BW748" s="44">
        <v>5.8062980885478316E-2</v>
      </c>
      <c r="BX748" s="44">
        <v>3.1063295286307396E-2</v>
      </c>
      <c r="BY748" s="44">
        <v>3.0406374501798207E-2</v>
      </c>
      <c r="BZ748" s="52">
        <v>4.0104320705465969E-2</v>
      </c>
      <c r="CA748" s="39"/>
      <c r="CB748" s="39"/>
      <c r="CC748" s="39">
        <v>6.5979160223154617E-3</v>
      </c>
      <c r="CD748" s="39"/>
      <c r="CE748" s="39">
        <v>3.9929613791479669E-2</v>
      </c>
      <c r="CF748" s="39"/>
      <c r="CG748" s="39"/>
      <c r="CH748" s="52">
        <v>3.4045504336291055E-2</v>
      </c>
      <c r="CI748" s="44">
        <v>4.0713302301186652E-2</v>
      </c>
      <c r="CJ748" s="44">
        <v>6.4273708849954675E-2</v>
      </c>
      <c r="CK748" s="52">
        <v>5.2074360421449271E-2</v>
      </c>
      <c r="CL748" s="39">
        <v>0</v>
      </c>
      <c r="CM748" s="39">
        <v>6.2162783316734704E-3</v>
      </c>
      <c r="CN748" s="39">
        <v>2.7307902177348728E-2</v>
      </c>
      <c r="CO748" s="39">
        <v>1.7726567693330379E-3</v>
      </c>
      <c r="CP748" s="39">
        <v>4.3128863528292913E-2</v>
      </c>
      <c r="CQ748" s="58">
        <v>2.8647208558485758E-2</v>
      </c>
    </row>
    <row r="749" spans="1:95" x14ac:dyDescent="0.25">
      <c r="A749" s="97" t="s">
        <v>1140</v>
      </c>
      <c r="B749" s="97">
        <v>11</v>
      </c>
      <c r="C749" s="97">
        <v>746</v>
      </c>
      <c r="D749" s="105" t="s">
        <v>87</v>
      </c>
      <c r="E749" s="41">
        <v>5.726671490999982E-3</v>
      </c>
      <c r="F749" s="41">
        <v>4.4980853607908102E-3</v>
      </c>
      <c r="G749" s="41">
        <v>0</v>
      </c>
      <c r="H749" s="41"/>
      <c r="I749" s="41">
        <v>3.5707259966628654E-3</v>
      </c>
      <c r="J749" s="41">
        <v>9.233927071133325E-4</v>
      </c>
      <c r="K749" s="54">
        <v>3.8684616313563263E-3</v>
      </c>
      <c r="L749" s="46">
        <v>4.1827650155142927E-3</v>
      </c>
      <c r="M749" s="46">
        <v>0</v>
      </c>
      <c r="N749" s="46">
        <v>5.3112010002487782E-3</v>
      </c>
      <c r="O749" s="46">
        <v>0</v>
      </c>
      <c r="P749" s="46">
        <v>5.22413160751965E-3</v>
      </c>
      <c r="Q749" s="46">
        <v>0</v>
      </c>
      <c r="R749" s="54">
        <v>3.9347429507464466E-3</v>
      </c>
      <c r="S749" s="41">
        <v>4.7277010224402857E-3</v>
      </c>
      <c r="T749" s="41">
        <v>2.1351064541776958E-3</v>
      </c>
      <c r="U749" s="41"/>
      <c r="V749" s="41">
        <v>0</v>
      </c>
      <c r="W749" s="41">
        <v>0</v>
      </c>
      <c r="X749" s="41">
        <v>0</v>
      </c>
      <c r="Y749" s="54">
        <v>1.6176058385919262E-3</v>
      </c>
      <c r="Z749" s="5">
        <v>3.0686560431153454E-3</v>
      </c>
      <c r="AA749" s="5"/>
      <c r="AB749" s="5">
        <v>2.4772656994527403E-3</v>
      </c>
      <c r="AC749" s="5">
        <v>0</v>
      </c>
      <c r="AD749" s="5">
        <v>0</v>
      </c>
      <c r="AE749" s="46">
        <v>0</v>
      </c>
      <c r="AF749" s="46">
        <v>3.4388791663126374E-3</v>
      </c>
      <c r="AG749" s="46">
        <v>2.9058568367941419E-3</v>
      </c>
      <c r="AH749" s="46">
        <v>3.4029996530348236E-3</v>
      </c>
      <c r="AI749" s="46">
        <v>2.2825589760052064E-3</v>
      </c>
      <c r="AJ749" s="46">
        <v>4.6492446786863947E-3</v>
      </c>
      <c r="AK749" s="46">
        <v>4.3892094994128538E-3</v>
      </c>
      <c r="AL749" s="46">
        <v>0</v>
      </c>
      <c r="AM749" s="46">
        <v>0</v>
      </c>
      <c r="AN749" s="46">
        <v>8.0560155789505573E-3</v>
      </c>
      <c r="AO749" s="46">
        <v>4.7220631495775304E-3</v>
      </c>
      <c r="AP749" s="46">
        <v>4.9755522829434753E-3</v>
      </c>
      <c r="AQ749" s="46">
        <v>3.3856783039475204E-3</v>
      </c>
      <c r="AR749" s="46">
        <v>0</v>
      </c>
      <c r="AS749" s="46"/>
      <c r="AT749" s="46">
        <v>2.1998967402501253E-3</v>
      </c>
      <c r="AU749" s="46">
        <v>3.3980749716425976E-3</v>
      </c>
      <c r="AV749" s="46">
        <v>0</v>
      </c>
      <c r="AW749" s="54">
        <v>3.2282965068979271E-3</v>
      </c>
      <c r="AX749" s="41">
        <v>2.6976284767783426E-3</v>
      </c>
      <c r="AY749" s="46">
        <v>2.6433095509648891E-3</v>
      </c>
      <c r="AZ749" s="5">
        <v>8.3579404073623794E-3</v>
      </c>
      <c r="BA749" s="5">
        <v>4.1493093982097693E-3</v>
      </c>
      <c r="BB749" s="5">
        <v>3.8881330783704878E-3</v>
      </c>
      <c r="BC749" s="5">
        <v>3.2162798287105887E-3</v>
      </c>
      <c r="BD749" s="5">
        <v>6.1258185244720178E-3</v>
      </c>
      <c r="BE749" s="5">
        <v>0</v>
      </c>
      <c r="BF749" s="54">
        <v>5.1644724053561695E-3</v>
      </c>
      <c r="BG749" s="5">
        <v>0</v>
      </c>
      <c r="BH749" s="46">
        <v>0</v>
      </c>
      <c r="BI749" s="46">
        <v>5.4987368900281065E-3</v>
      </c>
      <c r="BJ749" s="46">
        <v>0</v>
      </c>
      <c r="BK749" s="46">
        <v>4.0026333143080833E-3</v>
      </c>
      <c r="BL749" s="54">
        <v>3.1826713306987568E-3</v>
      </c>
      <c r="BM749" s="41">
        <v>4.3135890992590025E-3</v>
      </c>
      <c r="BN749" s="5">
        <v>2.1886799583270972E-3</v>
      </c>
      <c r="BO749" s="46">
        <v>0</v>
      </c>
      <c r="BP749" s="54">
        <v>2.0173505497965683E-3</v>
      </c>
      <c r="BQ749" s="41"/>
      <c r="BR749" s="41"/>
      <c r="BS749" s="41"/>
      <c r="BT749" s="41"/>
      <c r="BU749" s="41"/>
      <c r="BV749" s="54"/>
      <c r="BW749" s="46">
        <v>0</v>
      </c>
      <c r="BX749" s="46">
        <v>1.3092721079884155E-3</v>
      </c>
      <c r="BY749" s="46">
        <v>0</v>
      </c>
      <c r="BZ749" s="54">
        <v>9.2025344611927661E-4</v>
      </c>
      <c r="CA749" s="41"/>
      <c r="CB749" s="41"/>
      <c r="CC749" s="41">
        <v>0</v>
      </c>
      <c r="CD749" s="41"/>
      <c r="CE749" s="41">
        <v>0</v>
      </c>
      <c r="CF749" s="41"/>
      <c r="CG749" s="41"/>
      <c r="CH749" s="54">
        <v>0</v>
      </c>
      <c r="CI749" s="46">
        <v>0</v>
      </c>
      <c r="CJ749" s="46">
        <v>0</v>
      </c>
      <c r="CK749" s="54">
        <v>0</v>
      </c>
      <c r="CL749" s="41">
        <v>0</v>
      </c>
      <c r="CM749" s="41">
        <v>3.3918183580361693E-3</v>
      </c>
      <c r="CN749" s="41">
        <v>2.82777445406156E-3</v>
      </c>
      <c r="CO749" s="41">
        <v>0</v>
      </c>
      <c r="CP749" s="41">
        <v>0</v>
      </c>
      <c r="CQ749" s="60">
        <v>2.6469418348472359E-3</v>
      </c>
    </row>
    <row r="750" spans="1:95" x14ac:dyDescent="0.25">
      <c r="A750" s="97" t="s">
        <v>1141</v>
      </c>
      <c r="B750" s="97">
        <v>12</v>
      </c>
      <c r="C750" s="97">
        <v>747</v>
      </c>
      <c r="D750" s="103" t="s">
        <v>88</v>
      </c>
      <c r="E750" s="39">
        <v>2.2172118912241228E-2</v>
      </c>
      <c r="F750" s="39">
        <v>9.9782275630625333E-2</v>
      </c>
      <c r="G750" s="39">
        <v>9.0290592858596738E-2</v>
      </c>
      <c r="H750" s="39"/>
      <c r="I750" s="39">
        <v>0.1094453853348505</v>
      </c>
      <c r="J750" s="39">
        <v>0.10698292404909529</v>
      </c>
      <c r="K750" s="52">
        <v>9.574881621385789E-2</v>
      </c>
      <c r="L750" s="44">
        <v>0.13372510077537395</v>
      </c>
      <c r="M750" s="44">
        <v>0.10561847557728737</v>
      </c>
      <c r="N750" s="44">
        <v>0.11728661504574991</v>
      </c>
      <c r="O750" s="44">
        <v>0</v>
      </c>
      <c r="P750" s="44">
        <v>0.17049122514648554</v>
      </c>
      <c r="Q750" s="44">
        <v>4.1420939307261241E-2</v>
      </c>
      <c r="R750" s="52">
        <v>0.12377988389223686</v>
      </c>
      <c r="S750" s="39">
        <v>0.13736465635463499</v>
      </c>
      <c r="T750" s="39">
        <v>0.12807390433657515</v>
      </c>
      <c r="U750" s="39"/>
      <c r="V750" s="39">
        <v>0.1111787937801907</v>
      </c>
      <c r="W750" s="39">
        <v>0.10450573755374422</v>
      </c>
      <c r="X750" s="39">
        <v>1.7861441283541126E-3</v>
      </c>
      <c r="Y750" s="52">
        <v>9.870008060712597E-2</v>
      </c>
      <c r="Z750" s="3">
        <v>0.16098229266037611</v>
      </c>
      <c r="AA750" s="3"/>
      <c r="AB750" s="3">
        <v>1.6069422176515605E-3</v>
      </c>
      <c r="AC750" s="3">
        <v>0.16225039756029291</v>
      </c>
      <c r="AD750" s="3">
        <v>2.4882919606861805E-3</v>
      </c>
      <c r="AE750" s="44">
        <v>0.10012433817613757</v>
      </c>
      <c r="AF750" s="44">
        <v>0.13714920210325732</v>
      </c>
      <c r="AG750" s="44">
        <v>0.11329860218927308</v>
      </c>
      <c r="AH750" s="44">
        <v>1.1314940706735087E-3</v>
      </c>
      <c r="AI750" s="44">
        <v>0.10077326862290957</v>
      </c>
      <c r="AJ750" s="44">
        <v>0.1230387160052608</v>
      </c>
      <c r="AK750" s="44">
        <v>1.0813640648828352E-3</v>
      </c>
      <c r="AL750" s="44">
        <v>0.11626682020354351</v>
      </c>
      <c r="AM750" s="44">
        <v>2.2608028889058544E-3</v>
      </c>
      <c r="AN750" s="44">
        <v>7.2478407443975393E-2</v>
      </c>
      <c r="AO750" s="44">
        <v>0.10012650198308447</v>
      </c>
      <c r="AP750" s="44">
        <v>7.4893632719754827E-2</v>
      </c>
      <c r="AQ750" s="44">
        <v>0.19193786293310647</v>
      </c>
      <c r="AR750" s="44">
        <v>4.6564334027275823E-4</v>
      </c>
      <c r="AS750" s="44"/>
      <c r="AT750" s="44">
        <v>1.9910311051646895E-4</v>
      </c>
      <c r="AU750" s="44">
        <v>1.098776449949556E-2</v>
      </c>
      <c r="AV750" s="44">
        <v>0</v>
      </c>
      <c r="AW750" s="52">
        <v>0.10044086374495077</v>
      </c>
      <c r="AX750" s="39">
        <v>0.10672879773039884</v>
      </c>
      <c r="AY750" s="44">
        <v>0.12878456005278141</v>
      </c>
      <c r="AZ750" s="3">
        <v>7.76378863793146E-3</v>
      </c>
      <c r="BA750" s="3">
        <v>7.3460185136048392E-2</v>
      </c>
      <c r="BB750" s="3">
        <v>0.12175207168986787</v>
      </c>
      <c r="BC750" s="3">
        <v>2.3986120079536859E-3</v>
      </c>
      <c r="BD750" s="3">
        <v>0.13372887438276992</v>
      </c>
      <c r="BE750" s="3">
        <v>9.0527532873794191E-3</v>
      </c>
      <c r="BF750" s="52">
        <v>0.10765185615500857</v>
      </c>
      <c r="BG750" s="3">
        <v>1.2628694777458236E-2</v>
      </c>
      <c r="BH750" s="44">
        <v>6.3202269999793545E-2</v>
      </c>
      <c r="BI750" s="44">
        <v>0.1349315675510965</v>
      </c>
      <c r="BJ750" s="44">
        <v>0.10190362775241843</v>
      </c>
      <c r="BK750" s="44">
        <v>0.11216667335724617</v>
      </c>
      <c r="BL750" s="52">
        <v>9.8489556151640192E-2</v>
      </c>
      <c r="BM750" s="39">
        <v>9.4153616165237611E-2</v>
      </c>
      <c r="BN750" s="3">
        <v>0.12447817060905705</v>
      </c>
      <c r="BO750" s="44">
        <v>0.11506811404119498</v>
      </c>
      <c r="BP750" s="52">
        <v>0.12232107638943295</v>
      </c>
      <c r="BQ750" s="39"/>
      <c r="BR750" s="39"/>
      <c r="BS750" s="39"/>
      <c r="BT750" s="39"/>
      <c r="BU750" s="39"/>
      <c r="BV750" s="52"/>
      <c r="BW750" s="44">
        <v>0.11136784512239807</v>
      </c>
      <c r="BX750" s="44">
        <v>0.12730330405653614</v>
      </c>
      <c r="BY750" s="44">
        <v>3.5807233977691963E-2</v>
      </c>
      <c r="BZ750" s="52">
        <v>0.11124604442051803</v>
      </c>
      <c r="CA750" s="39"/>
      <c r="CB750" s="39"/>
      <c r="CC750" s="39">
        <v>0</v>
      </c>
      <c r="CD750" s="39"/>
      <c r="CE750" s="39">
        <v>0</v>
      </c>
      <c r="CF750" s="39"/>
      <c r="CG750" s="39"/>
      <c r="CH750" s="52">
        <v>0</v>
      </c>
      <c r="CI750" s="44">
        <v>0.10361331363298795</v>
      </c>
      <c r="CJ750" s="44">
        <v>0.15390847396150539</v>
      </c>
      <c r="CK750" s="52">
        <v>0.12746344016531716</v>
      </c>
      <c r="CL750" s="39">
        <v>0</v>
      </c>
      <c r="CM750" s="39">
        <v>0.10055951369452909</v>
      </c>
      <c r="CN750" s="39">
        <v>9.5722351309264639E-2</v>
      </c>
      <c r="CO750" s="39">
        <v>3.4197486188821688E-3</v>
      </c>
      <c r="CP750" s="39">
        <v>9.3132879186623593E-2</v>
      </c>
      <c r="CQ750" s="58">
        <v>9.0483295632976496E-2</v>
      </c>
    </row>
    <row r="751" spans="1:95" x14ac:dyDescent="0.25">
      <c r="A751" s="97" t="s">
        <v>1142</v>
      </c>
      <c r="B751" s="97">
        <v>13</v>
      </c>
      <c r="C751" s="97">
        <v>748</v>
      </c>
      <c r="D751" s="103" t="s">
        <v>89</v>
      </c>
      <c r="E751" s="39">
        <v>6.9173221958678636E-3</v>
      </c>
      <c r="F751" s="39">
        <v>4.4665907380316311E-2</v>
      </c>
      <c r="G751" s="39">
        <v>2.7611735490868063E-2</v>
      </c>
      <c r="H751" s="39"/>
      <c r="I751" s="39">
        <v>5.6175518819305409E-2</v>
      </c>
      <c r="J751" s="39">
        <v>4.7946070276883211E-2</v>
      </c>
      <c r="K751" s="52">
        <v>4.3242703428468421E-2</v>
      </c>
      <c r="L751" s="44">
        <v>5.5759109944412445E-2</v>
      </c>
      <c r="M751" s="44">
        <v>4.1504977456065267E-2</v>
      </c>
      <c r="N751" s="44">
        <v>3.8355415750399961E-2</v>
      </c>
      <c r="O751" s="44">
        <v>0</v>
      </c>
      <c r="P751" s="44">
        <v>9.1575114320500126E-2</v>
      </c>
      <c r="Q751" s="44">
        <v>1.7198493799979522E-2</v>
      </c>
      <c r="R751" s="52">
        <v>5.0305104076967519E-2</v>
      </c>
      <c r="S751" s="39">
        <v>7.481269730536777E-2</v>
      </c>
      <c r="T751" s="39">
        <v>6.2708639506493857E-2</v>
      </c>
      <c r="U751" s="39"/>
      <c r="V751" s="39">
        <v>4.8461794134275316E-2</v>
      </c>
      <c r="W751" s="39">
        <v>5.0326669738439918E-2</v>
      </c>
      <c r="X751" s="39">
        <v>7.9394786368352339E-4</v>
      </c>
      <c r="Y751" s="52">
        <v>4.8214462169853603E-2</v>
      </c>
      <c r="Z751" s="3">
        <v>9.7794029103497493E-2</v>
      </c>
      <c r="AA751" s="3"/>
      <c r="AB751" s="3">
        <v>8.3401326627482954E-4</v>
      </c>
      <c r="AC751" s="3">
        <v>9.3404853176742811E-2</v>
      </c>
      <c r="AD751" s="3">
        <v>1.8020554268392099E-3</v>
      </c>
      <c r="AE751" s="44">
        <v>5.0760340098560279E-2</v>
      </c>
      <c r="AF751" s="44">
        <v>7.8795875200959334E-2</v>
      </c>
      <c r="AG751" s="44">
        <v>6.0388528774871983E-2</v>
      </c>
      <c r="AH751" s="44">
        <v>6.393710311841821E-4</v>
      </c>
      <c r="AI751" s="44">
        <v>4.7750073429873009E-2</v>
      </c>
      <c r="AJ751" s="44">
        <v>6.7147399010751271E-2</v>
      </c>
      <c r="AK751" s="44">
        <v>6.5814405154003856E-4</v>
      </c>
      <c r="AL751" s="44">
        <v>6.1879971822383889E-2</v>
      </c>
      <c r="AM751" s="44">
        <v>8.0674848807597659E-4</v>
      </c>
      <c r="AN751" s="44">
        <v>2.9897114653592585E-2</v>
      </c>
      <c r="AO751" s="44">
        <v>5.1607088399966979E-2</v>
      </c>
      <c r="AP751" s="44">
        <v>3.3766059428618378E-2</v>
      </c>
      <c r="AQ751" s="44">
        <v>0.12493221491615449</v>
      </c>
      <c r="AR751" s="44">
        <v>0</v>
      </c>
      <c r="AS751" s="44"/>
      <c r="AT751" s="44">
        <v>0</v>
      </c>
      <c r="AU751" s="44">
        <v>4.5993807084309464E-4</v>
      </c>
      <c r="AV751" s="44">
        <v>0</v>
      </c>
      <c r="AW751" s="52">
        <v>5.7237874806495247E-2</v>
      </c>
      <c r="AX751" s="39">
        <v>4.6768641779458268E-2</v>
      </c>
      <c r="AY751" s="44">
        <v>6.5713896875345928E-2</v>
      </c>
      <c r="AZ751" s="3">
        <v>3.8599763761346748E-3</v>
      </c>
      <c r="BA751" s="3">
        <v>3.4346041025208801E-2</v>
      </c>
      <c r="BB751" s="3">
        <v>6.3204253797422325E-2</v>
      </c>
      <c r="BC751" s="3">
        <v>1.30132420218244E-3</v>
      </c>
      <c r="BD751" s="3">
        <v>6.9573134613731435E-2</v>
      </c>
      <c r="BE751" s="3">
        <v>9.0478410036153849E-3</v>
      </c>
      <c r="BF751" s="52">
        <v>5.6701586022244649E-2</v>
      </c>
      <c r="BG751" s="3">
        <v>7.4629924166999505E-3</v>
      </c>
      <c r="BH751" s="44">
        <v>3.7699921916654271E-2</v>
      </c>
      <c r="BI751" s="44">
        <v>7.3215904338399015E-2</v>
      </c>
      <c r="BJ751" s="44">
        <v>3.8323631418734239E-2</v>
      </c>
      <c r="BK751" s="44">
        <v>5.5521820073936461E-2</v>
      </c>
      <c r="BL751" s="52">
        <v>4.8026230424372075E-2</v>
      </c>
      <c r="BM751" s="39">
        <v>4.8299089150954086E-2</v>
      </c>
      <c r="BN751" s="3">
        <v>5.9684403447552492E-2</v>
      </c>
      <c r="BO751" s="44">
        <v>4.3669419394307359E-2</v>
      </c>
      <c r="BP751" s="52">
        <v>5.6341835046710552E-2</v>
      </c>
      <c r="BQ751" s="39"/>
      <c r="BR751" s="39"/>
      <c r="BS751" s="39"/>
      <c r="BT751" s="39"/>
      <c r="BU751" s="39"/>
      <c r="BV751" s="52"/>
      <c r="BW751" s="44">
        <v>5.7633576855090567E-2</v>
      </c>
      <c r="BX751" s="44">
        <v>7.044962946041218E-2</v>
      </c>
      <c r="BY751" s="44">
        <v>1.6471840202275614E-2</v>
      </c>
      <c r="BZ751" s="52">
        <v>6.0567801019043417E-2</v>
      </c>
      <c r="CA751" s="39"/>
      <c r="CB751" s="39"/>
      <c r="CC751" s="39">
        <v>0</v>
      </c>
      <c r="CD751" s="39"/>
      <c r="CE751" s="39">
        <v>0</v>
      </c>
      <c r="CF751" s="39"/>
      <c r="CG751" s="39"/>
      <c r="CH751" s="52">
        <v>0</v>
      </c>
      <c r="CI751" s="44">
        <v>2.3871150911035761E-2</v>
      </c>
      <c r="CJ751" s="44">
        <v>4.6959251626886599E-2</v>
      </c>
      <c r="CK751" s="52">
        <v>3.4631675352110591E-2</v>
      </c>
      <c r="CL751" s="39">
        <v>0</v>
      </c>
      <c r="CM751" s="39">
        <v>3.879105101866645E-2</v>
      </c>
      <c r="CN751" s="39">
        <v>4.2579947734357665E-2</v>
      </c>
      <c r="CO751" s="39">
        <v>1.8336216651948262E-3</v>
      </c>
      <c r="CP751" s="39">
        <v>2.9893260032740929E-2</v>
      </c>
      <c r="CQ751" s="58">
        <v>3.4192508249086227E-2</v>
      </c>
    </row>
    <row r="752" spans="1:95" x14ac:dyDescent="0.25">
      <c r="A752" s="97" t="s">
        <v>1143</v>
      </c>
      <c r="B752" s="97">
        <v>14</v>
      </c>
      <c r="C752" s="97">
        <v>749</v>
      </c>
      <c r="D752" s="103" t="s">
        <v>90</v>
      </c>
      <c r="E752" s="39">
        <v>5.6090876128547318E-4</v>
      </c>
      <c r="F752" s="39">
        <v>6.3364742718485731E-2</v>
      </c>
      <c r="G752" s="39">
        <v>3.9670033397266775E-2</v>
      </c>
      <c r="H752" s="39"/>
      <c r="I752" s="39">
        <v>7.9111876005186862E-2</v>
      </c>
      <c r="J752" s="39">
        <v>6.4356253073236572E-2</v>
      </c>
      <c r="K752" s="52">
        <v>5.9886847485236372E-2</v>
      </c>
      <c r="L752" s="44">
        <v>8.2238076138707386E-2</v>
      </c>
      <c r="M752" s="44">
        <v>6.3351022079341693E-2</v>
      </c>
      <c r="N752" s="44">
        <v>5.9759041184815245E-2</v>
      </c>
      <c r="O752" s="44">
        <v>0</v>
      </c>
      <c r="P752" s="44">
        <v>0.12841115755665433</v>
      </c>
      <c r="Q752" s="44">
        <v>3.9273791424871939E-2</v>
      </c>
      <c r="R752" s="52">
        <v>7.4759457608083307E-2</v>
      </c>
      <c r="S752" s="39">
        <v>0.10771286450702826</v>
      </c>
      <c r="T752" s="39">
        <v>8.9154794919205596E-2</v>
      </c>
      <c r="U752" s="39"/>
      <c r="V752" s="39">
        <v>6.7929201184630791E-2</v>
      </c>
      <c r="W752" s="39">
        <v>6.9385899761688533E-2</v>
      </c>
      <c r="X752" s="39">
        <v>1.4451426557606591E-3</v>
      </c>
      <c r="Y752" s="52">
        <v>6.8400270162352367E-2</v>
      </c>
      <c r="Z752" s="3">
        <v>0.13235871231167143</v>
      </c>
      <c r="AA752" s="3"/>
      <c r="AB752" s="3">
        <v>1.2488886932315998E-3</v>
      </c>
      <c r="AC752" s="3">
        <v>0.13212961768935846</v>
      </c>
      <c r="AD752" s="3">
        <v>1.7982559799689154E-3</v>
      </c>
      <c r="AE752" s="44">
        <v>8.4383477371213003E-2</v>
      </c>
      <c r="AF752" s="44">
        <v>0.11378439408223112</v>
      </c>
      <c r="AG752" s="44">
        <v>9.4059757768633109E-2</v>
      </c>
      <c r="AH752" s="44">
        <v>6.8008624635807066E-4</v>
      </c>
      <c r="AI752" s="44">
        <v>7.8468310185916074E-2</v>
      </c>
      <c r="AJ752" s="44">
        <v>9.6038347158083612E-2</v>
      </c>
      <c r="AK752" s="44">
        <v>7.2676818920078008E-4</v>
      </c>
      <c r="AL752" s="44">
        <v>9.1679536158651057E-2</v>
      </c>
      <c r="AM752" s="44">
        <v>1.875870325398513E-3</v>
      </c>
      <c r="AN752" s="44">
        <v>5.9650495285246671E-2</v>
      </c>
      <c r="AO752" s="44">
        <v>8.010965094977042E-2</v>
      </c>
      <c r="AP752" s="44">
        <v>6.1033412355890951E-2</v>
      </c>
      <c r="AQ752" s="44">
        <v>0.15883929128773588</v>
      </c>
      <c r="AR752" s="44">
        <v>4.5748320459729333E-4</v>
      </c>
      <c r="AS752" s="44"/>
      <c r="AT752" s="44">
        <v>1.0333078962540902E-4</v>
      </c>
      <c r="AU752" s="44">
        <v>1.4823271532331151E-3</v>
      </c>
      <c r="AV752" s="44">
        <v>0</v>
      </c>
      <c r="AW752" s="52">
        <v>8.2463090291889279E-2</v>
      </c>
      <c r="AX752" s="39">
        <v>6.0766080678380727E-2</v>
      </c>
      <c r="AY752" s="44">
        <v>9.5930790185582315E-2</v>
      </c>
      <c r="AZ752" s="3">
        <v>5.8410433447058869E-3</v>
      </c>
      <c r="BA752" s="3">
        <v>5.159728642534251E-2</v>
      </c>
      <c r="BB752" s="3">
        <v>8.9644587497547515E-2</v>
      </c>
      <c r="BC752" s="3">
        <v>1.6544659815398233E-3</v>
      </c>
      <c r="BD752" s="3">
        <v>0.10263095474264454</v>
      </c>
      <c r="BE752" s="3">
        <v>3.4793934478193045E-4</v>
      </c>
      <c r="BF752" s="52">
        <v>8.2619067699967991E-2</v>
      </c>
      <c r="BG752" s="3">
        <v>1.19095238773105E-2</v>
      </c>
      <c r="BH752" s="44">
        <v>2.4056500050843212E-4</v>
      </c>
      <c r="BI752" s="44">
        <v>0.11256792761201735</v>
      </c>
      <c r="BJ752" s="44">
        <v>8.6321087705229282E-2</v>
      </c>
      <c r="BK752" s="44">
        <v>9.2692264838449168E-2</v>
      </c>
      <c r="BL752" s="52">
        <v>7.8870775896633674E-2</v>
      </c>
      <c r="BM752" s="39">
        <v>5.9807944035917153E-2</v>
      </c>
      <c r="BN752" s="3">
        <v>8.049199806413343E-2</v>
      </c>
      <c r="BO752" s="44">
        <v>5.980407601791702E-2</v>
      </c>
      <c r="BP752" s="52">
        <v>7.6110228923586973E-2</v>
      </c>
      <c r="BQ752" s="39"/>
      <c r="BR752" s="39"/>
      <c r="BS752" s="39"/>
      <c r="BT752" s="39"/>
      <c r="BU752" s="39"/>
      <c r="BV752" s="52"/>
      <c r="BW752" s="44">
        <v>6.3073601867689219E-2</v>
      </c>
      <c r="BX752" s="44">
        <v>8.137292070614649E-2</v>
      </c>
      <c r="BY752" s="44">
        <v>1.8258541200809244E-2</v>
      </c>
      <c r="BZ752" s="52">
        <v>6.8832851861101052E-2</v>
      </c>
      <c r="CA752" s="39"/>
      <c r="CB752" s="39"/>
      <c r="CC752" s="39">
        <v>0</v>
      </c>
      <c r="CD752" s="39"/>
      <c r="CE752" s="39">
        <v>0</v>
      </c>
      <c r="CF752" s="39"/>
      <c r="CG752" s="39"/>
      <c r="CH752" s="52">
        <v>0</v>
      </c>
      <c r="CI752" s="44">
        <v>8.0407779703596416E-2</v>
      </c>
      <c r="CJ752" s="44">
        <v>0.12141514051286607</v>
      </c>
      <c r="CK752" s="52">
        <v>9.9556254991886931E-2</v>
      </c>
      <c r="CL752" s="39">
        <v>0</v>
      </c>
      <c r="CM752" s="39">
        <v>7.8272668244469865E-2</v>
      </c>
      <c r="CN752" s="39">
        <v>6.8988840635375595E-2</v>
      </c>
      <c r="CO752" s="39">
        <v>2.4267334472380894E-3</v>
      </c>
      <c r="CP752" s="39">
        <v>5.6344478899461904E-2</v>
      </c>
      <c r="CQ752" s="58">
        <v>6.3562634862930983E-2</v>
      </c>
    </row>
    <row r="753" spans="1:95" ht="15.75" thickBot="1" x14ac:dyDescent="0.3">
      <c r="A753" s="97" t="s">
        <v>1144</v>
      </c>
      <c r="B753" s="97">
        <v>15</v>
      </c>
      <c r="C753" s="97">
        <v>750</v>
      </c>
      <c r="D753" s="106" t="s">
        <v>91</v>
      </c>
      <c r="E753" s="42">
        <v>3.2622316951295066E-4</v>
      </c>
      <c r="F753" s="42">
        <v>4.1724497815818461E-2</v>
      </c>
      <c r="G753" s="42">
        <v>2.5697935080044372E-2</v>
      </c>
      <c r="H753" s="42"/>
      <c r="I753" s="42">
        <v>5.2911969496592541E-2</v>
      </c>
      <c r="J753" s="42">
        <v>4.4287296135677993E-2</v>
      </c>
      <c r="K753" s="55">
        <v>4.0041828128538813E-2</v>
      </c>
      <c r="L753" s="47">
        <v>5.3364487324023387E-2</v>
      </c>
      <c r="M753" s="47">
        <v>3.9151361357870736E-2</v>
      </c>
      <c r="N753" s="47">
        <v>3.6351964561913981E-2</v>
      </c>
      <c r="O753" s="47">
        <v>0</v>
      </c>
      <c r="P753" s="47">
        <v>8.8398308236281226E-2</v>
      </c>
      <c r="Q753" s="47">
        <v>1.7393172206306536E-2</v>
      </c>
      <c r="R753" s="55">
        <v>4.811549854184155E-2</v>
      </c>
      <c r="S753" s="42">
        <v>7.197735414916355E-2</v>
      </c>
      <c r="T753" s="42">
        <v>5.9362972132452299E-2</v>
      </c>
      <c r="U753" s="42"/>
      <c r="V753" s="42">
        <v>4.6394993340042219E-2</v>
      </c>
      <c r="W753" s="42">
        <v>5.0398371220368339E-2</v>
      </c>
      <c r="X753" s="42">
        <v>5.3195021389070409E-4</v>
      </c>
      <c r="Y753" s="55">
        <v>4.5981665209872888E-2</v>
      </c>
      <c r="Z753" s="6">
        <v>9.5021319455108999E-2</v>
      </c>
      <c r="AA753" s="6"/>
      <c r="AB753" s="6">
        <v>6.032210432609142E-4</v>
      </c>
      <c r="AC753" s="6">
        <v>9.0990037528237297E-2</v>
      </c>
      <c r="AD753" s="6">
        <v>1.610692963610274E-3</v>
      </c>
      <c r="AE753" s="47">
        <v>4.9350543176374315E-2</v>
      </c>
      <c r="AF753" s="47">
        <v>7.6739715618098961E-2</v>
      </c>
      <c r="AG753" s="47">
        <v>5.8799605668378503E-2</v>
      </c>
      <c r="AH753" s="47">
        <v>3.1614975569516215E-4</v>
      </c>
      <c r="AI753" s="47">
        <v>4.6044713289557525E-2</v>
      </c>
      <c r="AJ753" s="47">
        <v>6.5271840300777054E-2</v>
      </c>
      <c r="AK753" s="47">
        <v>3.2949294953199228E-4</v>
      </c>
      <c r="AL753" s="47">
        <v>5.9379961937995787E-2</v>
      </c>
      <c r="AM753" s="47">
        <v>8.1437721552261064E-4</v>
      </c>
      <c r="AN753" s="47">
        <v>2.9362152802750528E-2</v>
      </c>
      <c r="AO753" s="47">
        <v>4.9973230638626853E-2</v>
      </c>
      <c r="AP753" s="47">
        <v>3.3191151187503293E-2</v>
      </c>
      <c r="AQ753" s="47">
        <v>0.12147469368676966</v>
      </c>
      <c r="AR753" s="47">
        <v>0</v>
      </c>
      <c r="AS753" s="47"/>
      <c r="AT753" s="47">
        <v>0</v>
      </c>
      <c r="AU753" s="47">
        <v>1.1370731153036789E-5</v>
      </c>
      <c r="AV753" s="47">
        <v>0</v>
      </c>
      <c r="AW753" s="55">
        <v>5.5710033544777028E-2</v>
      </c>
      <c r="AX753" s="42">
        <v>4.3799415984542019E-2</v>
      </c>
      <c r="AY753" s="47">
        <v>6.2882499761658689E-2</v>
      </c>
      <c r="AZ753" s="6">
        <v>3.6537962114034663E-3</v>
      </c>
      <c r="BA753" s="6">
        <v>3.2394343104125554E-2</v>
      </c>
      <c r="BB753" s="6">
        <v>6.0163541486265321E-2</v>
      </c>
      <c r="BC753" s="6">
        <v>1.0424513202430107E-3</v>
      </c>
      <c r="BD753" s="6">
        <v>6.7043877881991829E-2</v>
      </c>
      <c r="BE753" s="6">
        <v>0</v>
      </c>
      <c r="BF753" s="55">
        <v>5.4376440918999819E-2</v>
      </c>
      <c r="BG753" s="6">
        <v>7.3296420540927753E-3</v>
      </c>
      <c r="BH753" s="47">
        <v>0</v>
      </c>
      <c r="BI753" s="47">
        <v>7.0454911234706513E-2</v>
      </c>
      <c r="BJ753" s="47">
        <v>3.7140335434592345E-2</v>
      </c>
      <c r="BK753" s="47">
        <v>5.4195482357024594E-2</v>
      </c>
      <c r="BL753" s="55">
        <v>4.3815715271690744E-2</v>
      </c>
      <c r="BM753" s="42">
        <v>4.4340179885979679E-2</v>
      </c>
      <c r="BN753" s="6">
        <v>5.7135873147146889E-2</v>
      </c>
      <c r="BO753" s="47">
        <v>4.1915964980231764E-2</v>
      </c>
      <c r="BP753" s="55">
        <v>5.4013821783038589E-2</v>
      </c>
      <c r="BQ753" s="42"/>
      <c r="BR753" s="42"/>
      <c r="BS753" s="42"/>
      <c r="BT753" s="42"/>
      <c r="BU753" s="42"/>
      <c r="BV753" s="55"/>
      <c r="BW753" s="47">
        <v>4.5041851533121569E-2</v>
      </c>
      <c r="BX753" s="47">
        <v>6.0349787777689554E-2</v>
      </c>
      <c r="BY753" s="47">
        <v>1.2245733156171839E-2</v>
      </c>
      <c r="BZ753" s="55">
        <v>5.05341418859774E-2</v>
      </c>
      <c r="CA753" s="42"/>
      <c r="CB753" s="42"/>
      <c r="CC753" s="42">
        <v>0</v>
      </c>
      <c r="CD753" s="42"/>
      <c r="CE753" s="42">
        <v>0</v>
      </c>
      <c r="CF753" s="42"/>
      <c r="CG753" s="42"/>
      <c r="CH753" s="55">
        <v>0</v>
      </c>
      <c r="CI753" s="47">
        <v>2.2979870758344449E-2</v>
      </c>
      <c r="CJ753" s="47">
        <v>4.5637717334598024E-2</v>
      </c>
      <c r="CK753" s="55">
        <v>3.3506739683140975E-2</v>
      </c>
      <c r="CL753" s="42">
        <v>0</v>
      </c>
      <c r="CM753" s="42">
        <v>3.7597620943785048E-2</v>
      </c>
      <c r="CN753" s="42">
        <v>4.0655422584815831E-2</v>
      </c>
      <c r="CO753" s="42">
        <v>1.2699942390785573E-3</v>
      </c>
      <c r="CP753" s="42">
        <v>2.8527389465583614E-2</v>
      </c>
      <c r="CQ753" s="61">
        <v>3.2846756052278298E-2</v>
      </c>
    </row>
    <row r="754" spans="1:95" ht="15.75" thickTop="1" x14ac:dyDescent="0.25">
      <c r="A754" s="97" t="s">
        <v>1145</v>
      </c>
      <c r="C754" s="97">
        <v>751</v>
      </c>
    </row>
    <row r="755" spans="1:95" ht="15.75" thickBot="1" x14ac:dyDescent="0.3">
      <c r="A755" s="97" t="s">
        <v>1145</v>
      </c>
      <c r="C755" s="97">
        <v>752</v>
      </c>
    </row>
    <row r="756" spans="1:95" ht="17.25" thickTop="1" thickBot="1" x14ac:dyDescent="0.3">
      <c r="A756" s="97" t="s">
        <v>1145</v>
      </c>
      <c r="C756" s="97">
        <v>753</v>
      </c>
      <c r="D756" s="100" t="s">
        <v>92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56"/>
    </row>
    <row r="757" spans="1:95" ht="29.25" customHeight="1" thickTop="1" x14ac:dyDescent="0.25">
      <c r="A757" s="97" t="s">
        <v>1145</v>
      </c>
      <c r="C757" s="97">
        <v>754</v>
      </c>
      <c r="D757" s="101" t="s">
        <v>1</v>
      </c>
      <c r="E757" s="38" t="s">
        <v>8</v>
      </c>
      <c r="F757" s="38" t="s">
        <v>9</v>
      </c>
      <c r="G757" s="38" t="s">
        <v>10</v>
      </c>
      <c r="H757" s="38" t="s">
        <v>385</v>
      </c>
      <c r="I757" s="38" t="s">
        <v>11</v>
      </c>
      <c r="J757" s="38" t="s">
        <v>12</v>
      </c>
      <c r="K757" s="51" t="s">
        <v>13</v>
      </c>
      <c r="L757" s="43" t="s">
        <v>14</v>
      </c>
      <c r="M757" s="43" t="s">
        <v>15</v>
      </c>
      <c r="N757" s="43" t="s">
        <v>16</v>
      </c>
      <c r="O757" s="43" t="s">
        <v>17</v>
      </c>
      <c r="P757" s="43" t="s">
        <v>18</v>
      </c>
      <c r="Q757" s="43" t="s">
        <v>19</v>
      </c>
      <c r="R757" s="51" t="s">
        <v>20</v>
      </c>
      <c r="S757" s="38" t="s">
        <v>69</v>
      </c>
      <c r="T757" s="38" t="s">
        <v>70</v>
      </c>
      <c r="U757" s="38" t="s">
        <v>386</v>
      </c>
      <c r="V757" s="38" t="s">
        <v>71</v>
      </c>
      <c r="W757" s="38" t="s">
        <v>72</v>
      </c>
      <c r="X757" s="38" t="s">
        <v>73</v>
      </c>
      <c r="Y757" s="51" t="s">
        <v>74</v>
      </c>
      <c r="Z757" s="2" t="s">
        <v>21</v>
      </c>
      <c r="AA757" s="2" t="s">
        <v>390</v>
      </c>
      <c r="AB757" s="2" t="s">
        <v>22</v>
      </c>
      <c r="AC757" s="2" t="s">
        <v>23</v>
      </c>
      <c r="AD757" s="2" t="s">
        <v>24</v>
      </c>
      <c r="AE757" s="43" t="s">
        <v>25</v>
      </c>
      <c r="AF757" s="43" t="s">
        <v>26</v>
      </c>
      <c r="AG757" s="43" t="s">
        <v>27</v>
      </c>
      <c r="AH757" s="43" t="s">
        <v>28</v>
      </c>
      <c r="AI757" s="43" t="s">
        <v>29</v>
      </c>
      <c r="AJ757" s="43" t="s">
        <v>30</v>
      </c>
      <c r="AK757" s="43" t="s">
        <v>31</v>
      </c>
      <c r="AL757" s="43" t="s">
        <v>32</v>
      </c>
      <c r="AM757" s="43" t="s">
        <v>33</v>
      </c>
      <c r="AN757" s="43" t="s">
        <v>34</v>
      </c>
      <c r="AO757" s="43" t="s">
        <v>35</v>
      </c>
      <c r="AP757" s="43" t="s">
        <v>36</v>
      </c>
      <c r="AQ757" s="43" t="s">
        <v>37</v>
      </c>
      <c r="AR757" s="43" t="s">
        <v>368</v>
      </c>
      <c r="AS757" s="43" t="s">
        <v>391</v>
      </c>
      <c r="AT757" s="43" t="s">
        <v>38</v>
      </c>
      <c r="AU757" s="43" t="s">
        <v>39</v>
      </c>
      <c r="AV757" s="43" t="s">
        <v>369</v>
      </c>
      <c r="AW757" s="51" t="s">
        <v>40</v>
      </c>
      <c r="AX757" s="38" t="s">
        <v>75</v>
      </c>
      <c r="AY757" s="43" t="s">
        <v>41</v>
      </c>
      <c r="AZ757" s="2" t="s">
        <v>42</v>
      </c>
      <c r="BA757" s="2" t="s">
        <v>43</v>
      </c>
      <c r="BB757" s="2" t="s">
        <v>44</v>
      </c>
      <c r="BC757" s="2" t="s">
        <v>45</v>
      </c>
      <c r="BD757" s="2" t="s">
        <v>47</v>
      </c>
      <c r="BE757" s="2" t="s">
        <v>46</v>
      </c>
      <c r="BF757" s="51" t="s">
        <v>48</v>
      </c>
      <c r="BG757" s="2" t="s">
        <v>2</v>
      </c>
      <c r="BH757" s="43" t="s">
        <v>3</v>
      </c>
      <c r="BI757" s="43" t="s">
        <v>4</v>
      </c>
      <c r="BJ757" s="43" t="s">
        <v>5</v>
      </c>
      <c r="BK757" s="43" t="s">
        <v>6</v>
      </c>
      <c r="BL757" s="51" t="s">
        <v>7</v>
      </c>
      <c r="BM757" s="38" t="s">
        <v>370</v>
      </c>
      <c r="BN757" s="2" t="s">
        <v>49</v>
      </c>
      <c r="BO757" s="43" t="s">
        <v>50</v>
      </c>
      <c r="BP757" s="51" t="s">
        <v>51</v>
      </c>
      <c r="BQ757" s="38" t="s">
        <v>371</v>
      </c>
      <c r="BR757" s="38" t="s">
        <v>372</v>
      </c>
      <c r="BS757" s="38" t="s">
        <v>373</v>
      </c>
      <c r="BT757" s="38" t="s">
        <v>374</v>
      </c>
      <c r="BU757" s="38" t="s">
        <v>375</v>
      </c>
      <c r="BV757" s="51" t="s">
        <v>384</v>
      </c>
      <c r="BW757" s="43" t="s">
        <v>52</v>
      </c>
      <c r="BX757" s="43" t="s">
        <v>53</v>
      </c>
      <c r="BY757" s="43" t="s">
        <v>54</v>
      </c>
      <c r="BZ757" s="51" t="s">
        <v>55</v>
      </c>
      <c r="CA757" s="38" t="s">
        <v>387</v>
      </c>
      <c r="CB757" s="38" t="s">
        <v>56</v>
      </c>
      <c r="CC757" s="38" t="s">
        <v>57</v>
      </c>
      <c r="CD757" s="38" t="s">
        <v>388</v>
      </c>
      <c r="CE757" s="38" t="s">
        <v>58</v>
      </c>
      <c r="CF757" s="38" t="s">
        <v>59</v>
      </c>
      <c r="CG757" s="38" t="s">
        <v>389</v>
      </c>
      <c r="CH757" s="51" t="s">
        <v>60</v>
      </c>
      <c r="CI757" s="43" t="s">
        <v>61</v>
      </c>
      <c r="CJ757" s="43" t="s">
        <v>62</v>
      </c>
      <c r="CK757" s="51" t="s">
        <v>63</v>
      </c>
      <c r="CL757" s="38" t="s">
        <v>376</v>
      </c>
      <c r="CM757" s="38" t="s">
        <v>64</v>
      </c>
      <c r="CN757" s="38" t="s">
        <v>65</v>
      </c>
      <c r="CO757" s="38" t="s">
        <v>66</v>
      </c>
      <c r="CP757" s="38" t="s">
        <v>67</v>
      </c>
      <c r="CQ757" s="57" t="s">
        <v>68</v>
      </c>
    </row>
    <row r="758" spans="1:95" x14ac:dyDescent="0.25">
      <c r="A758" s="97" t="s">
        <v>1146</v>
      </c>
      <c r="B758" s="97">
        <v>16</v>
      </c>
      <c r="C758" s="97">
        <v>755</v>
      </c>
      <c r="D758" s="102" t="s">
        <v>93</v>
      </c>
      <c r="E758" s="86">
        <v>99.672309284348302</v>
      </c>
      <c r="F758" s="86">
        <v>140.67699099458736</v>
      </c>
      <c r="G758" s="86">
        <v>109.374131214901</v>
      </c>
      <c r="H758" s="86"/>
      <c r="I758" s="86">
        <v>165.9616010370072</v>
      </c>
      <c r="J758" s="86">
        <v>138.72383393529844</v>
      </c>
      <c r="K758" s="72">
        <v>133.90260360648719</v>
      </c>
      <c r="L758" s="7">
        <v>127.60258684721796</v>
      </c>
      <c r="M758" s="7">
        <v>115.93022013328121</v>
      </c>
      <c r="N758" s="7">
        <v>105.36792465301976</v>
      </c>
      <c r="O758" s="7">
        <v>0</v>
      </c>
      <c r="P758" s="7">
        <v>197.85438420826776</v>
      </c>
      <c r="Q758" s="7">
        <v>111.01905550952776</v>
      </c>
      <c r="R758" s="72">
        <v>116.25954038532927</v>
      </c>
      <c r="S758" s="86">
        <v>168.48812654883136</v>
      </c>
      <c r="T758" s="86">
        <v>144.53775429205348</v>
      </c>
      <c r="U758" s="86"/>
      <c r="V758" s="86">
        <v>96.972536159747023</v>
      </c>
      <c r="W758" s="86">
        <v>93.824258373469362</v>
      </c>
      <c r="X758" s="86">
        <v>92.053084688808397</v>
      </c>
      <c r="Y758" s="72">
        <v>120.68122997933638</v>
      </c>
      <c r="Z758" s="7">
        <v>210.08482034347622</v>
      </c>
      <c r="AA758" s="7"/>
      <c r="AB758" s="7">
        <v>140.5878069053544</v>
      </c>
      <c r="AC758" s="7">
        <v>183.8017038664662</v>
      </c>
      <c r="AD758" s="7">
        <v>102.60948786306965</v>
      </c>
      <c r="AE758" s="7">
        <v>137.92241217523181</v>
      </c>
      <c r="AF758" s="7">
        <v>178.41626347940024</v>
      </c>
      <c r="AG758" s="7">
        <v>166.37296428549331</v>
      </c>
      <c r="AH758" s="7">
        <v>136.3826148041835</v>
      </c>
      <c r="AI758" s="7">
        <v>150.99550124272037</v>
      </c>
      <c r="AJ758" s="7">
        <v>186.95478746466415</v>
      </c>
      <c r="AK758" s="7">
        <v>137.88230544059755</v>
      </c>
      <c r="AL758" s="7">
        <v>172.33082707285206</v>
      </c>
      <c r="AM758" s="7">
        <v>96.424805904341994</v>
      </c>
      <c r="AN758" s="7">
        <v>109.57766240809143</v>
      </c>
      <c r="AO758" s="7">
        <v>147.17027458121422</v>
      </c>
      <c r="AP758" s="7">
        <v>130.20871475649946</v>
      </c>
      <c r="AQ758" s="7">
        <v>253.30392393097441</v>
      </c>
      <c r="AR758" s="7">
        <v>112.73819938210433</v>
      </c>
      <c r="AS758" s="7"/>
      <c r="AT758" s="7">
        <v>96.135962590621858</v>
      </c>
      <c r="AU758" s="7">
        <v>135.38236456374483</v>
      </c>
      <c r="AV758" s="7">
        <v>0</v>
      </c>
      <c r="AW758" s="72">
        <v>164.12092532768881</v>
      </c>
      <c r="AX758" s="86">
        <v>140.28733550645902</v>
      </c>
      <c r="AY758" s="7">
        <v>157.26444521038749</v>
      </c>
      <c r="AZ758" s="7">
        <v>105.66061384514921</v>
      </c>
      <c r="BA758" s="7">
        <v>124.04342958100932</v>
      </c>
      <c r="BB758" s="7">
        <v>132.8401442409195</v>
      </c>
      <c r="BC758" s="7">
        <v>67.221871821573487</v>
      </c>
      <c r="BD758" s="7">
        <v>259.05400180665879</v>
      </c>
      <c r="BE758" s="7">
        <v>107.28039193346245</v>
      </c>
      <c r="BF758" s="72">
        <v>144.60532421985889</v>
      </c>
      <c r="BG758" s="7">
        <v>90.986515259048971</v>
      </c>
      <c r="BH758" s="7">
        <v>25.308827959951696</v>
      </c>
      <c r="BI758" s="7">
        <v>161.38057117620775</v>
      </c>
      <c r="BJ758" s="7">
        <v>127.91298127501601</v>
      </c>
      <c r="BK758" s="7">
        <v>142.81565544059546</v>
      </c>
      <c r="BL758" s="72">
        <v>124.8568705578429</v>
      </c>
      <c r="BM758" s="86">
        <v>359.60120936867742</v>
      </c>
      <c r="BN758" s="7">
        <v>131.07897291579798</v>
      </c>
      <c r="BO758" s="7">
        <v>61.562681084396274</v>
      </c>
      <c r="BP758" s="72">
        <v>106.62430126761113</v>
      </c>
      <c r="BQ758" s="86"/>
      <c r="BR758" s="86"/>
      <c r="BS758" s="86"/>
      <c r="BT758" s="86"/>
      <c r="BU758" s="86"/>
      <c r="BV758" s="72"/>
      <c r="BW758" s="7">
        <v>139.89627743019028</v>
      </c>
      <c r="BX758" s="7">
        <v>151.91529967461415</v>
      </c>
      <c r="BY758" s="7">
        <v>109.91220756344065</v>
      </c>
      <c r="BZ758" s="72">
        <v>140.32638552161322</v>
      </c>
      <c r="CA758" s="86"/>
      <c r="CB758" s="86"/>
      <c r="CC758" s="86">
        <v>170.41797162310343</v>
      </c>
      <c r="CD758" s="86"/>
      <c r="CE758" s="86">
        <v>226.07557114800329</v>
      </c>
      <c r="CF758" s="86"/>
      <c r="CG758" s="86"/>
      <c r="CH758" s="72">
        <v>180.60532046038458</v>
      </c>
      <c r="CI758" s="7">
        <v>19.700604419904312</v>
      </c>
      <c r="CJ758" s="7">
        <v>29.924651125576304</v>
      </c>
      <c r="CK758" s="72">
        <v>24.807026645192021</v>
      </c>
      <c r="CL758" s="86">
        <v>0</v>
      </c>
      <c r="CM758" s="86">
        <v>91.726147124424273</v>
      </c>
      <c r="CN758" s="86">
        <v>169.99008106166843</v>
      </c>
      <c r="CO758" s="86">
        <v>19.525600231011083</v>
      </c>
      <c r="CP758" s="86">
        <v>36.27025732456957</v>
      </c>
      <c r="CQ758" s="62">
        <v>70.472196244038898</v>
      </c>
    </row>
    <row r="759" spans="1:95" ht="24.75" x14ac:dyDescent="0.25">
      <c r="A759" s="97" t="s">
        <v>1147</v>
      </c>
      <c r="B759" s="97">
        <v>17</v>
      </c>
      <c r="C759" s="97">
        <v>756</v>
      </c>
      <c r="D759" s="107" t="s">
        <v>94</v>
      </c>
      <c r="E759" s="87">
        <v>14.751175781248604</v>
      </c>
      <c r="F759" s="87">
        <v>27.596247549048385</v>
      </c>
      <c r="G759" s="87">
        <v>19.092997096172301</v>
      </c>
      <c r="H759" s="87"/>
      <c r="I759" s="87">
        <v>39.90888382584032</v>
      </c>
      <c r="J759" s="87">
        <v>25.994537004673322</v>
      </c>
      <c r="K759" s="74">
        <v>25.688974549944486</v>
      </c>
      <c r="L759" s="8">
        <v>27.353579288336988</v>
      </c>
      <c r="M759" s="8">
        <v>20.216659542772337</v>
      </c>
      <c r="N759" s="8">
        <v>18.742315820486237</v>
      </c>
      <c r="O759" s="8">
        <v>0</v>
      </c>
      <c r="P759" s="8">
        <v>53.440137319410674</v>
      </c>
      <c r="Q759" s="8">
        <v>23.198011599005799</v>
      </c>
      <c r="R759" s="74">
        <v>23.890635190508146</v>
      </c>
      <c r="S759" s="87">
        <v>34.675656651210673</v>
      </c>
      <c r="T759" s="87">
        <v>26.605371751730353</v>
      </c>
      <c r="U759" s="87"/>
      <c r="V759" s="87">
        <v>18.972887509515722</v>
      </c>
      <c r="W759" s="87">
        <v>12.571224161151124</v>
      </c>
      <c r="X759" s="87">
        <v>14.376329206847801</v>
      </c>
      <c r="Y759" s="74">
        <v>21.7182777407324</v>
      </c>
      <c r="Z759" s="8">
        <v>60.879659970122866</v>
      </c>
      <c r="AA759" s="8"/>
      <c r="AB759" s="8">
        <v>33.39192016407744</v>
      </c>
      <c r="AC759" s="8">
        <v>42.866504760803359</v>
      </c>
      <c r="AD759" s="8">
        <v>17.179670722888375</v>
      </c>
      <c r="AE759" s="8">
        <v>29.048550051160039</v>
      </c>
      <c r="AF759" s="8">
        <v>42.916305219717401</v>
      </c>
      <c r="AG759" s="8">
        <v>39.305835508399682</v>
      </c>
      <c r="AH759" s="8">
        <v>32.025067443897342</v>
      </c>
      <c r="AI759" s="8">
        <v>35.425843532620334</v>
      </c>
      <c r="AJ759" s="8">
        <v>52.957805102235483</v>
      </c>
      <c r="AK759" s="8">
        <v>33.713535883718585</v>
      </c>
      <c r="AL759" s="8">
        <v>38.796992482369831</v>
      </c>
      <c r="AM759" s="8">
        <v>18.978242116361546</v>
      </c>
      <c r="AN759" s="8">
        <v>20.272204293076534</v>
      </c>
      <c r="AO759" s="8">
        <v>34.324998976399307</v>
      </c>
      <c r="AP759" s="8">
        <v>29.181295366920111</v>
      </c>
      <c r="AQ759" s="8">
        <v>85.596189134585089</v>
      </c>
      <c r="AR759" s="8">
        <v>34.68867673295518</v>
      </c>
      <c r="AS759" s="8"/>
      <c r="AT759" s="8">
        <v>21.766633039386083</v>
      </c>
      <c r="AU759" s="8">
        <v>31.544481946981371</v>
      </c>
      <c r="AV759" s="8">
        <v>0</v>
      </c>
      <c r="AW759" s="74">
        <v>41.441782608922111</v>
      </c>
      <c r="AX759" s="87">
        <v>32.476155982132077</v>
      </c>
      <c r="AY759" s="8">
        <v>35.633583610403328</v>
      </c>
      <c r="AZ759" s="8">
        <v>17.719773763176715</v>
      </c>
      <c r="BA759" s="8">
        <v>20.379443879490104</v>
      </c>
      <c r="BB759" s="8">
        <v>24.220313647994729</v>
      </c>
      <c r="BC759" s="8">
        <v>8.0320251257394784</v>
      </c>
      <c r="BD759" s="8">
        <v>78.396167299184441</v>
      </c>
      <c r="BE759" s="8">
        <v>21.055030192548706</v>
      </c>
      <c r="BF759" s="74">
        <v>31.927166766440084</v>
      </c>
      <c r="BG759" s="8">
        <v>16.891412349183817</v>
      </c>
      <c r="BH759" s="8">
        <v>3.2868607740197007</v>
      </c>
      <c r="BI759" s="8">
        <v>34.237278745930787</v>
      </c>
      <c r="BJ759" s="8">
        <v>24.388741763103052</v>
      </c>
      <c r="BK759" s="8">
        <v>32.034670718256514</v>
      </c>
      <c r="BL759" s="74">
        <v>25.547320137206075</v>
      </c>
      <c r="BM759" s="87">
        <v>105.96436870748821</v>
      </c>
      <c r="BN759" s="8">
        <v>29.159428596267812</v>
      </c>
      <c r="BO759" s="8">
        <v>8.3835840759687681</v>
      </c>
      <c r="BP759" s="74">
        <v>21.850833120693373</v>
      </c>
      <c r="BQ759" s="87"/>
      <c r="BR759" s="87"/>
      <c r="BS759" s="87"/>
      <c r="BT759" s="87"/>
      <c r="BU759" s="87"/>
      <c r="BV759" s="74"/>
      <c r="BW759" s="8">
        <v>26.871897089493014</v>
      </c>
      <c r="BX759" s="8">
        <v>34.734402689421827</v>
      </c>
      <c r="BY759" s="8">
        <v>20.893619108445208</v>
      </c>
      <c r="BZ759" s="74">
        <v>29.549200193663214</v>
      </c>
      <c r="CA759" s="87"/>
      <c r="CB759" s="87"/>
      <c r="CC759" s="87">
        <v>28.803953235038083</v>
      </c>
      <c r="CD759" s="87"/>
      <c r="CE759" s="87">
        <v>57.542846591576719</v>
      </c>
      <c r="CF759" s="87"/>
      <c r="CG759" s="87"/>
      <c r="CH759" s="74">
        <v>38.495954161242132</v>
      </c>
      <c r="CI759" s="8">
        <v>2.0102657571330931</v>
      </c>
      <c r="CJ759" s="8">
        <v>3.1966189263407361</v>
      </c>
      <c r="CK759" s="74">
        <v>2.6027924116642791</v>
      </c>
      <c r="CL759" s="87">
        <v>0</v>
      </c>
      <c r="CM759" s="87">
        <v>17.873270211476669</v>
      </c>
      <c r="CN759" s="87">
        <v>42.069979820090978</v>
      </c>
      <c r="CO759" s="87">
        <v>2.7893714615730119</v>
      </c>
      <c r="CP759" s="87">
        <v>3.8452327097581094</v>
      </c>
      <c r="CQ759" s="63">
        <v>13.752882610236275</v>
      </c>
    </row>
    <row r="760" spans="1:95" x14ac:dyDescent="0.25">
      <c r="A760" s="97" t="s">
        <v>1148</v>
      </c>
      <c r="B760" s="97">
        <v>18</v>
      </c>
      <c r="C760" s="97">
        <v>757</v>
      </c>
      <c r="D760" s="102" t="s">
        <v>95</v>
      </c>
      <c r="E760" s="88">
        <v>0.51066693461760226</v>
      </c>
      <c r="F760" s="88">
        <v>1.5681470744162411</v>
      </c>
      <c r="G760" s="88">
        <v>0.49548146539744542</v>
      </c>
      <c r="H760" s="88"/>
      <c r="I760" s="88">
        <v>2.1162308219524397</v>
      </c>
      <c r="J760" s="88">
        <v>1.5841207236681458</v>
      </c>
      <c r="K760" s="75">
        <v>1.5360014166211673</v>
      </c>
      <c r="L760" s="9">
        <v>1.5518077426251873</v>
      </c>
      <c r="M760" s="9">
        <v>1.2849091405953901</v>
      </c>
      <c r="N760" s="9">
        <v>1.1970104365353185</v>
      </c>
      <c r="O760" s="9">
        <v>0</v>
      </c>
      <c r="P760" s="9">
        <v>3.1487861754789259</v>
      </c>
      <c r="Q760" s="9">
        <v>0</v>
      </c>
      <c r="R760" s="75">
        <v>1.4421163652682538</v>
      </c>
      <c r="S760" s="88">
        <v>2.3507817540390756</v>
      </c>
      <c r="T760" s="88">
        <v>1.8473980142887254</v>
      </c>
      <c r="U760" s="88"/>
      <c r="V760" s="88">
        <v>1.6236082509536673</v>
      </c>
      <c r="W760" s="88">
        <v>0.77268127219376792</v>
      </c>
      <c r="X760" s="88">
        <v>0.56501123580314749</v>
      </c>
      <c r="Y760" s="75">
        <v>1.5486606418456963</v>
      </c>
      <c r="Z760" s="9">
        <v>2.9126583129247523</v>
      </c>
      <c r="AA760" s="9"/>
      <c r="AB760" s="9">
        <v>1.5345016729679</v>
      </c>
      <c r="AC760" s="9">
        <v>2.0091631889796795</v>
      </c>
      <c r="AD760" s="9">
        <v>0.39760638661993847</v>
      </c>
      <c r="AE760" s="9">
        <v>1.7803355783404928</v>
      </c>
      <c r="AF760" s="9">
        <v>1.7881932403716654</v>
      </c>
      <c r="AG760" s="9">
        <v>2.2303402140503237</v>
      </c>
      <c r="AH760" s="9">
        <v>1.26244502236048</v>
      </c>
      <c r="AI760" s="9">
        <v>1.6153014506894925</v>
      </c>
      <c r="AJ760" s="9">
        <v>2.0772022526597671</v>
      </c>
      <c r="AK760" s="9">
        <v>1.8944259946066051</v>
      </c>
      <c r="AL760" s="9">
        <v>2.1228538684887366</v>
      </c>
      <c r="AM760" s="9">
        <v>1.1179482249074146</v>
      </c>
      <c r="AN760" s="9">
        <v>0.61793185876866508</v>
      </c>
      <c r="AO760" s="9">
        <v>1.9842856913414981</v>
      </c>
      <c r="AP760" s="9">
        <v>1.2954475974727588</v>
      </c>
      <c r="AQ760" s="9">
        <v>3.6936394595053135</v>
      </c>
      <c r="AR760" s="9">
        <v>0</v>
      </c>
      <c r="AS760" s="9"/>
      <c r="AT760" s="9">
        <v>5.1497739385518812E-2</v>
      </c>
      <c r="AU760" s="9">
        <v>0.20609736964179659</v>
      </c>
      <c r="AV760" s="9">
        <v>0</v>
      </c>
      <c r="AW760" s="75">
        <v>1.9707656449714039</v>
      </c>
      <c r="AX760" s="88">
        <v>1.737554039539901</v>
      </c>
      <c r="AY760" s="9">
        <v>2.3161334662289241</v>
      </c>
      <c r="AZ760" s="9">
        <v>1.2339668682602352</v>
      </c>
      <c r="BA760" s="9">
        <v>1.5314949083109757</v>
      </c>
      <c r="BB760" s="9">
        <v>1.873032619338403</v>
      </c>
      <c r="BC760" s="9">
        <v>1.1114272514378778</v>
      </c>
      <c r="BD760" s="9">
        <v>1.6226348260931889</v>
      </c>
      <c r="BE760" s="9">
        <v>0</v>
      </c>
      <c r="BF760" s="75">
        <v>1.7840693165443975</v>
      </c>
      <c r="BG760" s="9">
        <v>1.1506262430979621</v>
      </c>
      <c r="BH760" s="9">
        <v>0.73860766479396112</v>
      </c>
      <c r="BI760" s="9">
        <v>3.0799620950196269</v>
      </c>
      <c r="BJ760" s="9">
        <v>1.0330734725259441</v>
      </c>
      <c r="BK760" s="9">
        <v>1.8666708428542425</v>
      </c>
      <c r="BL760" s="75">
        <v>1.7506127557435427</v>
      </c>
      <c r="BM760" s="88">
        <v>2.0842449083320762</v>
      </c>
      <c r="BN760" s="9">
        <v>1.3907913574884725</v>
      </c>
      <c r="BO760" s="9">
        <v>0.4798631174348304</v>
      </c>
      <c r="BP760" s="75">
        <v>1.2189048096634421</v>
      </c>
      <c r="BQ760" s="88"/>
      <c r="BR760" s="88"/>
      <c r="BS760" s="88"/>
      <c r="BT760" s="88"/>
      <c r="BU760" s="88"/>
      <c r="BV760" s="75"/>
      <c r="BW760" s="9">
        <v>1.5651668783753641</v>
      </c>
      <c r="BX760" s="9">
        <v>2.1891875094268256</v>
      </c>
      <c r="BY760" s="9">
        <v>2.433267833335528</v>
      </c>
      <c r="BZ760" s="75">
        <v>2.0512208980668447</v>
      </c>
      <c r="CA760" s="88"/>
      <c r="CB760" s="88"/>
      <c r="CC760" s="88">
        <v>0</v>
      </c>
      <c r="CD760" s="88"/>
      <c r="CE760" s="88">
        <v>0</v>
      </c>
      <c r="CF760" s="88"/>
      <c r="CG760" s="88"/>
      <c r="CH760" s="75">
        <v>0</v>
      </c>
      <c r="CI760" s="9">
        <v>0</v>
      </c>
      <c r="CJ760" s="9">
        <v>3.3673256098291734E-2</v>
      </c>
      <c r="CK760" s="75">
        <v>1.5241496962139181E-2</v>
      </c>
      <c r="CL760" s="88">
        <v>0</v>
      </c>
      <c r="CM760" s="88">
        <v>0.17651957919653241</v>
      </c>
      <c r="CN760" s="88">
        <v>2.2211453266258476</v>
      </c>
      <c r="CO760" s="88">
        <v>6.10441867415056E-2</v>
      </c>
      <c r="CP760" s="88">
        <v>0.24714330715613028</v>
      </c>
      <c r="CQ760" s="62">
        <v>0.7047808658958955</v>
      </c>
    </row>
    <row r="761" spans="1:95" x14ac:dyDescent="0.25">
      <c r="A761" s="97" t="s">
        <v>1149</v>
      </c>
      <c r="B761" s="97">
        <v>19</v>
      </c>
      <c r="C761" s="97">
        <v>758</v>
      </c>
      <c r="D761" s="103" t="s">
        <v>96</v>
      </c>
      <c r="E761" s="86">
        <v>25.918464977100509</v>
      </c>
      <c r="F761" s="86">
        <v>6.2881928760029053</v>
      </c>
      <c r="G761" s="86">
        <v>4.8300547877403881</v>
      </c>
      <c r="H761" s="86"/>
      <c r="I761" s="86">
        <v>6.1835451329074909</v>
      </c>
      <c r="J761" s="86">
        <v>6.1317389693404074</v>
      </c>
      <c r="K761" s="72">
        <v>6.5847639018162196</v>
      </c>
      <c r="L761" s="7">
        <v>7.6769568248543836</v>
      </c>
      <c r="M761" s="7">
        <v>9.1826588424681148</v>
      </c>
      <c r="N761" s="7">
        <v>6.2368293979713298</v>
      </c>
      <c r="O761" s="7">
        <v>0</v>
      </c>
      <c r="P761" s="7">
        <v>6.1567418171442654</v>
      </c>
      <c r="Q761" s="7">
        <v>0</v>
      </c>
      <c r="R761" s="72">
        <v>7.4837638604538768</v>
      </c>
      <c r="S761" s="86">
        <v>5.0636045445654894</v>
      </c>
      <c r="T761" s="86">
        <v>6.2328597602544198</v>
      </c>
      <c r="U761" s="86"/>
      <c r="V761" s="86">
        <v>5.6825841487535182</v>
      </c>
      <c r="W761" s="86">
        <v>11.390186031278969</v>
      </c>
      <c r="X761" s="86">
        <v>4.9673149907350602</v>
      </c>
      <c r="Y761" s="72">
        <v>5.8963272912322919</v>
      </c>
      <c r="Z761" s="7">
        <v>6.7402811691653675</v>
      </c>
      <c r="AA761" s="7"/>
      <c r="AB761" s="7">
        <v>6.7125900906092699</v>
      </c>
      <c r="AC761" s="7">
        <v>6.7709200197777868</v>
      </c>
      <c r="AD761" s="7">
        <v>7.0874984093524969</v>
      </c>
      <c r="AE761" s="7">
        <v>7.0756641141649199</v>
      </c>
      <c r="AF761" s="7">
        <v>6.937967979150601</v>
      </c>
      <c r="AG761" s="7">
        <v>6.9678549662107168</v>
      </c>
      <c r="AH761" s="7">
        <v>6.7608526349515339</v>
      </c>
      <c r="AI761" s="7">
        <v>6.6736207848554665</v>
      </c>
      <c r="AJ761" s="7">
        <v>7.8865679100436932</v>
      </c>
      <c r="AK761" s="7">
        <v>6.9978265881125425</v>
      </c>
      <c r="AL761" s="7">
        <v>7.3424128670344446</v>
      </c>
      <c r="AM761" s="7">
        <v>10.676293523291873</v>
      </c>
      <c r="AN761" s="7">
        <v>9.2294668723189606</v>
      </c>
      <c r="AO761" s="7">
        <v>7.0857405240105562</v>
      </c>
      <c r="AP761" s="7">
        <v>7.2815596568095415</v>
      </c>
      <c r="AQ761" s="7">
        <v>6.8271835030228205</v>
      </c>
      <c r="AR761" s="7">
        <v>0</v>
      </c>
      <c r="AS761" s="7"/>
      <c r="AT761" s="7">
        <v>53.695628192410489</v>
      </c>
      <c r="AU761" s="7">
        <v>9.6675566837350164</v>
      </c>
      <c r="AV761" s="7">
        <v>0</v>
      </c>
      <c r="AW761" s="72">
        <v>6.9237951550863706</v>
      </c>
      <c r="AX761" s="86">
        <v>11.713054063093097</v>
      </c>
      <c r="AY761" s="7">
        <v>6.9505507634598356</v>
      </c>
      <c r="AZ761" s="7">
        <v>6.7466676807427559</v>
      </c>
      <c r="BA761" s="7">
        <v>5.6248748399034785</v>
      </c>
      <c r="BB761" s="7">
        <v>6.6627552324732378</v>
      </c>
      <c r="BC761" s="7">
        <v>9.6114969997858104</v>
      </c>
      <c r="BD761" s="7">
        <v>7.9022091581902574</v>
      </c>
      <c r="BE761" s="7">
        <v>0</v>
      </c>
      <c r="BF761" s="72">
        <v>7.2325409174706525</v>
      </c>
      <c r="BG761" s="7">
        <v>5.3308835091947735</v>
      </c>
      <c r="BH761" s="7">
        <v>1.4438126106036986</v>
      </c>
      <c r="BI761" s="7">
        <v>5.4004142803215496</v>
      </c>
      <c r="BJ761" s="7">
        <v>5.6384926772669148</v>
      </c>
      <c r="BK761" s="7">
        <v>6.5098295249855642</v>
      </c>
      <c r="BL761" s="72">
        <v>5.7934579687923549</v>
      </c>
      <c r="BM761" s="86">
        <v>23.41580865158318</v>
      </c>
      <c r="BN761" s="7">
        <v>6.4718778711474414</v>
      </c>
      <c r="BO761" s="7">
        <v>8.4478645907667538</v>
      </c>
      <c r="BP761" s="72">
        <v>6.6220956703454892</v>
      </c>
      <c r="BQ761" s="86"/>
      <c r="BR761" s="86"/>
      <c r="BS761" s="86"/>
      <c r="BT761" s="86"/>
      <c r="BU761" s="86"/>
      <c r="BV761" s="72"/>
      <c r="BW761" s="7">
        <v>4.5943662882821945</v>
      </c>
      <c r="BX761" s="7">
        <v>6.6827824807960781</v>
      </c>
      <c r="BY761" s="7">
        <v>6.4023959720920995</v>
      </c>
      <c r="BZ761" s="72">
        <v>6.230826656768099</v>
      </c>
      <c r="CA761" s="86"/>
      <c r="CB761" s="86"/>
      <c r="CC761" s="86">
        <v>0</v>
      </c>
      <c r="CD761" s="86"/>
      <c r="CE761" s="86">
        <v>0</v>
      </c>
      <c r="CF761" s="86"/>
      <c r="CG761" s="86"/>
      <c r="CH761" s="72">
        <v>0</v>
      </c>
      <c r="CI761" s="7">
        <v>0</v>
      </c>
      <c r="CJ761" s="7">
        <v>4.7330023495707731</v>
      </c>
      <c r="CK761" s="72">
        <v>4.7330023495707731</v>
      </c>
      <c r="CL761" s="86">
        <v>0</v>
      </c>
      <c r="CM761" s="86">
        <v>7.9991811984152417</v>
      </c>
      <c r="CN761" s="86">
        <v>7.132253584268252</v>
      </c>
      <c r="CO761" s="86">
        <v>3.8432616611131776</v>
      </c>
      <c r="CP761" s="86">
        <v>5.6492933303293587</v>
      </c>
      <c r="CQ761" s="64">
        <v>6.9807980310667022</v>
      </c>
    </row>
    <row r="762" spans="1:95" x14ac:dyDescent="0.25">
      <c r="A762" s="97" t="s">
        <v>1150</v>
      </c>
      <c r="B762" s="97">
        <v>20</v>
      </c>
      <c r="C762" s="97">
        <v>759</v>
      </c>
      <c r="D762" s="103" t="s">
        <v>97</v>
      </c>
      <c r="E762" s="39">
        <v>0</v>
      </c>
      <c r="F762" s="39">
        <v>5.1009176217120887E-2</v>
      </c>
      <c r="G762" s="39">
        <v>0</v>
      </c>
      <c r="H762" s="39"/>
      <c r="I762" s="39">
        <v>7.603277087246374E-2</v>
      </c>
      <c r="J762" s="39">
        <v>1.6125394514300385E-2</v>
      </c>
      <c r="K762" s="52">
        <v>4.8970413318249514E-2</v>
      </c>
      <c r="L762" s="3">
        <v>5.2120505723948184E-2</v>
      </c>
      <c r="M762" s="3">
        <v>0</v>
      </c>
      <c r="N762" s="3">
        <v>9.3459938614979296E-2</v>
      </c>
      <c r="O762" s="3">
        <v>0</v>
      </c>
      <c r="P762" s="3">
        <v>7.5808443335762199E-2</v>
      </c>
      <c r="Q762" s="3">
        <v>0</v>
      </c>
      <c r="R762" s="52">
        <v>5.6155381403155874E-2</v>
      </c>
      <c r="S762" s="39">
        <v>0</v>
      </c>
      <c r="T762" s="39">
        <v>3.7838536284176327E-2</v>
      </c>
      <c r="U762" s="39"/>
      <c r="V762" s="39">
        <v>0</v>
      </c>
      <c r="W762" s="39">
        <v>0</v>
      </c>
      <c r="X762" s="39">
        <v>0</v>
      </c>
      <c r="Y762" s="52">
        <v>2.0446736391510831E-2</v>
      </c>
      <c r="Z762" s="3">
        <v>7.6097079026685083E-2</v>
      </c>
      <c r="AA762" s="3"/>
      <c r="AB762" s="3">
        <v>5.8071831458639811E-2</v>
      </c>
      <c r="AC762" s="3">
        <v>0</v>
      </c>
      <c r="AD762" s="3">
        <v>0</v>
      </c>
      <c r="AE762" s="3">
        <v>2.6080239248029016E-2</v>
      </c>
      <c r="AF762" s="3">
        <v>8.1724442878554363E-2</v>
      </c>
      <c r="AG762" s="3">
        <v>9.4716125604248483E-2</v>
      </c>
      <c r="AH762" s="3">
        <v>8.1114111012929216E-2</v>
      </c>
      <c r="AI762" s="3">
        <v>8.4543264043887817E-2</v>
      </c>
      <c r="AJ762" s="3">
        <v>8.8347302979617473E-2</v>
      </c>
      <c r="AK762" s="3">
        <v>7.1665328121079133E-2</v>
      </c>
      <c r="AL762" s="3">
        <v>0</v>
      </c>
      <c r="AM762" s="3">
        <v>0</v>
      </c>
      <c r="AN762" s="3">
        <v>0</v>
      </c>
      <c r="AO762" s="3">
        <v>0.14479427581321561</v>
      </c>
      <c r="AP762" s="3">
        <v>7.331952650318671E-2</v>
      </c>
      <c r="AQ762" s="3">
        <v>7.603159983865608E-2</v>
      </c>
      <c r="AR762" s="3">
        <v>0</v>
      </c>
      <c r="AS762" s="3"/>
      <c r="AT762" s="3">
        <v>0</v>
      </c>
      <c r="AU762" s="3">
        <v>0.1272718515049657</v>
      </c>
      <c r="AV762" s="3">
        <v>0</v>
      </c>
      <c r="AW762" s="52">
        <v>7.9890605998534384E-2</v>
      </c>
      <c r="AX762" s="39">
        <v>0.12955316960732707</v>
      </c>
      <c r="AY762" s="3">
        <v>3.9180890794129654E-2</v>
      </c>
      <c r="AZ762" s="3">
        <v>4.5196636150990718E-2</v>
      </c>
      <c r="BA762" s="3">
        <v>0</v>
      </c>
      <c r="BB762" s="3">
        <v>8.6210436422183345E-2</v>
      </c>
      <c r="BC762" s="3">
        <v>4.881048041902513E-2</v>
      </c>
      <c r="BD762" s="3">
        <v>5.0855210487771627E-2</v>
      </c>
      <c r="BE762" s="3">
        <v>0</v>
      </c>
      <c r="BF762" s="52">
        <v>4.9063217277391304E-2</v>
      </c>
      <c r="BG762" s="3">
        <v>0</v>
      </c>
      <c r="BH762" s="3">
        <v>0</v>
      </c>
      <c r="BI762" s="3">
        <v>6.699188667458221E-2</v>
      </c>
      <c r="BJ762" s="3">
        <v>0</v>
      </c>
      <c r="BK762" s="3">
        <v>4.9878597272281382E-2</v>
      </c>
      <c r="BL762" s="52">
        <v>4.3891049361154011E-2</v>
      </c>
      <c r="BM762" s="39">
        <v>9.0328954661423072E-2</v>
      </c>
      <c r="BN762" s="3">
        <v>4.2316965344981701E-2</v>
      </c>
      <c r="BO762" s="3">
        <v>3.018853355311504E-2</v>
      </c>
      <c r="BP762" s="52">
        <v>4.1580499775772557E-2</v>
      </c>
      <c r="BQ762" s="39"/>
      <c r="BR762" s="39"/>
      <c r="BS762" s="39"/>
      <c r="BT762" s="39"/>
      <c r="BU762" s="39"/>
      <c r="BV762" s="52"/>
      <c r="BW762" s="3">
        <v>0</v>
      </c>
      <c r="BX762" s="3">
        <v>8.5309185856626404E-2</v>
      </c>
      <c r="BY762" s="3">
        <v>0</v>
      </c>
      <c r="BZ762" s="52">
        <v>5.8141251142102182E-2</v>
      </c>
      <c r="CA762" s="39"/>
      <c r="CB762" s="39"/>
      <c r="CC762" s="39">
        <v>0</v>
      </c>
      <c r="CD762" s="39"/>
      <c r="CE762" s="39">
        <v>0</v>
      </c>
      <c r="CF762" s="39"/>
      <c r="CG762" s="39"/>
      <c r="CH762" s="52">
        <v>0</v>
      </c>
      <c r="CI762" s="3">
        <v>0</v>
      </c>
      <c r="CJ762" s="3">
        <v>0</v>
      </c>
      <c r="CK762" s="52">
        <v>0</v>
      </c>
      <c r="CL762" s="39">
        <v>0</v>
      </c>
      <c r="CM762" s="39">
        <v>5.8911255230154613E-2</v>
      </c>
      <c r="CN762" s="39">
        <v>7.070923705621493E-2</v>
      </c>
      <c r="CO762" s="39">
        <v>1.6088238885935391</v>
      </c>
      <c r="CP762" s="39">
        <v>0</v>
      </c>
      <c r="CQ762" s="58">
        <v>6.4016349425563335E-2</v>
      </c>
    </row>
    <row r="763" spans="1:95" x14ac:dyDescent="0.25">
      <c r="A763" s="97" t="s">
        <v>1151</v>
      </c>
      <c r="B763" s="97">
        <v>21</v>
      </c>
      <c r="C763" s="97">
        <v>760</v>
      </c>
      <c r="D763" s="103" t="s">
        <v>98</v>
      </c>
      <c r="E763" s="39">
        <v>0</v>
      </c>
      <c r="F763" s="39">
        <v>6.6733579267336862E-2</v>
      </c>
      <c r="G763" s="39">
        <v>0</v>
      </c>
      <c r="H763" s="39"/>
      <c r="I763" s="39">
        <v>0.13774650228895016</v>
      </c>
      <c r="J763" s="39">
        <v>4.6401465349614146E-2</v>
      </c>
      <c r="K763" s="52">
        <v>7.6860649335517214E-2</v>
      </c>
      <c r="L763" s="3">
        <v>9.2120295702039737E-2</v>
      </c>
      <c r="M763" s="3">
        <v>0.12405236543011973</v>
      </c>
      <c r="N763" s="3">
        <v>9.6191051568491726E-2</v>
      </c>
      <c r="O763" s="3">
        <v>0</v>
      </c>
      <c r="P763" s="3">
        <v>0.12883030127523093</v>
      </c>
      <c r="Q763" s="3">
        <v>0</v>
      </c>
      <c r="R763" s="52">
        <v>9.612164656204733E-2</v>
      </c>
      <c r="S763" s="39">
        <v>0</v>
      </c>
      <c r="T763" s="39">
        <v>0.11462469289939364</v>
      </c>
      <c r="U763" s="39"/>
      <c r="V763" s="39">
        <v>0</v>
      </c>
      <c r="W763" s="39">
        <v>0</v>
      </c>
      <c r="X763" s="39">
        <v>0</v>
      </c>
      <c r="Y763" s="52">
        <v>6.0385525015514314E-2</v>
      </c>
      <c r="Z763" s="3">
        <v>0.10859018718947934</v>
      </c>
      <c r="AA763" s="3"/>
      <c r="AB763" s="3">
        <v>9.2433992171334078E-2</v>
      </c>
      <c r="AC763" s="3">
        <v>0</v>
      </c>
      <c r="AD763" s="3">
        <v>0</v>
      </c>
      <c r="AE763" s="3">
        <v>0.1296530309461926</v>
      </c>
      <c r="AF763" s="3">
        <v>7.2295149118534865E-2</v>
      </c>
      <c r="AG763" s="3">
        <v>0.10980414855287235</v>
      </c>
      <c r="AH763" s="3">
        <v>6.4088295450429475E-2</v>
      </c>
      <c r="AI763" s="3">
        <v>8.6715233733034594E-2</v>
      </c>
      <c r="AJ763" s="3">
        <v>0.10717567554380243</v>
      </c>
      <c r="AK763" s="3">
        <v>9.427727625736626E-2</v>
      </c>
      <c r="AL763" s="3">
        <v>0</v>
      </c>
      <c r="AM763" s="3">
        <v>0</v>
      </c>
      <c r="AN763" s="3">
        <v>0</v>
      </c>
      <c r="AO763" s="3">
        <v>0.11054117912860018</v>
      </c>
      <c r="AP763" s="3">
        <v>4.8145681042677468E-2</v>
      </c>
      <c r="AQ763" s="3">
        <v>0.11567337437924818</v>
      </c>
      <c r="AR763" s="3">
        <v>0</v>
      </c>
      <c r="AS763" s="3"/>
      <c r="AT763" s="3">
        <v>0</v>
      </c>
      <c r="AU763" s="3">
        <v>0.10876316253268432</v>
      </c>
      <c r="AV763" s="3">
        <v>0</v>
      </c>
      <c r="AW763" s="52">
        <v>9.9362935591028892E-2</v>
      </c>
      <c r="AX763" s="39">
        <v>8.7396748630459861E-2</v>
      </c>
      <c r="AY763" s="3">
        <v>6.8544353313104295E-2</v>
      </c>
      <c r="AZ763" s="3">
        <v>9.2777109944637823E-2</v>
      </c>
      <c r="BA763" s="3">
        <v>2.8314967033877512E-2</v>
      </c>
      <c r="BB763" s="3">
        <v>0.13424422272027675</v>
      </c>
      <c r="BC763" s="3">
        <v>0.10200802228283526</v>
      </c>
      <c r="BD763" s="3">
        <v>9.1147875561052805E-2</v>
      </c>
      <c r="BE763" s="3">
        <v>0</v>
      </c>
      <c r="BF763" s="52">
        <v>8.6445054763162568E-2</v>
      </c>
      <c r="BG763" s="3">
        <v>0.17953977688152534</v>
      </c>
      <c r="BH763" s="3">
        <v>0</v>
      </c>
      <c r="BI763" s="3">
        <v>0.10115867845110856</v>
      </c>
      <c r="BJ763" s="3">
        <v>6.7532290812214818E-2</v>
      </c>
      <c r="BK763" s="3">
        <v>8.1261318238110058E-2</v>
      </c>
      <c r="BL763" s="52">
        <v>8.942802765234277E-2</v>
      </c>
      <c r="BM763" s="39">
        <v>9.3044796657553247E-2</v>
      </c>
      <c r="BN763" s="3">
        <v>8.7142917499980391E-2</v>
      </c>
      <c r="BO763" s="3">
        <v>2.9601323228245987E-2</v>
      </c>
      <c r="BP763" s="52">
        <v>8.3857152738284479E-2</v>
      </c>
      <c r="BQ763" s="39"/>
      <c r="BR763" s="39"/>
      <c r="BS763" s="39"/>
      <c r="BT763" s="39"/>
      <c r="BU763" s="39"/>
      <c r="BV763" s="52"/>
      <c r="BW763" s="3">
        <v>0.15973995620494572</v>
      </c>
      <c r="BX763" s="3">
        <v>0.10293273030910045</v>
      </c>
      <c r="BY763" s="3">
        <v>0.1180740202194089</v>
      </c>
      <c r="BZ763" s="52">
        <v>0.11477044223743606</v>
      </c>
      <c r="CA763" s="39"/>
      <c r="CB763" s="39"/>
      <c r="CC763" s="39">
        <v>0</v>
      </c>
      <c r="CD763" s="39"/>
      <c r="CE763" s="39">
        <v>0</v>
      </c>
      <c r="CF763" s="39"/>
      <c r="CG763" s="39"/>
      <c r="CH763" s="52">
        <v>0</v>
      </c>
      <c r="CI763" s="3">
        <v>0</v>
      </c>
      <c r="CJ763" s="3">
        <v>0</v>
      </c>
      <c r="CK763" s="52">
        <v>0</v>
      </c>
      <c r="CL763" s="39">
        <v>0</v>
      </c>
      <c r="CM763" s="39">
        <v>6.1331240628623787E-2</v>
      </c>
      <c r="CN763" s="39">
        <v>7.7015181593417831E-2</v>
      </c>
      <c r="CO763" s="39">
        <v>1.5337471209674458</v>
      </c>
      <c r="CP763" s="39">
        <v>3.6767206545184491E-2</v>
      </c>
      <c r="CQ763" s="58">
        <v>7.4932939585679148E-2</v>
      </c>
    </row>
    <row r="764" spans="1:95" x14ac:dyDescent="0.25">
      <c r="A764" s="97" t="s">
        <v>1152</v>
      </c>
      <c r="B764" s="97">
        <v>22</v>
      </c>
      <c r="C764" s="97">
        <v>761</v>
      </c>
      <c r="D764" s="104" t="s">
        <v>99</v>
      </c>
      <c r="E764" s="87">
        <v>1.3814934487841626</v>
      </c>
      <c r="F764" s="87">
        <v>3.0200434090081765</v>
      </c>
      <c r="G764" s="87">
        <v>1.5172733490362225</v>
      </c>
      <c r="H764" s="87"/>
      <c r="I764" s="87">
        <v>3.3346687369287187</v>
      </c>
      <c r="J764" s="87">
        <v>2.8635820855799587</v>
      </c>
      <c r="K764" s="74">
        <v>2.8712716676502956</v>
      </c>
      <c r="L764" s="8">
        <v>3.0515183916014204</v>
      </c>
      <c r="M764" s="8">
        <v>2.7984281244236686</v>
      </c>
      <c r="N764" s="8">
        <v>2.3509845521560764</v>
      </c>
      <c r="O764" s="8">
        <v>0</v>
      </c>
      <c r="P764" s="8">
        <v>5.5059499791196842</v>
      </c>
      <c r="Q764" s="8">
        <v>4.8594977235456751</v>
      </c>
      <c r="R764" s="74">
        <v>2.8329875794069705</v>
      </c>
      <c r="S764" s="87">
        <v>4.3878055470276491</v>
      </c>
      <c r="T764" s="87">
        <v>3.5006903186063947</v>
      </c>
      <c r="U764" s="87"/>
      <c r="V764" s="87">
        <v>2.8842127854999342</v>
      </c>
      <c r="W764" s="87">
        <v>1.4612819872340594</v>
      </c>
      <c r="X764" s="87">
        <v>2.489523109562235</v>
      </c>
      <c r="Y764" s="74">
        <v>3.2024565319948217</v>
      </c>
      <c r="Z764" s="8">
        <v>4.4008820844750316</v>
      </c>
      <c r="AA764" s="8"/>
      <c r="AB764" s="8">
        <v>2.7063122745250476</v>
      </c>
      <c r="AC764" s="8">
        <v>4.105289229510551</v>
      </c>
      <c r="AD764" s="8">
        <v>2.3597859615446075</v>
      </c>
      <c r="AE764" s="8">
        <v>2.9439581507899635</v>
      </c>
      <c r="AF764" s="8">
        <v>2.9220717779357157</v>
      </c>
      <c r="AG764" s="8">
        <v>3.4475001590187984</v>
      </c>
      <c r="AH764" s="8">
        <v>2.5785195285756477</v>
      </c>
      <c r="AI764" s="8">
        <v>2.81293234411421</v>
      </c>
      <c r="AJ764" s="8">
        <v>3.0546217315426705</v>
      </c>
      <c r="AK764" s="8">
        <v>2.7474779996558021</v>
      </c>
      <c r="AL764" s="8">
        <v>2.8796482135425796</v>
      </c>
      <c r="AM764" s="8">
        <v>1.9240455673830541</v>
      </c>
      <c r="AN764" s="8">
        <v>0.84541441226032032</v>
      </c>
      <c r="AO764" s="8">
        <v>3.154177397720213</v>
      </c>
      <c r="AP764" s="8">
        <v>2.0410158145856947</v>
      </c>
      <c r="AQ764" s="8">
        <v>5.532560805578699</v>
      </c>
      <c r="AR764" s="8">
        <v>0</v>
      </c>
      <c r="AS764" s="8"/>
      <c r="AT764" s="8">
        <v>0.30490765644638501</v>
      </c>
      <c r="AU764" s="8">
        <v>0.45891025955730985</v>
      </c>
      <c r="AV764" s="8">
        <v>0</v>
      </c>
      <c r="AW764" s="74">
        <v>3.1339899627454204</v>
      </c>
      <c r="AX764" s="87">
        <v>2.249386624263686</v>
      </c>
      <c r="AY764" s="8">
        <v>4.431174562053795</v>
      </c>
      <c r="AZ764" s="8">
        <v>2.804626647113186</v>
      </c>
      <c r="BA764" s="8">
        <v>3.9190026131972648</v>
      </c>
      <c r="BB764" s="8">
        <v>3.9792345326024399</v>
      </c>
      <c r="BC764" s="8">
        <v>2.2418692790143484</v>
      </c>
      <c r="BD764" s="8">
        <v>3.8885020192189721</v>
      </c>
      <c r="BE764" s="8">
        <v>0.16222914560306131</v>
      </c>
      <c r="BF764" s="74">
        <v>3.8495790603543214</v>
      </c>
      <c r="BG764" s="8">
        <v>1.6945608059863724</v>
      </c>
      <c r="BH764" s="8">
        <v>1.2326508067121902</v>
      </c>
      <c r="BI764" s="8">
        <v>4.5367369032322493</v>
      </c>
      <c r="BJ764" s="8">
        <v>2.0082499455363805</v>
      </c>
      <c r="BK764" s="8">
        <v>3.1755039794087816</v>
      </c>
      <c r="BL764" s="74">
        <v>2.8645548354828443</v>
      </c>
      <c r="BM764" s="87">
        <v>3.5429721546607222</v>
      </c>
      <c r="BN764" s="8">
        <v>2.6611103387974691</v>
      </c>
      <c r="BO764" s="8">
        <v>0.83475647398809338</v>
      </c>
      <c r="BP764" s="74">
        <v>2.3036538098708434</v>
      </c>
      <c r="BQ764" s="87"/>
      <c r="BR764" s="87"/>
      <c r="BS764" s="87"/>
      <c r="BT764" s="87"/>
      <c r="BU764" s="87"/>
      <c r="BV764" s="74"/>
      <c r="BW764" s="8">
        <v>3.3281997063647371</v>
      </c>
      <c r="BX764" s="8">
        <v>4.5972699255894947</v>
      </c>
      <c r="BY764" s="8">
        <v>4.1362880465553173</v>
      </c>
      <c r="BZ764" s="74">
        <v>4.2023477014860546</v>
      </c>
      <c r="CA764" s="87"/>
      <c r="CB764" s="87"/>
      <c r="CC764" s="87">
        <v>0</v>
      </c>
      <c r="CD764" s="87"/>
      <c r="CE764" s="87">
        <v>0</v>
      </c>
      <c r="CF764" s="87"/>
      <c r="CG764" s="87"/>
      <c r="CH764" s="74">
        <v>0</v>
      </c>
      <c r="CI764" s="8">
        <v>0.19845937018428617</v>
      </c>
      <c r="CJ764" s="8">
        <v>0.34395599317970921</v>
      </c>
      <c r="CK764" s="74">
        <v>0.26420001284183525</v>
      </c>
      <c r="CL764" s="87">
        <v>0</v>
      </c>
      <c r="CM764" s="87">
        <v>0.48334354672847024</v>
      </c>
      <c r="CN764" s="87">
        <v>3.4540819055551584</v>
      </c>
      <c r="CO764" s="87">
        <v>0.12322874443996758</v>
      </c>
      <c r="CP764" s="87">
        <v>0.47849640227831947</v>
      </c>
      <c r="CQ764" s="63">
        <v>1.1784437507810761</v>
      </c>
    </row>
    <row r="765" spans="1:95" ht="15" customHeight="1" x14ac:dyDescent="0.25">
      <c r="A765" s="97" t="s">
        <v>1153</v>
      </c>
      <c r="B765" s="97">
        <v>23</v>
      </c>
      <c r="C765" s="97">
        <v>762</v>
      </c>
      <c r="D765" s="102" t="s">
        <v>100</v>
      </c>
      <c r="E765" s="88">
        <v>0</v>
      </c>
      <c r="F765" s="88">
        <v>0.17245152701160082</v>
      </c>
      <c r="G765" s="88">
        <v>0</v>
      </c>
      <c r="H765" s="88"/>
      <c r="I765" s="88">
        <v>0.98343664252049279</v>
      </c>
      <c r="J765" s="88">
        <v>6.5577817193575916E-2</v>
      </c>
      <c r="K765" s="75">
        <v>0.17883297215694266</v>
      </c>
      <c r="L765" s="9">
        <v>1.9083473592017383E-2</v>
      </c>
      <c r="M765" s="9">
        <v>0.12704791342185365</v>
      </c>
      <c r="N765" s="9">
        <v>2.2647271321831735E-2</v>
      </c>
      <c r="O765" s="9">
        <v>0</v>
      </c>
      <c r="P765" s="9">
        <v>0</v>
      </c>
      <c r="Q765" s="9">
        <v>0</v>
      </c>
      <c r="R765" s="75">
        <v>2.6357267403898862E-2</v>
      </c>
      <c r="S765" s="88">
        <v>0</v>
      </c>
      <c r="T765" s="88">
        <v>0.14470675538132602</v>
      </c>
      <c r="U765" s="88"/>
      <c r="V765" s="88">
        <v>0</v>
      </c>
      <c r="W765" s="88">
        <v>0</v>
      </c>
      <c r="X765" s="88">
        <v>0.65808180780279424</v>
      </c>
      <c r="Y765" s="75">
        <v>0.22102079245732406</v>
      </c>
      <c r="Z765" s="9">
        <v>0.3999333475578834</v>
      </c>
      <c r="AA765" s="9"/>
      <c r="AB765" s="9">
        <v>0.21190276865449342</v>
      </c>
      <c r="AC765" s="9">
        <v>0.68258787763418149</v>
      </c>
      <c r="AD765" s="9">
        <v>0</v>
      </c>
      <c r="AE765" s="9">
        <v>0.35565136519450241</v>
      </c>
      <c r="AF765" s="9">
        <v>0.19845146576424902</v>
      </c>
      <c r="AG765" s="9">
        <v>0.1519189003121221</v>
      </c>
      <c r="AH765" s="9">
        <v>0.17151968227291534</v>
      </c>
      <c r="AI765" s="9">
        <v>6.4764173776512848E-2</v>
      </c>
      <c r="AJ765" s="9">
        <v>0.17670150069505167</v>
      </c>
      <c r="AK765" s="9">
        <v>0.15665620260642196</v>
      </c>
      <c r="AL765" s="9">
        <v>0</v>
      </c>
      <c r="AM765" s="9">
        <v>0</v>
      </c>
      <c r="AN765" s="9">
        <v>0</v>
      </c>
      <c r="AO765" s="9">
        <v>0</v>
      </c>
      <c r="AP765" s="9">
        <v>0.10157703864924175</v>
      </c>
      <c r="AQ765" s="9">
        <v>1.0525607427937902</v>
      </c>
      <c r="AR765" s="9">
        <v>1.1798112262151721</v>
      </c>
      <c r="AS765" s="9"/>
      <c r="AT765" s="9">
        <v>0.12134024118989035</v>
      </c>
      <c r="AU765" s="9">
        <v>4.8112022713721045E-2</v>
      </c>
      <c r="AV765" s="9">
        <v>0</v>
      </c>
      <c r="AW765" s="75">
        <v>0.20927353586729205</v>
      </c>
      <c r="AX765" s="88">
        <v>0.36655155415252727</v>
      </c>
      <c r="AY765" s="9">
        <v>0.15155464822542847</v>
      </c>
      <c r="AZ765" s="9">
        <v>0.12320629948040078</v>
      </c>
      <c r="BA765" s="9">
        <v>0.11713004359975324</v>
      </c>
      <c r="BB765" s="9">
        <v>0.26521351870088355</v>
      </c>
      <c r="BC765" s="9">
        <v>0</v>
      </c>
      <c r="BD765" s="9">
        <v>0.10383696534919479</v>
      </c>
      <c r="BE765" s="9">
        <v>0</v>
      </c>
      <c r="BF765" s="75">
        <v>0.1440294685625039</v>
      </c>
      <c r="BG765" s="9">
        <v>0</v>
      </c>
      <c r="BH765" s="9">
        <v>0</v>
      </c>
      <c r="BI765" s="9">
        <v>0.39392115985897874</v>
      </c>
      <c r="BJ765" s="9">
        <v>0.18047327080991127</v>
      </c>
      <c r="BK765" s="9">
        <v>0</v>
      </c>
      <c r="BL765" s="75">
        <v>0.1090139717618188</v>
      </c>
      <c r="BM765" s="88">
        <v>0.26797861170853138</v>
      </c>
      <c r="BN765" s="9">
        <v>4.5004302055158082E-2</v>
      </c>
      <c r="BO765" s="9">
        <v>5.5511079954524999E-2</v>
      </c>
      <c r="BP765" s="75">
        <v>4.7577188416251033E-2</v>
      </c>
      <c r="BQ765" s="88"/>
      <c r="BR765" s="88"/>
      <c r="BS765" s="88"/>
      <c r="BT765" s="88"/>
      <c r="BU765" s="88"/>
      <c r="BV765" s="75"/>
      <c r="BW765" s="9">
        <v>0</v>
      </c>
      <c r="BX765" s="9">
        <v>0.36548922084889413</v>
      </c>
      <c r="BY765" s="9">
        <v>0</v>
      </c>
      <c r="BZ765" s="75">
        <v>0.18565842824452095</v>
      </c>
      <c r="CA765" s="88"/>
      <c r="CB765" s="88"/>
      <c r="CC765" s="88">
        <v>0</v>
      </c>
      <c r="CD765" s="88"/>
      <c r="CE765" s="88">
        <v>0</v>
      </c>
      <c r="CF765" s="88"/>
      <c r="CG765" s="88"/>
      <c r="CH765" s="75">
        <v>0</v>
      </c>
      <c r="CI765" s="9">
        <v>0</v>
      </c>
      <c r="CJ765" s="9">
        <v>0</v>
      </c>
      <c r="CK765" s="75">
        <v>0</v>
      </c>
      <c r="CL765" s="88">
        <v>0</v>
      </c>
      <c r="CM765" s="88">
        <v>0.23010353636081934</v>
      </c>
      <c r="CN765" s="88">
        <v>0</v>
      </c>
      <c r="CO765" s="88">
        <v>0</v>
      </c>
      <c r="CP765" s="88">
        <v>0</v>
      </c>
      <c r="CQ765" s="62">
        <v>2.4018694671496123E-2</v>
      </c>
    </row>
    <row r="766" spans="1:95" x14ac:dyDescent="0.25">
      <c r="A766" s="97" t="s">
        <v>1154</v>
      </c>
      <c r="B766" s="97">
        <v>24</v>
      </c>
      <c r="C766" s="97">
        <v>763</v>
      </c>
      <c r="D766" s="103" t="s">
        <v>101</v>
      </c>
      <c r="E766" s="86">
        <v>0</v>
      </c>
      <c r="F766" s="86">
        <v>2.7116462142929803</v>
      </c>
      <c r="G766" s="86">
        <v>0</v>
      </c>
      <c r="H766" s="86"/>
      <c r="I766" s="86">
        <v>2.758073449595154</v>
      </c>
      <c r="J766" s="86">
        <v>3.9012873502253789</v>
      </c>
      <c r="K766" s="72">
        <v>2.7296099519630346</v>
      </c>
      <c r="L766" s="7">
        <v>3.5411906005197595</v>
      </c>
      <c r="M766" s="7">
        <v>1.7899675309919918</v>
      </c>
      <c r="N766" s="7">
        <v>5.3098017669206348</v>
      </c>
      <c r="O766" s="7">
        <v>0</v>
      </c>
      <c r="P766" s="7">
        <v>0</v>
      </c>
      <c r="Q766" s="7">
        <v>0</v>
      </c>
      <c r="R766" s="72">
        <v>3.078729727188831</v>
      </c>
      <c r="S766" s="86">
        <v>0</v>
      </c>
      <c r="T766" s="86">
        <v>1.3004291167417927</v>
      </c>
      <c r="U766" s="86"/>
      <c r="V766" s="86">
        <v>0</v>
      </c>
      <c r="W766" s="86">
        <v>0</v>
      </c>
      <c r="X766" s="86">
        <v>0.81655434910264246</v>
      </c>
      <c r="Y766" s="72">
        <v>0.88220610489963447</v>
      </c>
      <c r="Z766" s="7">
        <v>1.9800243667228898</v>
      </c>
      <c r="AA766" s="7"/>
      <c r="AB766" s="7">
        <v>3.5194142870677321</v>
      </c>
      <c r="AC766" s="7">
        <v>2.121349264784619</v>
      </c>
      <c r="AD766" s="7">
        <v>0</v>
      </c>
      <c r="AE766" s="7">
        <v>1.9915776049841094</v>
      </c>
      <c r="AF766" s="7">
        <v>2.2642979325149413</v>
      </c>
      <c r="AG766" s="7">
        <v>2.1165879518662991</v>
      </c>
      <c r="AH766" s="7">
        <v>4.5710412882035047</v>
      </c>
      <c r="AI766" s="7">
        <v>2.6336831173384327</v>
      </c>
      <c r="AJ766" s="7">
        <v>2.0704745450050748</v>
      </c>
      <c r="AK766" s="7">
        <v>2.6585237149297103</v>
      </c>
      <c r="AL766" s="7">
        <v>0</v>
      </c>
      <c r="AM766" s="7">
        <v>0</v>
      </c>
      <c r="AN766" s="7">
        <v>0</v>
      </c>
      <c r="AO766" s="7">
        <v>0</v>
      </c>
      <c r="AP766" s="7">
        <v>2.265821064208239</v>
      </c>
      <c r="AQ766" s="7">
        <v>1.6236517483755046</v>
      </c>
      <c r="AR766" s="7">
        <v>6.3640477943538585</v>
      </c>
      <c r="AS766" s="7"/>
      <c r="AT766" s="7">
        <v>3.9012873498352501</v>
      </c>
      <c r="AU766" s="7">
        <v>3.6612014017221446</v>
      </c>
      <c r="AV766" s="7">
        <v>0</v>
      </c>
      <c r="AW766" s="72">
        <v>2.3388667070953333</v>
      </c>
      <c r="AX766" s="86">
        <v>1.1449420887742587</v>
      </c>
      <c r="AY766" s="7">
        <v>2.1238714877526812</v>
      </c>
      <c r="AZ766" s="7">
        <v>2.1213492648617591</v>
      </c>
      <c r="BA766" s="7">
        <v>1.0606746323923095</v>
      </c>
      <c r="BB766" s="7">
        <v>1.6187889828193118</v>
      </c>
      <c r="BC766" s="7">
        <v>0</v>
      </c>
      <c r="BD766" s="7">
        <v>2.5830090103423369</v>
      </c>
      <c r="BE766" s="7">
        <v>0</v>
      </c>
      <c r="BF766" s="72">
        <v>1.8234113435981121</v>
      </c>
      <c r="BG766" s="7">
        <v>0</v>
      </c>
      <c r="BH766" s="7">
        <v>0</v>
      </c>
      <c r="BI766" s="7">
        <v>0</v>
      </c>
      <c r="BJ766" s="7">
        <v>2.121349264784619</v>
      </c>
      <c r="BK766" s="7">
        <v>0</v>
      </c>
      <c r="BL766" s="72">
        <v>0.96846629106271176</v>
      </c>
      <c r="BM766" s="86">
        <v>3.9847279408884302</v>
      </c>
      <c r="BN766" s="7">
        <v>1.7626315425348309</v>
      </c>
      <c r="BO766" s="7">
        <v>1.5691999984183929</v>
      </c>
      <c r="BP766" s="72">
        <v>1.7129489233551609</v>
      </c>
      <c r="BQ766" s="86"/>
      <c r="BR766" s="86"/>
      <c r="BS766" s="86"/>
      <c r="BT766" s="86"/>
      <c r="BU766" s="86"/>
      <c r="BV766" s="72"/>
      <c r="BW766" s="7">
        <v>0</v>
      </c>
      <c r="BX766" s="7">
        <v>1.4683854334477846</v>
      </c>
      <c r="BY766" s="7">
        <v>0</v>
      </c>
      <c r="BZ766" s="72">
        <v>1.4683854334477846</v>
      </c>
      <c r="CA766" s="86"/>
      <c r="CB766" s="86"/>
      <c r="CC766" s="86">
        <v>0</v>
      </c>
      <c r="CD766" s="86"/>
      <c r="CE766" s="86">
        <v>0</v>
      </c>
      <c r="CF766" s="86"/>
      <c r="CG766" s="86"/>
      <c r="CH766" s="72">
        <v>0</v>
      </c>
      <c r="CI766" s="7">
        <v>0</v>
      </c>
      <c r="CJ766" s="7">
        <v>0</v>
      </c>
      <c r="CK766" s="72">
        <v>0</v>
      </c>
      <c r="CL766" s="86">
        <v>0</v>
      </c>
      <c r="CM766" s="86">
        <v>2.8781289954441136</v>
      </c>
      <c r="CN766" s="86">
        <v>0</v>
      </c>
      <c r="CO766" s="86">
        <v>0</v>
      </c>
      <c r="CP766" s="86">
        <v>0</v>
      </c>
      <c r="CQ766" s="64">
        <v>2.8781289954441136</v>
      </c>
    </row>
    <row r="767" spans="1:95" x14ac:dyDescent="0.25">
      <c r="A767" s="97" t="s">
        <v>1155</v>
      </c>
      <c r="B767" s="97">
        <v>25</v>
      </c>
      <c r="C767" s="97">
        <v>764</v>
      </c>
      <c r="D767" s="103" t="s">
        <v>102</v>
      </c>
      <c r="E767" s="39">
        <v>0</v>
      </c>
      <c r="F767" s="39">
        <v>0</v>
      </c>
      <c r="G767" s="39">
        <v>0</v>
      </c>
      <c r="H767" s="39"/>
      <c r="I767" s="39">
        <v>0</v>
      </c>
      <c r="J767" s="39">
        <v>0</v>
      </c>
      <c r="K767" s="52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52">
        <v>0</v>
      </c>
      <c r="S767" s="39">
        <v>0</v>
      </c>
      <c r="T767" s="39">
        <v>0</v>
      </c>
      <c r="U767" s="39"/>
      <c r="V767" s="39">
        <v>0</v>
      </c>
      <c r="W767" s="39">
        <v>0</v>
      </c>
      <c r="X767" s="39">
        <v>0</v>
      </c>
      <c r="Y767" s="52">
        <v>0</v>
      </c>
      <c r="Z767" s="3">
        <v>9.082580890162352E-2</v>
      </c>
      <c r="AA767" s="3"/>
      <c r="AB767" s="3">
        <v>8.8440389767897976E-2</v>
      </c>
      <c r="AC767" s="3">
        <v>0</v>
      </c>
      <c r="AD767" s="3">
        <v>0</v>
      </c>
      <c r="AE767" s="3">
        <v>0.13890037110864722</v>
      </c>
      <c r="AF767" s="3">
        <v>0</v>
      </c>
      <c r="AG767" s="3">
        <v>6.359201182309375E-2</v>
      </c>
      <c r="AH767" s="3">
        <v>0</v>
      </c>
      <c r="AI767" s="3">
        <v>0.12906772490959359</v>
      </c>
      <c r="AJ767" s="3">
        <v>0.17756675208948791</v>
      </c>
      <c r="AK767" s="3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0.14674159054445021</v>
      </c>
      <c r="AQ767" s="3">
        <v>0</v>
      </c>
      <c r="AR767" s="3">
        <v>0</v>
      </c>
      <c r="AS767" s="3"/>
      <c r="AT767" s="3">
        <v>0</v>
      </c>
      <c r="AU767" s="3">
        <v>0</v>
      </c>
      <c r="AV767" s="3">
        <v>0</v>
      </c>
      <c r="AW767" s="52">
        <v>7.2808137581705498E-2</v>
      </c>
      <c r="AX767" s="39">
        <v>0</v>
      </c>
      <c r="AY767" s="3">
        <v>0</v>
      </c>
      <c r="AZ767" s="3">
        <v>0</v>
      </c>
      <c r="BA767" s="3">
        <v>0</v>
      </c>
      <c r="BB767" s="3">
        <v>0</v>
      </c>
      <c r="BC767" s="3">
        <v>0</v>
      </c>
      <c r="BD767" s="3">
        <v>0</v>
      </c>
      <c r="BE767" s="3">
        <v>0</v>
      </c>
      <c r="BF767" s="52">
        <v>0</v>
      </c>
      <c r="BG767" s="3">
        <v>0</v>
      </c>
      <c r="BH767" s="3">
        <v>0</v>
      </c>
      <c r="BI767" s="3">
        <v>0</v>
      </c>
      <c r="BJ767" s="3">
        <v>0</v>
      </c>
      <c r="BK767" s="3">
        <v>0</v>
      </c>
      <c r="BL767" s="52">
        <v>0</v>
      </c>
      <c r="BM767" s="39">
        <v>0</v>
      </c>
      <c r="BN767" s="3">
        <v>0</v>
      </c>
      <c r="BO767" s="3">
        <v>0</v>
      </c>
      <c r="BP767" s="52">
        <v>0</v>
      </c>
      <c r="BQ767" s="39"/>
      <c r="BR767" s="39"/>
      <c r="BS767" s="39"/>
      <c r="BT767" s="39"/>
      <c r="BU767" s="39"/>
      <c r="BV767" s="52"/>
      <c r="BW767" s="3">
        <v>0</v>
      </c>
      <c r="BX767" s="3">
        <v>0.34454506117771144</v>
      </c>
      <c r="BY767" s="3">
        <v>0</v>
      </c>
      <c r="BZ767" s="52">
        <v>0.34454506117771144</v>
      </c>
      <c r="CA767" s="39"/>
      <c r="CB767" s="39"/>
      <c r="CC767" s="39">
        <v>0</v>
      </c>
      <c r="CD767" s="39"/>
      <c r="CE767" s="39">
        <v>0</v>
      </c>
      <c r="CF767" s="39"/>
      <c r="CG767" s="39"/>
      <c r="CH767" s="52">
        <v>0</v>
      </c>
      <c r="CI767" s="3">
        <v>0</v>
      </c>
      <c r="CJ767" s="3">
        <v>0</v>
      </c>
      <c r="CK767" s="52">
        <v>0</v>
      </c>
      <c r="CL767" s="39">
        <v>0</v>
      </c>
      <c r="CM767" s="39">
        <v>0</v>
      </c>
      <c r="CN767" s="39">
        <v>0</v>
      </c>
      <c r="CO767" s="39">
        <v>0</v>
      </c>
      <c r="CP767" s="39">
        <v>0</v>
      </c>
      <c r="CQ767" s="58">
        <v>0</v>
      </c>
    </row>
    <row r="768" spans="1:95" x14ac:dyDescent="0.25">
      <c r="A768" s="97" t="s">
        <v>1156</v>
      </c>
      <c r="B768" s="97">
        <v>26</v>
      </c>
      <c r="C768" s="97">
        <v>765</v>
      </c>
      <c r="D768" s="103" t="s">
        <v>103</v>
      </c>
      <c r="E768" s="39">
        <v>0</v>
      </c>
      <c r="F768" s="39">
        <v>0</v>
      </c>
      <c r="G768" s="39">
        <v>0</v>
      </c>
      <c r="H768" s="39"/>
      <c r="I768" s="39">
        <v>0</v>
      </c>
      <c r="J768" s="39">
        <v>0</v>
      </c>
      <c r="K768" s="52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52">
        <v>0</v>
      </c>
      <c r="S768" s="39">
        <v>0</v>
      </c>
      <c r="T768" s="39">
        <v>0</v>
      </c>
      <c r="U768" s="39"/>
      <c r="V768" s="39">
        <v>0</v>
      </c>
      <c r="W768" s="39">
        <v>0</v>
      </c>
      <c r="X768" s="39">
        <v>0</v>
      </c>
      <c r="Y768" s="52">
        <v>0</v>
      </c>
      <c r="Z768" s="3">
        <v>5.0523872553540773E-2</v>
      </c>
      <c r="AA768" s="3"/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0.15868713178422433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0.11719183999231236</v>
      </c>
      <c r="AQ768" s="3">
        <v>0</v>
      </c>
      <c r="AR768" s="3">
        <v>0</v>
      </c>
      <c r="AS768" s="3"/>
      <c r="AT768" s="3">
        <v>0</v>
      </c>
      <c r="AU768" s="3">
        <v>0</v>
      </c>
      <c r="AV768" s="3">
        <v>0</v>
      </c>
      <c r="AW768" s="52">
        <v>3.3948159186551835E-2</v>
      </c>
      <c r="AX768" s="39">
        <v>0</v>
      </c>
      <c r="AY768" s="3">
        <v>0</v>
      </c>
      <c r="AZ768" s="3">
        <v>0</v>
      </c>
      <c r="BA768" s="3">
        <v>0</v>
      </c>
      <c r="BB768" s="3">
        <v>0</v>
      </c>
      <c r="BC768" s="3">
        <v>0</v>
      </c>
      <c r="BD768" s="3">
        <v>0</v>
      </c>
      <c r="BE768" s="3">
        <v>0</v>
      </c>
      <c r="BF768" s="52">
        <v>0</v>
      </c>
      <c r="BG768" s="3">
        <v>0</v>
      </c>
      <c r="BH768" s="3">
        <v>0</v>
      </c>
      <c r="BI768" s="3">
        <v>0</v>
      </c>
      <c r="BJ768" s="3">
        <v>0</v>
      </c>
      <c r="BK768" s="3">
        <v>0</v>
      </c>
      <c r="BL768" s="52">
        <v>0</v>
      </c>
      <c r="BM768" s="39">
        <v>0</v>
      </c>
      <c r="BN768" s="3">
        <v>0</v>
      </c>
      <c r="BO768" s="3">
        <v>0</v>
      </c>
      <c r="BP768" s="52">
        <v>0</v>
      </c>
      <c r="BQ768" s="39"/>
      <c r="BR768" s="39"/>
      <c r="BS768" s="39"/>
      <c r="BT768" s="39"/>
      <c r="BU768" s="39"/>
      <c r="BV768" s="52"/>
      <c r="BW768" s="3">
        <v>0</v>
      </c>
      <c r="BX768" s="3">
        <v>0.27650004259829813</v>
      </c>
      <c r="BY768" s="3">
        <v>0</v>
      </c>
      <c r="BZ768" s="52">
        <v>0.27650004259829813</v>
      </c>
      <c r="CA768" s="39"/>
      <c r="CB768" s="39"/>
      <c r="CC768" s="39">
        <v>0</v>
      </c>
      <c r="CD768" s="39"/>
      <c r="CE768" s="39">
        <v>0</v>
      </c>
      <c r="CF768" s="39"/>
      <c r="CG768" s="39"/>
      <c r="CH768" s="52">
        <v>0</v>
      </c>
      <c r="CI768" s="3">
        <v>0</v>
      </c>
      <c r="CJ768" s="3">
        <v>0</v>
      </c>
      <c r="CK768" s="52">
        <v>0</v>
      </c>
      <c r="CL768" s="39">
        <v>0</v>
      </c>
      <c r="CM768" s="39">
        <v>0</v>
      </c>
      <c r="CN768" s="39">
        <v>0</v>
      </c>
      <c r="CO768" s="39">
        <v>0</v>
      </c>
      <c r="CP768" s="39">
        <v>0</v>
      </c>
      <c r="CQ768" s="58">
        <v>0</v>
      </c>
    </row>
    <row r="769" spans="1:95" x14ac:dyDescent="0.25">
      <c r="A769" s="97" t="s">
        <v>1157</v>
      </c>
      <c r="B769" s="97">
        <v>27</v>
      </c>
      <c r="C769" s="97">
        <v>766</v>
      </c>
      <c r="D769" s="104" t="s">
        <v>104</v>
      </c>
      <c r="E769" s="40">
        <v>0</v>
      </c>
      <c r="F769" s="40">
        <v>3.0518976088836851E-2</v>
      </c>
      <c r="G769" s="40">
        <v>0</v>
      </c>
      <c r="H769" s="40"/>
      <c r="I769" s="40">
        <v>0.1783589853849343</v>
      </c>
      <c r="J769" s="40">
        <v>1.2120191936241176E-2</v>
      </c>
      <c r="K769" s="53">
        <v>3.4220026923611382E-2</v>
      </c>
      <c r="L769" s="4">
        <v>3.5777262071961936E-3</v>
      </c>
      <c r="M769" s="4">
        <v>2.5344385649676806E-2</v>
      </c>
      <c r="N769" s="4">
        <v>4.1737046490315441E-3</v>
      </c>
      <c r="O769" s="4">
        <v>0</v>
      </c>
      <c r="P769" s="4">
        <v>0</v>
      </c>
      <c r="Q769" s="4">
        <v>0</v>
      </c>
      <c r="R769" s="53">
        <v>5.0725299884513955E-3</v>
      </c>
      <c r="S769" s="40">
        <v>0</v>
      </c>
      <c r="T769" s="40">
        <v>3.3510617496030203E-2</v>
      </c>
      <c r="U769" s="40"/>
      <c r="V769" s="40">
        <v>0</v>
      </c>
      <c r="W769" s="40">
        <v>0</v>
      </c>
      <c r="X769" s="40">
        <v>0.20768718760445395</v>
      </c>
      <c r="Y769" s="53">
        <v>5.5122465548136677E-2</v>
      </c>
      <c r="Z769" s="4">
        <v>5.9221359555645725E-2</v>
      </c>
      <c r="AA769" s="4"/>
      <c r="AB769" s="4">
        <v>5.0782625567991471E-2</v>
      </c>
      <c r="AC769" s="4">
        <v>0.11495865224960257</v>
      </c>
      <c r="AD769" s="4">
        <v>0</v>
      </c>
      <c r="AE769" s="4">
        <v>6.793921519514258E-2</v>
      </c>
      <c r="AF769" s="4">
        <v>3.4298588648492633E-2</v>
      </c>
      <c r="AG769" s="4">
        <v>2.2800368133971707E-2</v>
      </c>
      <c r="AH769" s="4">
        <v>3.5343452997179482E-2</v>
      </c>
      <c r="AI769" s="4">
        <v>1.346986633985456E-2</v>
      </c>
      <c r="AJ769" s="4">
        <v>2.6894220371145174E-2</v>
      </c>
      <c r="AK769" s="4">
        <v>3.2051805977197534E-2</v>
      </c>
      <c r="AL769" s="4">
        <v>0</v>
      </c>
      <c r="AM769" s="4">
        <v>0</v>
      </c>
      <c r="AN769" s="4">
        <v>0</v>
      </c>
      <c r="AO769" s="4">
        <v>0</v>
      </c>
      <c r="AP769" s="4">
        <v>1.9480808801338949E-2</v>
      </c>
      <c r="AQ769" s="4">
        <v>0.14518390634525977</v>
      </c>
      <c r="AR769" s="4">
        <v>0.13647177508881148</v>
      </c>
      <c r="AS769" s="4"/>
      <c r="AT769" s="4">
        <v>2.7443865501047989E-2</v>
      </c>
      <c r="AU769" s="4">
        <v>8.6165827149784231E-3</v>
      </c>
      <c r="AV769" s="4">
        <v>0</v>
      </c>
      <c r="AW769" s="53">
        <v>3.6100436887563724E-2</v>
      </c>
      <c r="AX769" s="40">
        <v>7.2493018774291471E-2</v>
      </c>
      <c r="AY769" s="4">
        <v>2.3083020841317855E-2</v>
      </c>
      <c r="AZ769" s="4">
        <v>1.6870685876228805E-2</v>
      </c>
      <c r="BA769" s="4">
        <v>1.8734217092868242E-2</v>
      </c>
      <c r="BB769" s="4">
        <v>3.6623615458628106E-2</v>
      </c>
      <c r="BC769" s="4">
        <v>0</v>
      </c>
      <c r="BD769" s="4">
        <v>2.3107427516732962E-2</v>
      </c>
      <c r="BE769" s="4">
        <v>0</v>
      </c>
      <c r="BF769" s="53">
        <v>2.4131337811626408E-2</v>
      </c>
      <c r="BG769" s="4">
        <v>0</v>
      </c>
      <c r="BH769" s="4">
        <v>0</v>
      </c>
      <c r="BI769" s="4">
        <v>9.1768556332467763E-2</v>
      </c>
      <c r="BJ769" s="4">
        <v>4.1496168619177577E-2</v>
      </c>
      <c r="BK769" s="4">
        <v>0</v>
      </c>
      <c r="BL769" s="53">
        <v>2.2506259164501139E-2</v>
      </c>
      <c r="BM769" s="40">
        <v>2.5977307040981949E-2</v>
      </c>
      <c r="BN769" s="4">
        <v>8.5262623895170433E-3</v>
      </c>
      <c r="BO769" s="4">
        <v>2.53942002436418E-2</v>
      </c>
      <c r="BP769" s="53">
        <v>1.0411175472969474E-2</v>
      </c>
      <c r="BQ769" s="40"/>
      <c r="BR769" s="40"/>
      <c r="BS769" s="40"/>
      <c r="BT769" s="40"/>
      <c r="BU769" s="40"/>
      <c r="BV769" s="53"/>
      <c r="BW769" s="4">
        <v>0</v>
      </c>
      <c r="BX769" s="4">
        <v>6.0831633600515175E-2</v>
      </c>
      <c r="BY769" s="4">
        <v>0</v>
      </c>
      <c r="BZ769" s="53">
        <v>3.0868858210427695E-2</v>
      </c>
      <c r="CA769" s="40"/>
      <c r="CB769" s="40"/>
      <c r="CC769" s="40">
        <v>0</v>
      </c>
      <c r="CD769" s="40"/>
      <c r="CE769" s="40">
        <v>0</v>
      </c>
      <c r="CF769" s="40"/>
      <c r="CG769" s="40"/>
      <c r="CH769" s="53">
        <v>0</v>
      </c>
      <c r="CI769" s="4">
        <v>0</v>
      </c>
      <c r="CJ769" s="4">
        <v>0</v>
      </c>
      <c r="CK769" s="53">
        <v>0</v>
      </c>
      <c r="CL769" s="40">
        <v>0</v>
      </c>
      <c r="CM769" s="40">
        <v>0.19232467284411062</v>
      </c>
      <c r="CN769" s="40">
        <v>0</v>
      </c>
      <c r="CO769" s="40">
        <v>0</v>
      </c>
      <c r="CP769" s="40">
        <v>0</v>
      </c>
      <c r="CQ769" s="59">
        <v>1.3184149247347616E-2</v>
      </c>
    </row>
    <row r="770" spans="1:95" ht="15" customHeight="1" x14ac:dyDescent="0.25">
      <c r="A770" s="97" t="s">
        <v>1158</v>
      </c>
      <c r="B770" s="97">
        <v>28</v>
      </c>
      <c r="C770" s="97">
        <v>767</v>
      </c>
      <c r="D770" s="102" t="s">
        <v>105</v>
      </c>
      <c r="E770" s="88">
        <v>3.0958729335140749</v>
      </c>
      <c r="F770" s="88">
        <v>5.4781812632109936</v>
      </c>
      <c r="G770" s="88">
        <v>3.5658681932724168</v>
      </c>
      <c r="H770" s="88"/>
      <c r="I770" s="88">
        <v>4.5303682291434724</v>
      </c>
      <c r="J770" s="88">
        <v>5.3450474879625656</v>
      </c>
      <c r="K770" s="75">
        <v>5.0471410621752808</v>
      </c>
      <c r="L770" s="9">
        <v>5.3148835453579304</v>
      </c>
      <c r="M770" s="9">
        <v>4.8858143108977865</v>
      </c>
      <c r="N770" s="9">
        <v>5.4035324002768164</v>
      </c>
      <c r="O770" s="9">
        <v>0</v>
      </c>
      <c r="P770" s="9">
        <v>6.0971404512787508</v>
      </c>
      <c r="Q770" s="9">
        <v>0</v>
      </c>
      <c r="R770" s="75">
        <v>5.169721900961064</v>
      </c>
      <c r="S770" s="88">
        <v>3.1730385421025793</v>
      </c>
      <c r="T770" s="88">
        <v>4.1735292603670722</v>
      </c>
      <c r="U770" s="88"/>
      <c r="V770" s="88">
        <v>4.5947070337536751</v>
      </c>
      <c r="W770" s="88">
        <v>3.7687951568682707</v>
      </c>
      <c r="X770" s="88">
        <v>2.5105383434610835</v>
      </c>
      <c r="Y770" s="75">
        <v>3.7886110384032476</v>
      </c>
      <c r="Z770" s="9">
        <v>6.353260948532145</v>
      </c>
      <c r="AA770" s="9"/>
      <c r="AB770" s="9">
        <v>3.9608387208689777</v>
      </c>
      <c r="AC770" s="9">
        <v>5.2550937520366405</v>
      </c>
      <c r="AD770" s="9">
        <v>4.7612546223881322</v>
      </c>
      <c r="AE770" s="9">
        <v>4.8791951689163344</v>
      </c>
      <c r="AF770" s="9">
        <v>5.5875436315287894</v>
      </c>
      <c r="AG770" s="9">
        <v>6.5110831801572964</v>
      </c>
      <c r="AH770" s="9">
        <v>4.6814210387880157</v>
      </c>
      <c r="AI770" s="9">
        <v>4.7433142542097402</v>
      </c>
      <c r="AJ770" s="9">
        <v>6.3935391776565993</v>
      </c>
      <c r="AK770" s="9">
        <v>4.7309374237206292</v>
      </c>
      <c r="AL770" s="9">
        <v>0</v>
      </c>
      <c r="AM770" s="9">
        <v>5.4494455194755895</v>
      </c>
      <c r="AN770" s="9">
        <v>4.5039553092092035</v>
      </c>
      <c r="AO770" s="9">
        <v>4.6690739235814451</v>
      </c>
      <c r="AP770" s="9">
        <v>5.1126335049222442</v>
      </c>
      <c r="AQ770" s="9">
        <v>6.1972837426597875</v>
      </c>
      <c r="AR770" s="9">
        <v>7.4652820573402634</v>
      </c>
      <c r="AS770" s="9"/>
      <c r="AT770" s="9">
        <v>4.300057363504564</v>
      </c>
      <c r="AU770" s="9">
        <v>5.53554269345197</v>
      </c>
      <c r="AV770" s="9">
        <v>0</v>
      </c>
      <c r="AW770" s="75">
        <v>5.5877071632606157</v>
      </c>
      <c r="AX770" s="88">
        <v>4.6898188433031676</v>
      </c>
      <c r="AY770" s="9">
        <v>6.4140785618850344</v>
      </c>
      <c r="AZ770" s="9">
        <v>7.1797747639037119</v>
      </c>
      <c r="BA770" s="9">
        <v>6.1350684346778577</v>
      </c>
      <c r="BB770" s="9">
        <v>6.9763849794179658</v>
      </c>
      <c r="BC770" s="9">
        <v>4.3131252145169787</v>
      </c>
      <c r="BD770" s="9">
        <v>4.3898248788349976</v>
      </c>
      <c r="BE770" s="9">
        <v>0</v>
      </c>
      <c r="BF770" s="75">
        <v>5.8245359581379965</v>
      </c>
      <c r="BG770" s="9">
        <v>3.5501442942866768</v>
      </c>
      <c r="BH770" s="9">
        <v>3.0137004785104948</v>
      </c>
      <c r="BI770" s="9">
        <v>3.8986293127870559</v>
      </c>
      <c r="BJ770" s="9">
        <v>4.1686817672411198</v>
      </c>
      <c r="BK770" s="9">
        <v>6.3761179846879861</v>
      </c>
      <c r="BL770" s="75">
        <v>4.7347039897626484</v>
      </c>
      <c r="BM770" s="88">
        <v>10.047894826818672</v>
      </c>
      <c r="BN770" s="9">
        <v>5.2333110956143338</v>
      </c>
      <c r="BO770" s="9">
        <v>2.1304636474214185</v>
      </c>
      <c r="BP770" s="75">
        <v>4.522241900674663</v>
      </c>
      <c r="BQ770" s="88"/>
      <c r="BR770" s="88"/>
      <c r="BS770" s="88"/>
      <c r="BT770" s="88"/>
      <c r="BU770" s="88"/>
      <c r="BV770" s="75"/>
      <c r="BW770" s="9">
        <v>6.6460522124220347</v>
      </c>
      <c r="BX770" s="9">
        <v>5.6427206399791547</v>
      </c>
      <c r="BY770" s="9">
        <v>4.6615129417490548</v>
      </c>
      <c r="BZ770" s="75">
        <v>5.8287664325300304</v>
      </c>
      <c r="CA770" s="88"/>
      <c r="CB770" s="88"/>
      <c r="CC770" s="88">
        <v>0</v>
      </c>
      <c r="CD770" s="88"/>
      <c r="CE770" s="88">
        <v>0</v>
      </c>
      <c r="CF770" s="88"/>
      <c r="CG770" s="88"/>
      <c r="CH770" s="75">
        <v>0</v>
      </c>
      <c r="CI770" s="9">
        <v>7.7063500304360433E-2</v>
      </c>
      <c r="CJ770" s="9">
        <v>0</v>
      </c>
      <c r="CK770" s="75">
        <v>3.7548901735294904E-2</v>
      </c>
      <c r="CL770" s="88">
        <v>0</v>
      </c>
      <c r="CM770" s="88">
        <v>0.96632920915244347</v>
      </c>
      <c r="CN770" s="88">
        <v>4.8167569974539024</v>
      </c>
      <c r="CO770" s="88">
        <v>0.19626732925980492</v>
      </c>
      <c r="CP770" s="88">
        <v>0.82861091658398389</v>
      </c>
      <c r="CQ770" s="62">
        <v>1.7977670133694075</v>
      </c>
    </row>
    <row r="771" spans="1:95" x14ac:dyDescent="0.25">
      <c r="A771" s="97" t="s">
        <v>1159</v>
      </c>
      <c r="B771" s="97">
        <v>29</v>
      </c>
      <c r="C771" s="97">
        <v>768</v>
      </c>
      <c r="D771" s="103" t="s">
        <v>101</v>
      </c>
      <c r="E771" s="86">
        <v>3.5206420539392203</v>
      </c>
      <c r="F771" s="86">
        <v>3.491310023918508</v>
      </c>
      <c r="G771" s="86">
        <v>3.7151286221046576</v>
      </c>
      <c r="H771" s="86"/>
      <c r="I771" s="86">
        <v>3.6730161169034923</v>
      </c>
      <c r="J771" s="86">
        <v>3.2376872136644073</v>
      </c>
      <c r="K771" s="72">
        <v>3.4609066641085744</v>
      </c>
      <c r="L771" s="7">
        <v>3.5360559270069505</v>
      </c>
      <c r="M771" s="7">
        <v>3.3842862499327073</v>
      </c>
      <c r="N771" s="7">
        <v>3.6931096715009715</v>
      </c>
      <c r="O771" s="7">
        <v>0</v>
      </c>
      <c r="P771" s="7">
        <v>5.0406199981515813</v>
      </c>
      <c r="Q771" s="7">
        <v>0</v>
      </c>
      <c r="R771" s="72">
        <v>3.586132765463677</v>
      </c>
      <c r="S771" s="86">
        <v>5.3724182402177956</v>
      </c>
      <c r="T771" s="86">
        <v>4.0457374186542276</v>
      </c>
      <c r="U771" s="86"/>
      <c r="V771" s="86">
        <v>3.0367016967462885</v>
      </c>
      <c r="W771" s="86">
        <v>2.1169542252002778</v>
      </c>
      <c r="X771" s="86">
        <v>3.5754195317298185</v>
      </c>
      <c r="Y771" s="72">
        <v>3.7702362473684712</v>
      </c>
      <c r="Z771" s="7">
        <v>3.868752947124499</v>
      </c>
      <c r="AA771" s="7"/>
      <c r="AB771" s="7">
        <v>3.745316428393819</v>
      </c>
      <c r="AC771" s="7">
        <v>3.7178858147870359</v>
      </c>
      <c r="AD771" s="7">
        <v>3.7301909134637006</v>
      </c>
      <c r="AE771" s="7">
        <v>3.6770258009621286</v>
      </c>
      <c r="AF771" s="7">
        <v>3.9912067720693178</v>
      </c>
      <c r="AG771" s="7">
        <v>4.0806011636925605</v>
      </c>
      <c r="AH771" s="7">
        <v>3.9340206977692067</v>
      </c>
      <c r="AI771" s="7">
        <v>4.0958941253786483</v>
      </c>
      <c r="AJ771" s="7">
        <v>3.8101564504604744</v>
      </c>
      <c r="AK771" s="7">
        <v>3.9217015855055988</v>
      </c>
      <c r="AL771" s="7">
        <v>0</v>
      </c>
      <c r="AM771" s="7">
        <v>4.0686352656065896</v>
      </c>
      <c r="AN771" s="7">
        <v>4.3512292879521421</v>
      </c>
      <c r="AO771" s="7">
        <v>4.0886397770104486</v>
      </c>
      <c r="AP771" s="7">
        <v>3.9169037540791569</v>
      </c>
      <c r="AQ771" s="7">
        <v>4.2266830078369546</v>
      </c>
      <c r="AR771" s="7">
        <v>4.5401607621943629</v>
      </c>
      <c r="AS771" s="7"/>
      <c r="AT771" s="7">
        <v>4.1883814376224731</v>
      </c>
      <c r="AU771" s="7">
        <v>4.2210972787643648</v>
      </c>
      <c r="AV771" s="7">
        <v>0</v>
      </c>
      <c r="AW771" s="72">
        <v>3.9873460794381472</v>
      </c>
      <c r="AX771" s="86">
        <v>3.620521903376686</v>
      </c>
      <c r="AY771" s="7">
        <v>3.2255000941275807</v>
      </c>
      <c r="AZ771" s="7">
        <v>3.0141173057161534</v>
      </c>
      <c r="BA771" s="7">
        <v>3.5725663076516994</v>
      </c>
      <c r="BB771" s="7">
        <v>3.226142589430943</v>
      </c>
      <c r="BC771" s="7">
        <v>3.080369541805716</v>
      </c>
      <c r="BD771" s="7">
        <v>3.8974201583496835</v>
      </c>
      <c r="BE771" s="7">
        <v>0</v>
      </c>
      <c r="BF771" s="72">
        <v>3.3122243795752908</v>
      </c>
      <c r="BG771" s="7">
        <v>3.8661227319564899</v>
      </c>
      <c r="BH771" s="7">
        <v>0</v>
      </c>
      <c r="BI771" s="7">
        <v>3.4174348646980177</v>
      </c>
      <c r="BJ771" s="7">
        <v>3.4121158001328946</v>
      </c>
      <c r="BK771" s="7">
        <v>3.3247715084746376</v>
      </c>
      <c r="BL771" s="72">
        <v>3.2569618054317893</v>
      </c>
      <c r="BM771" s="86">
        <v>6.6505667438343776</v>
      </c>
      <c r="BN771" s="7">
        <v>3.4912103202583911</v>
      </c>
      <c r="BO771" s="7">
        <v>3.4307347460148585</v>
      </c>
      <c r="BP771" s="72">
        <v>3.4846625771980464</v>
      </c>
      <c r="BQ771" s="86"/>
      <c r="BR771" s="86"/>
      <c r="BS771" s="86"/>
      <c r="BT771" s="86"/>
      <c r="BU771" s="86"/>
      <c r="BV771" s="72"/>
      <c r="BW771" s="7">
        <v>3.0658854436634373</v>
      </c>
      <c r="BX771" s="7">
        <v>2.3007787199141867</v>
      </c>
      <c r="BY771" s="7">
        <v>3.3076859164700863</v>
      </c>
      <c r="BZ771" s="72">
        <v>2.7028103742436773</v>
      </c>
      <c r="CA771" s="86"/>
      <c r="CB771" s="86"/>
      <c r="CC771" s="86">
        <v>0</v>
      </c>
      <c r="CD771" s="86"/>
      <c r="CE771" s="86">
        <v>0</v>
      </c>
      <c r="CF771" s="86"/>
      <c r="CG771" s="86"/>
      <c r="CH771" s="72">
        <v>0</v>
      </c>
      <c r="CI771" s="7">
        <v>0</v>
      </c>
      <c r="CJ771" s="7">
        <v>0</v>
      </c>
      <c r="CK771" s="72">
        <v>0</v>
      </c>
      <c r="CL771" s="86">
        <v>0</v>
      </c>
      <c r="CM771" s="86">
        <v>3.2336864538678514</v>
      </c>
      <c r="CN771" s="86">
        <v>3.78105680636765</v>
      </c>
      <c r="CO771" s="86">
        <v>4.2565949887932728</v>
      </c>
      <c r="CP771" s="86">
        <v>2.8868938979866305</v>
      </c>
      <c r="CQ771" s="64">
        <v>3.5425766822428448</v>
      </c>
    </row>
    <row r="772" spans="1:95" x14ac:dyDescent="0.25">
      <c r="A772" s="97" t="s">
        <v>1160</v>
      </c>
      <c r="B772" s="97">
        <v>30</v>
      </c>
      <c r="C772" s="97">
        <v>769</v>
      </c>
      <c r="D772" s="103" t="s">
        <v>102</v>
      </c>
      <c r="E772" s="39">
        <v>0</v>
      </c>
      <c r="F772" s="39">
        <v>4.9617296167865851E-2</v>
      </c>
      <c r="G772" s="39">
        <v>0.1079874709474216</v>
      </c>
      <c r="H772" s="39"/>
      <c r="I772" s="39">
        <v>0</v>
      </c>
      <c r="J772" s="39">
        <v>2.3503458715337117E-2</v>
      </c>
      <c r="K772" s="52">
        <v>4.0828497706680213E-2</v>
      </c>
      <c r="L772" s="3">
        <v>6.0324311274526997E-2</v>
      </c>
      <c r="M772" s="3">
        <v>2.630588929407766E-2</v>
      </c>
      <c r="N772" s="3">
        <v>4.3057402013421592E-2</v>
      </c>
      <c r="O772" s="3">
        <v>0</v>
      </c>
      <c r="P772" s="3">
        <v>7.4330399283965468E-2</v>
      </c>
      <c r="Q772" s="3">
        <v>0</v>
      </c>
      <c r="R772" s="52">
        <v>5.5202193560682108E-2</v>
      </c>
      <c r="S772" s="39">
        <v>0</v>
      </c>
      <c r="T772" s="39">
        <v>0</v>
      </c>
      <c r="U772" s="39"/>
      <c r="V772" s="39">
        <v>0.10724305310045748</v>
      </c>
      <c r="W772" s="39">
        <v>0</v>
      </c>
      <c r="X772" s="39">
        <v>0</v>
      </c>
      <c r="Y772" s="52">
        <v>1.9770387006828836E-2</v>
      </c>
      <c r="Z772" s="3">
        <v>7.6531495474740807E-2</v>
      </c>
      <c r="AA772" s="3"/>
      <c r="AB772" s="3">
        <v>3.7920620948896588E-2</v>
      </c>
      <c r="AC772" s="3">
        <v>0</v>
      </c>
      <c r="AD772" s="3">
        <v>0.10570337938496079</v>
      </c>
      <c r="AE772" s="3">
        <v>3.1345558286296205E-2</v>
      </c>
      <c r="AF772" s="3">
        <v>6.8743715690384871E-2</v>
      </c>
      <c r="AG772" s="3">
        <v>6.5056574419438393E-2</v>
      </c>
      <c r="AH772" s="3">
        <v>4.0856373382384924E-2</v>
      </c>
      <c r="AI772" s="3">
        <v>7.8662193317243848E-2</v>
      </c>
      <c r="AJ772" s="3">
        <v>6.5715898666189473E-2</v>
      </c>
      <c r="AK772" s="3">
        <v>5.4220261494935487E-2</v>
      </c>
      <c r="AL772" s="3">
        <v>0</v>
      </c>
      <c r="AM772" s="3">
        <v>0</v>
      </c>
      <c r="AN772" s="3">
        <v>5.1911271922379258E-2</v>
      </c>
      <c r="AO772" s="3">
        <v>5.8524590532422066E-2</v>
      </c>
      <c r="AP772" s="3">
        <v>7.3099066600414278E-2</v>
      </c>
      <c r="AQ772" s="3">
        <v>1.4706523675546214E-2</v>
      </c>
      <c r="AR772" s="3">
        <v>0.18681495623180941</v>
      </c>
      <c r="AS772" s="3"/>
      <c r="AT772" s="3">
        <v>6.0632030595484103E-2</v>
      </c>
      <c r="AU772" s="3">
        <v>9.4729256986949201E-2</v>
      </c>
      <c r="AV772" s="3">
        <v>0</v>
      </c>
      <c r="AW772" s="52">
        <v>6.9813347818545271E-2</v>
      </c>
      <c r="AX772" s="39">
        <v>0</v>
      </c>
      <c r="AY772" s="3">
        <v>5.0831106936717482E-2</v>
      </c>
      <c r="AZ772" s="3">
        <v>5.5655670437715216E-2</v>
      </c>
      <c r="BA772" s="3">
        <v>0</v>
      </c>
      <c r="BB772" s="3">
        <v>6.8966269528856997E-2</v>
      </c>
      <c r="BC772" s="3">
        <v>6.4561473819399168E-2</v>
      </c>
      <c r="BD772" s="3">
        <v>1.6579460453367688E-2</v>
      </c>
      <c r="BE772" s="3">
        <v>0</v>
      </c>
      <c r="BF772" s="52">
        <v>4.9262330036378976E-2</v>
      </c>
      <c r="BG772" s="3">
        <v>0.117418691949442</v>
      </c>
      <c r="BH772" s="3">
        <v>0</v>
      </c>
      <c r="BI772" s="3">
        <v>0</v>
      </c>
      <c r="BJ772" s="3">
        <v>9.0418063436054075E-2</v>
      </c>
      <c r="BK772" s="3">
        <v>5.175364239841982E-2</v>
      </c>
      <c r="BL772" s="52">
        <v>6.0470928264282971E-2</v>
      </c>
      <c r="BM772" s="39">
        <v>7.037390809875077E-2</v>
      </c>
      <c r="BN772" s="3">
        <v>4.2828420483278555E-2</v>
      </c>
      <c r="BO772" s="3">
        <v>5.7224111747826316E-2</v>
      </c>
      <c r="BP772" s="52">
        <v>4.4426640587301447E-2</v>
      </c>
      <c r="BQ772" s="39"/>
      <c r="BR772" s="39"/>
      <c r="BS772" s="39"/>
      <c r="BT772" s="39"/>
      <c r="BU772" s="39"/>
      <c r="BV772" s="52"/>
      <c r="BW772" s="3">
        <v>2.8082698545497661E-2</v>
      </c>
      <c r="BX772" s="3">
        <v>2.0515467329384193E-2</v>
      </c>
      <c r="BY772" s="3">
        <v>0</v>
      </c>
      <c r="BZ772" s="52">
        <v>2.1135432691359975E-2</v>
      </c>
      <c r="CA772" s="39"/>
      <c r="CB772" s="39"/>
      <c r="CC772" s="39">
        <v>0</v>
      </c>
      <c r="CD772" s="39"/>
      <c r="CE772" s="39">
        <v>0</v>
      </c>
      <c r="CF772" s="39"/>
      <c r="CG772" s="39"/>
      <c r="CH772" s="52">
        <v>0</v>
      </c>
      <c r="CI772" s="3">
        <v>0</v>
      </c>
      <c r="CJ772" s="3">
        <v>0</v>
      </c>
      <c r="CK772" s="52">
        <v>0</v>
      </c>
      <c r="CL772" s="39">
        <v>0</v>
      </c>
      <c r="CM772" s="39">
        <v>0</v>
      </c>
      <c r="CN772" s="39">
        <v>8.2171776224631704E-2</v>
      </c>
      <c r="CO772" s="39">
        <v>0</v>
      </c>
      <c r="CP772" s="39">
        <v>4.7989324574971001E-2</v>
      </c>
      <c r="CQ772" s="58">
        <v>6.7508551973132061E-2</v>
      </c>
    </row>
    <row r="773" spans="1:95" x14ac:dyDescent="0.25">
      <c r="A773" s="97" t="s">
        <v>1161</v>
      </c>
      <c r="B773" s="97">
        <v>31</v>
      </c>
      <c r="C773" s="97">
        <v>770</v>
      </c>
      <c r="D773" s="103" t="s">
        <v>103</v>
      </c>
      <c r="E773" s="39">
        <v>0</v>
      </c>
      <c r="F773" s="39">
        <v>3.8351611059086084E-2</v>
      </c>
      <c r="G773" s="39">
        <v>5.1623889622716822E-2</v>
      </c>
      <c r="H773" s="39"/>
      <c r="I773" s="39">
        <v>0</v>
      </c>
      <c r="J773" s="39">
        <v>1.2507833477892909E-2</v>
      </c>
      <c r="K773" s="52">
        <v>2.8975826169148552E-2</v>
      </c>
      <c r="L773" s="3">
        <v>1.2819741213776588E-2</v>
      </c>
      <c r="M773" s="3">
        <v>2.4400374319848893E-2</v>
      </c>
      <c r="N773" s="3">
        <v>1.6997403852394351E-2</v>
      </c>
      <c r="O773" s="3">
        <v>0</v>
      </c>
      <c r="P773" s="3">
        <v>0</v>
      </c>
      <c r="Q773" s="3">
        <v>0</v>
      </c>
      <c r="R773" s="52">
        <v>1.4201570422817148E-2</v>
      </c>
      <c r="S773" s="39">
        <v>0</v>
      </c>
      <c r="T773" s="39">
        <v>0</v>
      </c>
      <c r="U773" s="39"/>
      <c r="V773" s="39">
        <v>0</v>
      </c>
      <c r="W773" s="39">
        <v>0</v>
      </c>
      <c r="X773" s="39">
        <v>0</v>
      </c>
      <c r="Y773" s="52">
        <v>0</v>
      </c>
      <c r="Z773" s="3">
        <v>2.6251951284833857E-2</v>
      </c>
      <c r="AA773" s="3"/>
      <c r="AB773" s="3">
        <v>3.0107022944508836E-2</v>
      </c>
      <c r="AC773" s="3">
        <v>0</v>
      </c>
      <c r="AD773" s="3">
        <v>9.457548347526025E-2</v>
      </c>
      <c r="AE773" s="3">
        <v>2.8543737794776963E-2</v>
      </c>
      <c r="AF773" s="3">
        <v>1.3628081309649029E-2</v>
      </c>
      <c r="AG773" s="3">
        <v>1.4032088745370085E-2</v>
      </c>
      <c r="AH773" s="3">
        <v>2.4726932254379497E-2</v>
      </c>
      <c r="AI773" s="3">
        <v>2.9141647887908784E-2</v>
      </c>
      <c r="AJ773" s="3">
        <v>2.165261972118512E-2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2.5794358074348541E-2</v>
      </c>
      <c r="AQ773" s="3">
        <v>1.5135513932903175E-2</v>
      </c>
      <c r="AR773" s="3">
        <v>0</v>
      </c>
      <c r="AS773" s="3"/>
      <c r="AT773" s="3">
        <v>0</v>
      </c>
      <c r="AU773" s="3">
        <v>1.7101741117318488E-2</v>
      </c>
      <c r="AV773" s="3">
        <v>0</v>
      </c>
      <c r="AW773" s="52">
        <v>2.1245698329313056E-2</v>
      </c>
      <c r="AX773" s="39">
        <v>0</v>
      </c>
      <c r="AY773" s="3">
        <v>0</v>
      </c>
      <c r="AZ773" s="3">
        <v>3.7516579226814707E-2</v>
      </c>
      <c r="BA773" s="3">
        <v>1.9555046917134743E-2</v>
      </c>
      <c r="BB773" s="3">
        <v>2.4830778536965602E-2</v>
      </c>
      <c r="BC773" s="3">
        <v>0</v>
      </c>
      <c r="BD773" s="3">
        <v>1.7914856813455612E-2</v>
      </c>
      <c r="BE773" s="3">
        <v>0</v>
      </c>
      <c r="BF773" s="52">
        <v>1.5745860539651647E-2</v>
      </c>
      <c r="BG773" s="3">
        <v>0</v>
      </c>
      <c r="BH773" s="3">
        <v>0</v>
      </c>
      <c r="BI773" s="3">
        <v>0</v>
      </c>
      <c r="BJ773" s="3">
        <v>0</v>
      </c>
      <c r="BK773" s="3">
        <v>2.5784575109444288E-2</v>
      </c>
      <c r="BL773" s="52">
        <v>1.2013767336533631E-2</v>
      </c>
      <c r="BM773" s="39">
        <v>2.1363278819284136E-2</v>
      </c>
      <c r="BN773" s="3">
        <v>1.9504868037516915E-2</v>
      </c>
      <c r="BO773" s="3">
        <v>2.3072430606442478E-2</v>
      </c>
      <c r="BP773" s="52">
        <v>1.9917270369612765E-2</v>
      </c>
      <c r="BQ773" s="39"/>
      <c r="BR773" s="39"/>
      <c r="BS773" s="39"/>
      <c r="BT773" s="39"/>
      <c r="BU773" s="39"/>
      <c r="BV773" s="52"/>
      <c r="BW773" s="3">
        <v>2.7644900935721545E-2</v>
      </c>
      <c r="BX773" s="3">
        <v>2.2833695049121073E-2</v>
      </c>
      <c r="BY773" s="3">
        <v>0</v>
      </c>
      <c r="BZ773" s="52">
        <v>2.2035352226320023E-2</v>
      </c>
      <c r="CA773" s="39"/>
      <c r="CB773" s="39"/>
      <c r="CC773" s="39">
        <v>0</v>
      </c>
      <c r="CD773" s="39"/>
      <c r="CE773" s="39">
        <v>0</v>
      </c>
      <c r="CF773" s="39"/>
      <c r="CG773" s="39"/>
      <c r="CH773" s="52">
        <v>0</v>
      </c>
      <c r="CI773" s="3">
        <v>0</v>
      </c>
      <c r="CJ773" s="3">
        <v>0</v>
      </c>
      <c r="CK773" s="52">
        <v>0</v>
      </c>
      <c r="CL773" s="39">
        <v>0</v>
      </c>
      <c r="CM773" s="39">
        <v>0.11809210040092059</v>
      </c>
      <c r="CN773" s="39">
        <v>1.8609166945726199E-2</v>
      </c>
      <c r="CO773" s="39">
        <v>0</v>
      </c>
      <c r="CP773" s="39">
        <v>0</v>
      </c>
      <c r="CQ773" s="58">
        <v>2.5457120239488939E-2</v>
      </c>
    </row>
    <row r="774" spans="1:95" x14ac:dyDescent="0.25">
      <c r="A774" s="97" t="s">
        <v>1162</v>
      </c>
      <c r="B774" s="97">
        <v>32</v>
      </c>
      <c r="C774" s="97">
        <v>771</v>
      </c>
      <c r="D774" s="104" t="s">
        <v>106</v>
      </c>
      <c r="E774" s="40">
        <v>1</v>
      </c>
      <c r="F774" s="40">
        <v>0.96948102391116309</v>
      </c>
      <c r="G774" s="40">
        <v>1</v>
      </c>
      <c r="H774" s="40"/>
      <c r="I774" s="40">
        <v>0.82164101461506567</v>
      </c>
      <c r="J774" s="40">
        <v>0.98787980806375875</v>
      </c>
      <c r="K774" s="53">
        <v>0.96577997307638863</v>
      </c>
      <c r="L774" s="4">
        <v>0.99642227379280379</v>
      </c>
      <c r="M774" s="4">
        <v>0.97465561435032311</v>
      </c>
      <c r="N774" s="4">
        <v>0.99582629535096845</v>
      </c>
      <c r="O774" s="4">
        <v>0</v>
      </c>
      <c r="P774" s="4">
        <v>1</v>
      </c>
      <c r="Q774" s="4">
        <v>0</v>
      </c>
      <c r="R774" s="53">
        <v>0.99492747001154858</v>
      </c>
      <c r="S774" s="40">
        <v>1</v>
      </c>
      <c r="T774" s="40">
        <v>0.96648938250396987</v>
      </c>
      <c r="U774" s="40"/>
      <c r="V774" s="40">
        <v>1</v>
      </c>
      <c r="W774" s="40">
        <v>1</v>
      </c>
      <c r="X774" s="40">
        <v>0.79231281239554607</v>
      </c>
      <c r="Y774" s="53">
        <v>0.94487753445186329</v>
      </c>
      <c r="Z774" s="4">
        <v>0.94077864044435422</v>
      </c>
      <c r="AA774" s="4"/>
      <c r="AB774" s="4">
        <v>0.9492173744320086</v>
      </c>
      <c r="AC774" s="4">
        <v>0.88504134775039744</v>
      </c>
      <c r="AD774" s="4">
        <v>1</v>
      </c>
      <c r="AE774" s="4">
        <v>0.93206078480485743</v>
      </c>
      <c r="AF774" s="4">
        <v>0.96570141135150744</v>
      </c>
      <c r="AG774" s="4">
        <v>0.97719963186602832</v>
      </c>
      <c r="AH774" s="4">
        <v>0.96465654700282044</v>
      </c>
      <c r="AI774" s="4">
        <v>0.98653013366014553</v>
      </c>
      <c r="AJ774" s="4">
        <v>0.97310577962885481</v>
      </c>
      <c r="AK774" s="4">
        <v>0.96794819402280241</v>
      </c>
      <c r="AL774" s="4">
        <v>0</v>
      </c>
      <c r="AM774" s="4">
        <v>1</v>
      </c>
      <c r="AN774" s="4">
        <v>1</v>
      </c>
      <c r="AO774" s="4">
        <v>1</v>
      </c>
      <c r="AP774" s="4">
        <v>0.98051919119866104</v>
      </c>
      <c r="AQ774" s="4">
        <v>0.85481609365474032</v>
      </c>
      <c r="AR774" s="4">
        <v>0.86352822491118841</v>
      </c>
      <c r="AS774" s="4"/>
      <c r="AT774" s="4">
        <v>0.97255613449895206</v>
      </c>
      <c r="AU774" s="4">
        <v>0.99138341728502155</v>
      </c>
      <c r="AV774" s="4">
        <v>0</v>
      </c>
      <c r="AW774" s="53">
        <v>0.96389956311243619</v>
      </c>
      <c r="AX774" s="40">
        <v>0.92750698122570863</v>
      </c>
      <c r="AY774" s="4">
        <v>0.97691697915868214</v>
      </c>
      <c r="AZ774" s="4">
        <v>0.98312931412377114</v>
      </c>
      <c r="BA774" s="4">
        <v>0.98126578290713173</v>
      </c>
      <c r="BB774" s="4">
        <v>0.96337638454137198</v>
      </c>
      <c r="BC774" s="4">
        <v>1</v>
      </c>
      <c r="BD774" s="4">
        <v>0.97689257248326711</v>
      </c>
      <c r="BE774" s="4">
        <v>0</v>
      </c>
      <c r="BF774" s="53">
        <v>0.97586866218837354</v>
      </c>
      <c r="BG774" s="4">
        <v>1</v>
      </c>
      <c r="BH774" s="4">
        <v>1</v>
      </c>
      <c r="BI774" s="4">
        <v>0.90823144366753228</v>
      </c>
      <c r="BJ774" s="4">
        <v>0.9585038313808224</v>
      </c>
      <c r="BK774" s="4">
        <v>1</v>
      </c>
      <c r="BL774" s="53">
        <v>0.97749374083549889</v>
      </c>
      <c r="BM774" s="40">
        <v>0.974022692959018</v>
      </c>
      <c r="BN774" s="4">
        <v>0.99147373761048296</v>
      </c>
      <c r="BO774" s="4">
        <v>0.9746057997563583</v>
      </c>
      <c r="BP774" s="53">
        <v>0.98958882452703056</v>
      </c>
      <c r="BQ774" s="40"/>
      <c r="BR774" s="40"/>
      <c r="BS774" s="40"/>
      <c r="BT774" s="40"/>
      <c r="BU774" s="40"/>
      <c r="BV774" s="53"/>
      <c r="BW774" s="4">
        <v>1</v>
      </c>
      <c r="BX774" s="4">
        <v>0.93916836639948487</v>
      </c>
      <c r="BY774" s="4">
        <v>1</v>
      </c>
      <c r="BZ774" s="53">
        <v>0.96913114178957227</v>
      </c>
      <c r="CA774" s="40"/>
      <c r="CB774" s="40"/>
      <c r="CC774" s="40">
        <v>0</v>
      </c>
      <c r="CD774" s="40"/>
      <c r="CE774" s="40">
        <v>0</v>
      </c>
      <c r="CF774" s="40"/>
      <c r="CG774" s="40"/>
      <c r="CH774" s="53">
        <v>0</v>
      </c>
      <c r="CI774" s="4">
        <v>1</v>
      </c>
      <c r="CJ774" s="4">
        <v>0</v>
      </c>
      <c r="CK774" s="53">
        <v>1</v>
      </c>
      <c r="CL774" s="40">
        <v>0</v>
      </c>
      <c r="CM774" s="40">
        <v>0.8076753271558893</v>
      </c>
      <c r="CN774" s="40">
        <v>1</v>
      </c>
      <c r="CO774" s="40">
        <v>1</v>
      </c>
      <c r="CP774" s="40">
        <v>1</v>
      </c>
      <c r="CQ774" s="59">
        <v>0.98681585075265232</v>
      </c>
    </row>
    <row r="775" spans="1:95" x14ac:dyDescent="0.25">
      <c r="A775" s="97" t="s">
        <v>1163</v>
      </c>
      <c r="B775" s="97">
        <v>33</v>
      </c>
      <c r="C775" s="97">
        <v>772</v>
      </c>
      <c r="D775" s="102" t="s">
        <v>107</v>
      </c>
      <c r="E775" s="88">
        <v>0.25929270339387611</v>
      </c>
      <c r="F775" s="88">
        <v>1.0556164155949803</v>
      </c>
      <c r="G775" s="88">
        <v>0.27715991780386934</v>
      </c>
      <c r="H775" s="88"/>
      <c r="I775" s="88">
        <v>1.0560870665557556</v>
      </c>
      <c r="J775" s="88">
        <v>0.7784519738628134</v>
      </c>
      <c r="K775" s="75">
        <v>0.95903565179200112</v>
      </c>
      <c r="L775" s="9">
        <v>0.73869911810972899</v>
      </c>
      <c r="M775" s="9">
        <v>1.0178840958947053</v>
      </c>
      <c r="N775" s="9">
        <v>0.54655403330745667</v>
      </c>
      <c r="O775" s="9">
        <v>0</v>
      </c>
      <c r="P775" s="9">
        <v>1.6489594879297711</v>
      </c>
      <c r="Q775" s="9">
        <v>0</v>
      </c>
      <c r="R775" s="75">
        <v>0.72102444307071167</v>
      </c>
      <c r="S775" s="88">
        <v>1.6823454055565836</v>
      </c>
      <c r="T775" s="88">
        <v>1.133151010893209</v>
      </c>
      <c r="U775" s="88"/>
      <c r="V775" s="88">
        <v>1.1719234457856109</v>
      </c>
      <c r="W775" s="88">
        <v>1.4956528793194814</v>
      </c>
      <c r="X775" s="88">
        <v>1.4497645051777015</v>
      </c>
      <c r="Y775" s="75">
        <v>1.3038339013185558</v>
      </c>
      <c r="Z775" s="9">
        <v>1.3876342449184151</v>
      </c>
      <c r="AA775" s="9"/>
      <c r="AB775" s="9">
        <v>1.1042788505366241</v>
      </c>
      <c r="AC775" s="9">
        <v>1.1803869066116675</v>
      </c>
      <c r="AD775" s="9">
        <v>1.4759765284442778</v>
      </c>
      <c r="AE775" s="9">
        <v>0.8691756196094137</v>
      </c>
      <c r="AF775" s="9">
        <v>1.0550694076852389</v>
      </c>
      <c r="AG775" s="9">
        <v>1.2114550957330434</v>
      </c>
      <c r="AH775" s="9">
        <v>1.1225870824784634</v>
      </c>
      <c r="AI775" s="9">
        <v>0.82776636083559318</v>
      </c>
      <c r="AJ775" s="9">
        <v>1.2783607542432533</v>
      </c>
      <c r="AK775" s="9">
        <v>1.0505194812772347</v>
      </c>
      <c r="AL775" s="9">
        <v>2.7735494463294232</v>
      </c>
      <c r="AM775" s="9">
        <v>0.34145830159841029</v>
      </c>
      <c r="AN775" s="9">
        <v>1.0523255105358202</v>
      </c>
      <c r="AO775" s="9">
        <v>0.67181103066348646</v>
      </c>
      <c r="AP775" s="9">
        <v>0.86444259384356981</v>
      </c>
      <c r="AQ775" s="9">
        <v>1.7376433028586991</v>
      </c>
      <c r="AR775" s="9">
        <v>0.65997202690147894</v>
      </c>
      <c r="AS775" s="9"/>
      <c r="AT775" s="9">
        <v>0.296811108730823</v>
      </c>
      <c r="AU775" s="9">
        <v>0.21173001158187463</v>
      </c>
      <c r="AV775" s="9">
        <v>0</v>
      </c>
      <c r="AW775" s="75">
        <v>1.103909909269511</v>
      </c>
      <c r="AX775" s="88">
        <v>0.81257119238407038</v>
      </c>
      <c r="AY775" s="9">
        <v>0.45614827750846276</v>
      </c>
      <c r="AZ775" s="9">
        <v>0.35311141742202279</v>
      </c>
      <c r="BA775" s="9">
        <v>0.35380076683836909</v>
      </c>
      <c r="BB775" s="9">
        <v>0.22781695825649231</v>
      </c>
      <c r="BC775" s="9">
        <v>0.20911104719758206</v>
      </c>
      <c r="BD775" s="9">
        <v>1.6851286837461001</v>
      </c>
      <c r="BE775" s="9">
        <v>0</v>
      </c>
      <c r="BF775" s="75">
        <v>0.96338623221198938</v>
      </c>
      <c r="BG775" s="9">
        <v>0.56820198403173539</v>
      </c>
      <c r="BH775" s="9">
        <v>1.0211371898204133</v>
      </c>
      <c r="BI775" s="9">
        <v>0.96024921024463028</v>
      </c>
      <c r="BJ775" s="9">
        <v>0.65693040856684182</v>
      </c>
      <c r="BK775" s="9">
        <v>0.91813599702142179</v>
      </c>
      <c r="BL775" s="75">
        <v>0.8610845689818456</v>
      </c>
      <c r="BM775" s="88">
        <v>0.21392002920964201</v>
      </c>
      <c r="BN775" s="9">
        <v>0.79132591637749694</v>
      </c>
      <c r="BO775" s="9">
        <v>9.7535246647790716E-2</v>
      </c>
      <c r="BP775" s="75">
        <v>0.68965404064694291</v>
      </c>
      <c r="BQ775" s="88"/>
      <c r="BR775" s="88"/>
      <c r="BS775" s="88"/>
      <c r="BT775" s="88"/>
      <c r="BU775" s="88"/>
      <c r="BV775" s="75"/>
      <c r="BW775" s="9">
        <v>0.89973502791336457</v>
      </c>
      <c r="BX775" s="9">
        <v>1.2289425856676734</v>
      </c>
      <c r="BY775" s="9">
        <v>0.37133389368358122</v>
      </c>
      <c r="BZ775" s="75">
        <v>1.0749471582327854</v>
      </c>
      <c r="CA775" s="88"/>
      <c r="CB775" s="88"/>
      <c r="CC775" s="88">
        <v>0</v>
      </c>
      <c r="CD775" s="88"/>
      <c r="CE775" s="88">
        <v>0</v>
      </c>
      <c r="CF775" s="88"/>
      <c r="CG775" s="88"/>
      <c r="CH775" s="75">
        <v>0</v>
      </c>
      <c r="CI775" s="9">
        <v>3.0015202436336003E-2</v>
      </c>
      <c r="CJ775" s="9">
        <v>0</v>
      </c>
      <c r="CK775" s="75">
        <v>1.785461947480332E-2</v>
      </c>
      <c r="CL775" s="88">
        <v>0</v>
      </c>
      <c r="CM775" s="88">
        <v>0.41180883219490505</v>
      </c>
      <c r="CN775" s="88">
        <v>0.84468660115490113</v>
      </c>
      <c r="CO775" s="88">
        <v>0.18430705777767714</v>
      </c>
      <c r="CP775" s="88">
        <v>0.15757968798221367</v>
      </c>
      <c r="CQ775" s="62">
        <v>0.40617397934004723</v>
      </c>
    </row>
    <row r="776" spans="1:95" x14ac:dyDescent="0.25">
      <c r="A776" s="97" t="s">
        <v>1164</v>
      </c>
      <c r="B776" s="97">
        <v>34</v>
      </c>
      <c r="C776" s="97">
        <v>773</v>
      </c>
      <c r="D776" s="103" t="s">
        <v>101</v>
      </c>
      <c r="E776" s="86">
        <v>8.1876733413625526</v>
      </c>
      <c r="F776" s="86">
        <v>8.4843249932150933</v>
      </c>
      <c r="G776" s="86">
        <v>5.8356557434958454</v>
      </c>
      <c r="H776" s="86"/>
      <c r="I776" s="86">
        <v>9.8936647092208325</v>
      </c>
      <c r="J776" s="86">
        <v>7.0484467912485069</v>
      </c>
      <c r="K776" s="72">
        <v>8.524235682714437</v>
      </c>
      <c r="L776" s="7">
        <v>8.7921176236774219</v>
      </c>
      <c r="M776" s="7">
        <v>9.1537472499184958</v>
      </c>
      <c r="N776" s="7">
        <v>8.8213587828852873</v>
      </c>
      <c r="O776" s="7">
        <v>0</v>
      </c>
      <c r="P776" s="7">
        <v>16.082134696892435</v>
      </c>
      <c r="Q776" s="7">
        <v>0</v>
      </c>
      <c r="R776" s="72">
        <v>9.3239623815834722</v>
      </c>
      <c r="S776" s="86">
        <v>7.084860586927797</v>
      </c>
      <c r="T776" s="86">
        <v>8.4509305238172487</v>
      </c>
      <c r="U776" s="86"/>
      <c r="V776" s="86">
        <v>10.964369921586997</v>
      </c>
      <c r="W776" s="86">
        <v>12.244217354292203</v>
      </c>
      <c r="X776" s="86">
        <v>6.1172695330133537</v>
      </c>
      <c r="Y776" s="72">
        <v>8.0314379086300143</v>
      </c>
      <c r="Z776" s="7">
        <v>8.9230750658372546</v>
      </c>
      <c r="AA776" s="7"/>
      <c r="AB776" s="7">
        <v>9.1056343756606601</v>
      </c>
      <c r="AC776" s="7">
        <v>9.6531372264411583</v>
      </c>
      <c r="AD776" s="7">
        <v>8.7006876735556062</v>
      </c>
      <c r="AE776" s="7">
        <v>7.2128025778039992</v>
      </c>
      <c r="AF776" s="7">
        <v>8.6275482444370954</v>
      </c>
      <c r="AG776" s="7">
        <v>8.60708229805401</v>
      </c>
      <c r="AH776" s="7">
        <v>8.9694966699672616</v>
      </c>
      <c r="AI776" s="7">
        <v>8.7806759926240652</v>
      </c>
      <c r="AJ776" s="7">
        <v>9.4663768413663174</v>
      </c>
      <c r="AK776" s="7">
        <v>10.393585978684541</v>
      </c>
      <c r="AL776" s="7">
        <v>10.799756529780124</v>
      </c>
      <c r="AM776" s="7">
        <v>6.6786640114321116</v>
      </c>
      <c r="AN776" s="7">
        <v>6.9537321945319235</v>
      </c>
      <c r="AO776" s="7">
        <v>10.926967578067845</v>
      </c>
      <c r="AP776" s="7">
        <v>9.8156783492704704</v>
      </c>
      <c r="AQ776" s="7">
        <v>9.0451204976978925</v>
      </c>
      <c r="AR776" s="7">
        <v>7.3994793825671241</v>
      </c>
      <c r="AS776" s="7"/>
      <c r="AT776" s="7">
        <v>8.5485350625323733</v>
      </c>
      <c r="AU776" s="7">
        <v>15.400243297379925</v>
      </c>
      <c r="AV776" s="7">
        <v>0</v>
      </c>
      <c r="AW776" s="72">
        <v>9.0417105350118838</v>
      </c>
      <c r="AX776" s="86">
        <v>12.664335936965124</v>
      </c>
      <c r="AY776" s="7">
        <v>9.5623682306633064</v>
      </c>
      <c r="AZ776" s="7">
        <v>11.01163977299324</v>
      </c>
      <c r="BA776" s="7">
        <v>11.504195832603504</v>
      </c>
      <c r="BB776" s="7">
        <v>7.9956021423353318</v>
      </c>
      <c r="BC776" s="7">
        <v>16.237994915582497</v>
      </c>
      <c r="BD776" s="7">
        <v>9.6776920819279511</v>
      </c>
      <c r="BE776" s="7">
        <v>0</v>
      </c>
      <c r="BF776" s="72">
        <v>9.7274279325484763</v>
      </c>
      <c r="BG776" s="7">
        <v>6.2779182981378563</v>
      </c>
      <c r="BH776" s="7">
        <v>1.3355269147065574</v>
      </c>
      <c r="BI776" s="7">
        <v>12.666738978669583</v>
      </c>
      <c r="BJ776" s="7">
        <v>7.0280152567973371</v>
      </c>
      <c r="BK776" s="7">
        <v>10.715039840498125</v>
      </c>
      <c r="BL776" s="72">
        <v>9.5779027005575266</v>
      </c>
      <c r="BM776" s="86">
        <v>41.385229435948432</v>
      </c>
      <c r="BN776" s="7">
        <v>9.204845642624484</v>
      </c>
      <c r="BO776" s="7">
        <v>7.5803494082528884</v>
      </c>
      <c r="BP776" s="72">
        <v>9.1767866250168098</v>
      </c>
      <c r="BQ776" s="86"/>
      <c r="BR776" s="86"/>
      <c r="BS776" s="86"/>
      <c r="BT776" s="86"/>
      <c r="BU776" s="86"/>
      <c r="BV776" s="72"/>
      <c r="BW776" s="7">
        <v>9.8207425715471874</v>
      </c>
      <c r="BX776" s="7">
        <v>7.2117076793895851</v>
      </c>
      <c r="BY776" s="7">
        <v>9.0778844773578538</v>
      </c>
      <c r="BZ776" s="72">
        <v>7.8038691141056038</v>
      </c>
      <c r="CA776" s="86"/>
      <c r="CB776" s="86"/>
      <c r="CC776" s="86">
        <v>0</v>
      </c>
      <c r="CD776" s="86"/>
      <c r="CE776" s="86">
        <v>0</v>
      </c>
      <c r="CF776" s="86"/>
      <c r="CG776" s="86"/>
      <c r="CH776" s="72">
        <v>0</v>
      </c>
      <c r="CI776" s="7">
        <v>0</v>
      </c>
      <c r="CJ776" s="7">
        <v>0</v>
      </c>
      <c r="CK776" s="72">
        <v>0</v>
      </c>
      <c r="CL776" s="86">
        <v>0</v>
      </c>
      <c r="CM776" s="86">
        <v>10.166931647929822</v>
      </c>
      <c r="CN776" s="86">
        <v>8.4726748547331479</v>
      </c>
      <c r="CO776" s="86">
        <v>5.2385253831471115</v>
      </c>
      <c r="CP776" s="86">
        <v>4.6058289234000895</v>
      </c>
      <c r="CQ776" s="64">
        <v>8.7751313995859963</v>
      </c>
    </row>
    <row r="777" spans="1:95" x14ac:dyDescent="0.25">
      <c r="A777" s="97" t="s">
        <v>1165</v>
      </c>
      <c r="B777" s="97">
        <v>35</v>
      </c>
      <c r="C777" s="97">
        <v>774</v>
      </c>
      <c r="D777" s="103" t="s">
        <v>102</v>
      </c>
      <c r="E777" s="39">
        <v>0</v>
      </c>
      <c r="F777" s="39">
        <v>4.8106542412132011E-2</v>
      </c>
      <c r="G777" s="39">
        <v>0</v>
      </c>
      <c r="H777" s="39"/>
      <c r="I777" s="39">
        <v>5.3209414205571723E-2</v>
      </c>
      <c r="J777" s="39">
        <v>9.470550722979594E-2</v>
      </c>
      <c r="K777" s="52">
        <v>5.4702768657960595E-2</v>
      </c>
      <c r="L777" s="3">
        <v>8.1476619208211865E-2</v>
      </c>
      <c r="M777" s="3">
        <v>0.22599056227888395</v>
      </c>
      <c r="N777" s="3">
        <v>7.0552404855075967E-2</v>
      </c>
      <c r="O777" s="3">
        <v>0</v>
      </c>
      <c r="P777" s="3">
        <v>4.7147440604324443E-2</v>
      </c>
      <c r="Q777" s="3">
        <v>0</v>
      </c>
      <c r="R777" s="52">
        <v>8.6514389598214642E-2</v>
      </c>
      <c r="S777" s="39">
        <v>0</v>
      </c>
      <c r="T777" s="39">
        <v>0</v>
      </c>
      <c r="U777" s="39"/>
      <c r="V777" s="39">
        <v>0</v>
      </c>
      <c r="W777" s="39">
        <v>0</v>
      </c>
      <c r="X777" s="39">
        <v>0</v>
      </c>
      <c r="Y777" s="52">
        <v>0</v>
      </c>
      <c r="Z777" s="3">
        <v>9.920660030886011E-2</v>
      </c>
      <c r="AA777" s="3"/>
      <c r="AB777" s="3">
        <v>9.5029210073227302E-2</v>
      </c>
      <c r="AC777" s="3">
        <v>0.11649076442254178</v>
      </c>
      <c r="AD777" s="3">
        <v>0.1303809531475788</v>
      </c>
      <c r="AE777" s="3">
        <v>0</v>
      </c>
      <c r="AF777" s="3">
        <v>9.0424907046140701E-2</v>
      </c>
      <c r="AG777" s="3">
        <v>0.11109326940887045</v>
      </c>
      <c r="AH777" s="3">
        <v>5.4330389426125489E-2</v>
      </c>
      <c r="AI777" s="3">
        <v>7.2282005627087628E-2</v>
      </c>
      <c r="AJ777" s="3">
        <v>8.4957234865778886E-2</v>
      </c>
      <c r="AK777" s="3">
        <v>3.0062872971945979E-2</v>
      </c>
      <c r="AL777" s="3">
        <v>0</v>
      </c>
      <c r="AM777" s="3">
        <v>0</v>
      </c>
      <c r="AN777" s="3">
        <v>0</v>
      </c>
      <c r="AO777" s="3">
        <v>0</v>
      </c>
      <c r="AP777" s="3">
        <v>0.180220054017003</v>
      </c>
      <c r="AQ777" s="3">
        <v>3.5525280798911589E-2</v>
      </c>
      <c r="AR777" s="3">
        <v>0</v>
      </c>
      <c r="AS777" s="3"/>
      <c r="AT777" s="3">
        <v>0</v>
      </c>
      <c r="AU777" s="3">
        <v>0.15574103305286657</v>
      </c>
      <c r="AV777" s="3">
        <v>0</v>
      </c>
      <c r="AW777" s="52">
        <v>9.0498799734358065E-2</v>
      </c>
      <c r="AX777" s="39">
        <v>0</v>
      </c>
      <c r="AY777" s="3">
        <v>0.15026232451829993</v>
      </c>
      <c r="AZ777" s="3">
        <v>0</v>
      </c>
      <c r="BA777" s="3">
        <v>0</v>
      </c>
      <c r="BB777" s="3">
        <v>0</v>
      </c>
      <c r="BC777" s="3">
        <v>0</v>
      </c>
      <c r="BD777" s="3">
        <v>7.7326218560747159E-2</v>
      </c>
      <c r="BE777" s="3">
        <v>0</v>
      </c>
      <c r="BF777" s="52">
        <v>8.0440401855197879E-2</v>
      </c>
      <c r="BG777" s="3">
        <v>0</v>
      </c>
      <c r="BH777" s="3">
        <v>0</v>
      </c>
      <c r="BI777" s="3">
        <v>8.656815775241114E-2</v>
      </c>
      <c r="BJ777" s="3">
        <v>0</v>
      </c>
      <c r="BK777" s="3">
        <v>0</v>
      </c>
      <c r="BL777" s="52">
        <v>2.0533779889785182E-2</v>
      </c>
      <c r="BM777" s="39">
        <v>7.9819602211707863E-2</v>
      </c>
      <c r="BN777" s="3">
        <v>7.2621952611261364E-2</v>
      </c>
      <c r="BO777" s="3">
        <v>0</v>
      </c>
      <c r="BP777" s="52">
        <v>7.1452145263304803E-2</v>
      </c>
      <c r="BQ777" s="39"/>
      <c r="BR777" s="39"/>
      <c r="BS777" s="39"/>
      <c r="BT777" s="39"/>
      <c r="BU777" s="39"/>
      <c r="BV777" s="52"/>
      <c r="BW777" s="3">
        <v>0</v>
      </c>
      <c r="BX777" s="3">
        <v>7.8483920359722473E-2</v>
      </c>
      <c r="BY777" s="3">
        <v>0</v>
      </c>
      <c r="BZ777" s="52">
        <v>6.0486485492875268E-2</v>
      </c>
      <c r="CA777" s="39"/>
      <c r="CB777" s="39"/>
      <c r="CC777" s="39">
        <v>0</v>
      </c>
      <c r="CD777" s="39"/>
      <c r="CE777" s="39">
        <v>0</v>
      </c>
      <c r="CF777" s="39"/>
      <c r="CG777" s="39"/>
      <c r="CH777" s="52">
        <v>0</v>
      </c>
      <c r="CI777" s="3">
        <v>0</v>
      </c>
      <c r="CJ777" s="3">
        <v>0</v>
      </c>
      <c r="CK777" s="52">
        <v>0</v>
      </c>
      <c r="CL777" s="39">
        <v>0</v>
      </c>
      <c r="CM777" s="39">
        <v>5.087585406858338E-2</v>
      </c>
      <c r="CN777" s="39">
        <v>0.1392041192556962</v>
      </c>
      <c r="CO777" s="39">
        <v>0</v>
      </c>
      <c r="CP777" s="39">
        <v>4.9889736738027386E-2</v>
      </c>
      <c r="CQ777" s="58">
        <v>8.193450574025074E-2</v>
      </c>
    </row>
    <row r="778" spans="1:95" x14ac:dyDescent="0.25">
      <c r="A778" s="97" t="s">
        <v>1166</v>
      </c>
      <c r="B778" s="97">
        <v>36</v>
      </c>
      <c r="C778" s="97">
        <v>775</v>
      </c>
      <c r="D778" s="103" t="s">
        <v>103</v>
      </c>
      <c r="E778" s="39">
        <v>0</v>
      </c>
      <c r="F778" s="39">
        <v>4.176433460525393E-2</v>
      </c>
      <c r="G778" s="39">
        <v>0</v>
      </c>
      <c r="H778" s="39"/>
      <c r="I778" s="39">
        <v>2.6415764950058429E-2</v>
      </c>
      <c r="J778" s="39">
        <v>9.3949476999367981E-2</v>
      </c>
      <c r="K778" s="52">
        <v>4.6002867022966097E-2</v>
      </c>
      <c r="L778" s="3">
        <v>6.0162188406955454E-2</v>
      </c>
      <c r="M778" s="3">
        <v>0.13426776858646011</v>
      </c>
      <c r="N778" s="3">
        <v>9.0881634473170603E-2</v>
      </c>
      <c r="O778" s="3">
        <v>0</v>
      </c>
      <c r="P778" s="3">
        <v>4.5257245189461767E-2</v>
      </c>
      <c r="Q778" s="3">
        <v>0</v>
      </c>
      <c r="R778" s="52">
        <v>6.7301220023576899E-2</v>
      </c>
      <c r="S778" s="39">
        <v>0</v>
      </c>
      <c r="T778" s="39">
        <v>0</v>
      </c>
      <c r="U778" s="39"/>
      <c r="V778" s="39">
        <v>0</v>
      </c>
      <c r="W778" s="39">
        <v>0</v>
      </c>
      <c r="X778" s="39">
        <v>0</v>
      </c>
      <c r="Y778" s="52">
        <v>0</v>
      </c>
      <c r="Z778" s="3">
        <v>7.5640674040999861E-2</v>
      </c>
      <c r="AA778" s="3"/>
      <c r="AB778" s="3">
        <v>7.2115665765359507E-2</v>
      </c>
      <c r="AC778" s="3">
        <v>0</v>
      </c>
      <c r="AD778" s="3">
        <v>0</v>
      </c>
      <c r="AE778" s="3">
        <v>0</v>
      </c>
      <c r="AF778" s="3">
        <v>7.2682076476383833E-2</v>
      </c>
      <c r="AG778" s="3">
        <v>9.1893046922933028E-2</v>
      </c>
      <c r="AH778" s="3">
        <v>5.7148099554245518E-2</v>
      </c>
      <c r="AI778" s="3">
        <v>6.5472214777808513E-2</v>
      </c>
      <c r="AJ778" s="3">
        <v>2.6161483509568567E-2</v>
      </c>
      <c r="AK778" s="3">
        <v>0</v>
      </c>
      <c r="AL778" s="3">
        <v>0.44459684641141001</v>
      </c>
      <c r="AM778" s="3">
        <v>0</v>
      </c>
      <c r="AN778" s="3">
        <v>0</v>
      </c>
      <c r="AO778" s="3">
        <v>0</v>
      </c>
      <c r="AP778" s="3">
        <v>0.11504416276250999</v>
      </c>
      <c r="AQ778" s="3">
        <v>3.6276579880744897E-2</v>
      </c>
      <c r="AR778" s="3">
        <v>0</v>
      </c>
      <c r="AS778" s="3"/>
      <c r="AT778" s="3">
        <v>0</v>
      </c>
      <c r="AU778" s="3">
        <v>6.5446959932478802E-2</v>
      </c>
      <c r="AV778" s="3">
        <v>0</v>
      </c>
      <c r="AW778" s="52">
        <v>6.8395167562416578E-2</v>
      </c>
      <c r="AX778" s="39">
        <v>0</v>
      </c>
      <c r="AY778" s="3">
        <v>7.8882223021674636E-2</v>
      </c>
      <c r="AZ778" s="3">
        <v>0</v>
      </c>
      <c r="BA778" s="3">
        <v>0.10399226799068163</v>
      </c>
      <c r="BB778" s="3">
        <v>5.9875692247909992E-2</v>
      </c>
      <c r="BC778" s="3">
        <v>0</v>
      </c>
      <c r="BD778" s="3">
        <v>5.7183311762694713E-2</v>
      </c>
      <c r="BE778" s="3">
        <v>0</v>
      </c>
      <c r="BF778" s="52">
        <v>5.9703462613914987E-2</v>
      </c>
      <c r="BG778" s="3">
        <v>0</v>
      </c>
      <c r="BH778" s="3">
        <v>0</v>
      </c>
      <c r="BI778" s="3">
        <v>9.516285178691794E-2</v>
      </c>
      <c r="BJ778" s="3">
        <v>0.18585443600553228</v>
      </c>
      <c r="BK778" s="3">
        <v>0</v>
      </c>
      <c r="BL778" s="52">
        <v>4.4168795931449491E-2</v>
      </c>
      <c r="BM778" s="39">
        <v>0</v>
      </c>
      <c r="BN778" s="3">
        <v>5.1342040127275251E-2</v>
      </c>
      <c r="BO778" s="3">
        <v>0</v>
      </c>
      <c r="BP778" s="52">
        <v>5.0388503561911872E-2</v>
      </c>
      <c r="BQ778" s="39"/>
      <c r="BR778" s="39"/>
      <c r="BS778" s="39"/>
      <c r="BT778" s="39"/>
      <c r="BU778" s="39"/>
      <c r="BV778" s="52"/>
      <c r="BW778" s="3">
        <v>0.14560947346456038</v>
      </c>
      <c r="BX778" s="3">
        <v>3.8974549658483279E-2</v>
      </c>
      <c r="BY778" s="3">
        <v>0</v>
      </c>
      <c r="BZ778" s="52">
        <v>6.0033831844200157E-2</v>
      </c>
      <c r="CA778" s="39"/>
      <c r="CB778" s="39"/>
      <c r="CC778" s="39">
        <v>0</v>
      </c>
      <c r="CD778" s="39"/>
      <c r="CE778" s="39">
        <v>0</v>
      </c>
      <c r="CF778" s="39"/>
      <c r="CG778" s="39"/>
      <c r="CH778" s="52">
        <v>0</v>
      </c>
      <c r="CI778" s="3">
        <v>0</v>
      </c>
      <c r="CJ778" s="3">
        <v>0</v>
      </c>
      <c r="CK778" s="52">
        <v>0</v>
      </c>
      <c r="CL778" s="39">
        <v>0</v>
      </c>
      <c r="CM778" s="39">
        <v>3.3336847912772721E-2</v>
      </c>
      <c r="CN778" s="39">
        <v>8.1279193489140034E-2</v>
      </c>
      <c r="CO778" s="39">
        <v>0</v>
      </c>
      <c r="CP778" s="39">
        <v>4.8872564290072633E-2</v>
      </c>
      <c r="CQ778" s="58">
        <v>5.5140253225996028E-2</v>
      </c>
    </row>
    <row r="779" spans="1:95" x14ac:dyDescent="0.25">
      <c r="A779" s="97" t="s">
        <v>1167</v>
      </c>
      <c r="B779" s="97">
        <v>37</v>
      </c>
      <c r="C779" s="97">
        <v>776</v>
      </c>
      <c r="D779" s="103" t="s">
        <v>108</v>
      </c>
      <c r="E779" s="39">
        <v>0</v>
      </c>
      <c r="F779" s="39">
        <v>2.1256498053596494E-2</v>
      </c>
      <c r="G779" s="39">
        <v>0</v>
      </c>
      <c r="H779" s="39"/>
      <c r="I779" s="39">
        <v>0</v>
      </c>
      <c r="J779" s="39">
        <v>2.8937538762844633E-2</v>
      </c>
      <c r="K779" s="52">
        <v>1.8433925770902578E-2</v>
      </c>
      <c r="L779" s="3">
        <v>2.7053143564179694E-2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52">
        <v>2.0631017536635873E-2</v>
      </c>
      <c r="S779" s="39">
        <v>0</v>
      </c>
      <c r="T779" s="39">
        <v>0</v>
      </c>
      <c r="U779" s="39"/>
      <c r="V779" s="39">
        <v>0</v>
      </c>
      <c r="W779" s="39">
        <v>0</v>
      </c>
      <c r="X779" s="39">
        <v>0</v>
      </c>
      <c r="Y779" s="52">
        <v>0</v>
      </c>
      <c r="Z779" s="3">
        <v>3.2410481285707268E-2</v>
      </c>
      <c r="AA779" s="3"/>
      <c r="AB779" s="3">
        <v>4.4820850385302827E-2</v>
      </c>
      <c r="AC779" s="3">
        <v>0</v>
      </c>
      <c r="AD779" s="3">
        <v>0</v>
      </c>
      <c r="AE779" s="3">
        <v>0</v>
      </c>
      <c r="AF779" s="3">
        <v>4.5949033005054131E-2</v>
      </c>
      <c r="AG779" s="3">
        <v>5.3674815827206949E-2</v>
      </c>
      <c r="AH779" s="3">
        <v>3.8201990466693501E-2</v>
      </c>
      <c r="AI779" s="3">
        <v>3.331777122633138E-2</v>
      </c>
      <c r="AJ779" s="3">
        <v>2.680778408732561E-2</v>
      </c>
      <c r="AK779" s="3">
        <v>2.8468169269996207E-2</v>
      </c>
      <c r="AL779" s="3">
        <v>0.1926075104038813</v>
      </c>
      <c r="AM779" s="3">
        <v>0</v>
      </c>
      <c r="AN779" s="3">
        <v>0</v>
      </c>
      <c r="AO779" s="3">
        <v>0</v>
      </c>
      <c r="AP779" s="3">
        <v>8.1335568280901632E-2</v>
      </c>
      <c r="AQ779" s="3">
        <v>1.2104617714833326E-2</v>
      </c>
      <c r="AR779" s="3">
        <v>0</v>
      </c>
      <c r="AS779" s="3"/>
      <c r="AT779" s="3">
        <v>0</v>
      </c>
      <c r="AU779" s="3">
        <v>0</v>
      </c>
      <c r="AV779" s="3">
        <v>0</v>
      </c>
      <c r="AW779" s="52">
        <v>3.6418765589878062E-2</v>
      </c>
      <c r="AX779" s="39">
        <v>0</v>
      </c>
      <c r="AY779" s="3">
        <v>3.3787522797189079E-2</v>
      </c>
      <c r="AZ779" s="3">
        <v>0</v>
      </c>
      <c r="BA779" s="3">
        <v>0</v>
      </c>
      <c r="BB779" s="3">
        <v>6.2576678408708758E-2</v>
      </c>
      <c r="BC779" s="3">
        <v>0</v>
      </c>
      <c r="BD779" s="3">
        <v>1.2719982476268991E-2</v>
      </c>
      <c r="BE779" s="3">
        <v>0</v>
      </c>
      <c r="BF779" s="52">
        <v>1.6386750548499907E-2</v>
      </c>
      <c r="BG779" s="3">
        <v>0</v>
      </c>
      <c r="BH779" s="3">
        <v>0</v>
      </c>
      <c r="BI779" s="3">
        <v>9.2601980676783005E-2</v>
      </c>
      <c r="BJ779" s="3">
        <v>0</v>
      </c>
      <c r="BK779" s="3">
        <v>0</v>
      </c>
      <c r="BL779" s="52">
        <v>2.2130575030039176E-2</v>
      </c>
      <c r="BM779" s="39">
        <v>0</v>
      </c>
      <c r="BN779" s="3">
        <v>4.9201641382495775E-2</v>
      </c>
      <c r="BO779" s="3">
        <v>0</v>
      </c>
      <c r="BP779" s="52">
        <v>4.8194523684565567E-2</v>
      </c>
      <c r="BQ779" s="39"/>
      <c r="BR779" s="39"/>
      <c r="BS779" s="39"/>
      <c r="BT779" s="39"/>
      <c r="BU779" s="39"/>
      <c r="BV779" s="52"/>
      <c r="BW779" s="3">
        <v>0</v>
      </c>
      <c r="BX779" s="3">
        <v>3.7656253444532356E-2</v>
      </c>
      <c r="BY779" s="3">
        <v>0</v>
      </c>
      <c r="BZ779" s="52">
        <v>2.9142744807527383E-2</v>
      </c>
      <c r="CA779" s="39"/>
      <c r="CB779" s="39"/>
      <c r="CC779" s="39">
        <v>0</v>
      </c>
      <c r="CD779" s="39"/>
      <c r="CE779" s="39">
        <v>0</v>
      </c>
      <c r="CF779" s="39"/>
      <c r="CG779" s="39"/>
      <c r="CH779" s="52">
        <v>0</v>
      </c>
      <c r="CI779" s="3">
        <v>0</v>
      </c>
      <c r="CJ779" s="3">
        <v>0</v>
      </c>
      <c r="CK779" s="52">
        <v>0</v>
      </c>
      <c r="CL779" s="39">
        <v>0</v>
      </c>
      <c r="CM779" s="39">
        <v>0</v>
      </c>
      <c r="CN779" s="39">
        <v>1.6391635704247832E-2</v>
      </c>
      <c r="CO779" s="39">
        <v>0</v>
      </c>
      <c r="CP779" s="39">
        <v>0</v>
      </c>
      <c r="CQ779" s="58">
        <v>6.9291431077282903E-3</v>
      </c>
    </row>
    <row r="780" spans="1:95" x14ac:dyDescent="0.25">
      <c r="A780" s="97" t="s">
        <v>1168</v>
      </c>
      <c r="B780" s="97">
        <v>38</v>
      </c>
      <c r="C780" s="97">
        <v>777</v>
      </c>
      <c r="D780" s="104" t="s">
        <v>109</v>
      </c>
      <c r="E780" s="40">
        <v>0</v>
      </c>
      <c r="F780" s="40">
        <v>2.6508240961110381E-2</v>
      </c>
      <c r="G780" s="40">
        <v>0</v>
      </c>
      <c r="H780" s="40"/>
      <c r="I780" s="40">
        <v>2.8820290972241126E-2</v>
      </c>
      <c r="J780" s="40">
        <v>3.1858328382360294E-2</v>
      </c>
      <c r="K780" s="53">
        <v>2.7093193771188989E-2</v>
      </c>
      <c r="L780" s="4">
        <v>4.0453952636361069E-2</v>
      </c>
      <c r="M780" s="4">
        <v>5.4719195800241135E-2</v>
      </c>
      <c r="N780" s="4">
        <v>3.3633328637271864E-2</v>
      </c>
      <c r="O780" s="4">
        <v>0</v>
      </c>
      <c r="P780" s="4">
        <v>5.1379166926358813E-2</v>
      </c>
      <c r="Q780" s="4">
        <v>0</v>
      </c>
      <c r="R780" s="53">
        <v>4.1328234765639717E-2</v>
      </c>
      <c r="S780" s="40">
        <v>0</v>
      </c>
      <c r="T780" s="40">
        <v>0</v>
      </c>
      <c r="U780" s="40"/>
      <c r="V780" s="40">
        <v>0</v>
      </c>
      <c r="W780" s="40">
        <v>0</v>
      </c>
      <c r="X780" s="40">
        <v>0</v>
      </c>
      <c r="Y780" s="53">
        <v>0</v>
      </c>
      <c r="Z780" s="4">
        <v>3.142333790959518E-2</v>
      </c>
      <c r="AA780" s="4"/>
      <c r="AB780" s="4">
        <v>7.1291726368655606E-2</v>
      </c>
      <c r="AC780" s="4">
        <v>0</v>
      </c>
      <c r="AD780" s="4">
        <v>0.16297854060931727</v>
      </c>
      <c r="AE780" s="4">
        <v>0</v>
      </c>
      <c r="AF780" s="4">
        <v>4.9719464448395055E-2</v>
      </c>
      <c r="AG780" s="4">
        <v>2.4915798022424565E-2</v>
      </c>
      <c r="AH780" s="4">
        <v>3.5465723705611837E-2</v>
      </c>
      <c r="AI780" s="4">
        <v>4.7550131101155593E-2</v>
      </c>
      <c r="AJ780" s="4">
        <v>1.9141479399500717E-2</v>
      </c>
      <c r="AK780" s="4">
        <v>6.4750365022007095E-2</v>
      </c>
      <c r="AL780" s="4">
        <v>0</v>
      </c>
      <c r="AM780" s="4">
        <v>0</v>
      </c>
      <c r="AN780" s="4">
        <v>0</v>
      </c>
      <c r="AO780" s="4">
        <v>6.6024409177122087E-2</v>
      </c>
      <c r="AP780" s="4">
        <v>8.1619153927722524E-2</v>
      </c>
      <c r="AQ780" s="4">
        <v>2.3661096400540618E-2</v>
      </c>
      <c r="AR780" s="4">
        <v>0</v>
      </c>
      <c r="AS780" s="4"/>
      <c r="AT780" s="4">
        <v>0.15978742396262816</v>
      </c>
      <c r="AU780" s="4">
        <v>0.12209168309372587</v>
      </c>
      <c r="AV780" s="4">
        <v>0</v>
      </c>
      <c r="AW780" s="53">
        <v>3.8353117344181412E-2</v>
      </c>
      <c r="AX780" s="40">
        <v>8.6021597171455355E-2</v>
      </c>
      <c r="AY780" s="4">
        <v>1.4948006838387136E-2</v>
      </c>
      <c r="AZ780" s="4">
        <v>0</v>
      </c>
      <c r="BA780" s="4">
        <v>0</v>
      </c>
      <c r="BB780" s="4">
        <v>0</v>
      </c>
      <c r="BC780" s="4">
        <v>0</v>
      </c>
      <c r="BD780" s="4">
        <v>3.3411091954526698E-2</v>
      </c>
      <c r="BE780" s="4">
        <v>0</v>
      </c>
      <c r="BF780" s="53">
        <v>2.8964528622839995E-2</v>
      </c>
      <c r="BG780" s="4">
        <v>0</v>
      </c>
      <c r="BH780" s="4">
        <v>0.28805448334496736</v>
      </c>
      <c r="BI780" s="4">
        <v>0</v>
      </c>
      <c r="BJ780" s="4">
        <v>0.15129531961523587</v>
      </c>
      <c r="BK780" s="4">
        <v>0</v>
      </c>
      <c r="BL780" s="53">
        <v>4.2072425722077457E-2</v>
      </c>
      <c r="BM780" s="40">
        <v>0</v>
      </c>
      <c r="BN780" s="4">
        <v>3.1157835345255298E-2</v>
      </c>
      <c r="BO780" s="4">
        <v>0</v>
      </c>
      <c r="BP780" s="53">
        <v>3.0724573184357246E-2</v>
      </c>
      <c r="BQ780" s="40"/>
      <c r="BR780" s="40"/>
      <c r="BS780" s="40"/>
      <c r="BT780" s="40"/>
      <c r="BU780" s="40"/>
      <c r="BV780" s="53"/>
      <c r="BW780" s="4">
        <v>0</v>
      </c>
      <c r="BX780" s="4">
        <v>6.5879561374543524E-2</v>
      </c>
      <c r="BY780" s="4">
        <v>0</v>
      </c>
      <c r="BZ780" s="53">
        <v>5.2165780879868826E-2</v>
      </c>
      <c r="CA780" s="40"/>
      <c r="CB780" s="40"/>
      <c r="CC780" s="40">
        <v>0</v>
      </c>
      <c r="CD780" s="40"/>
      <c r="CE780" s="40">
        <v>0</v>
      </c>
      <c r="CF780" s="40"/>
      <c r="CG780" s="40"/>
      <c r="CH780" s="53">
        <v>0</v>
      </c>
      <c r="CI780" s="4">
        <v>0</v>
      </c>
      <c r="CJ780" s="4">
        <v>0</v>
      </c>
      <c r="CK780" s="53">
        <v>0</v>
      </c>
      <c r="CL780" s="40">
        <v>0</v>
      </c>
      <c r="CM780" s="40">
        <v>2.6586935086201528E-2</v>
      </c>
      <c r="CN780" s="40">
        <v>1.9615609378064044E-2</v>
      </c>
      <c r="CO780" s="40">
        <v>0</v>
      </c>
      <c r="CP780" s="40">
        <v>0</v>
      </c>
      <c r="CQ780" s="59">
        <v>2.0174635152701278E-2</v>
      </c>
    </row>
    <row r="781" spans="1:95" x14ac:dyDescent="0.25">
      <c r="A781" s="97" t="s">
        <v>1169</v>
      </c>
      <c r="B781" s="97">
        <v>39</v>
      </c>
      <c r="C781" s="97">
        <v>778</v>
      </c>
      <c r="D781" s="102" t="s">
        <v>110</v>
      </c>
      <c r="E781" s="88">
        <v>0</v>
      </c>
      <c r="F781" s="88">
        <v>0.98871821605707377</v>
      </c>
      <c r="G781" s="88">
        <v>0.16416282150120839</v>
      </c>
      <c r="H781" s="88"/>
      <c r="I781" s="88">
        <v>1.4985719948737368</v>
      </c>
      <c r="J781" s="88">
        <v>0.97983693350589474</v>
      </c>
      <c r="K781" s="75">
        <v>1.0208021491919084</v>
      </c>
      <c r="L781" s="9">
        <v>1.0874574973488758</v>
      </c>
      <c r="M781" s="9">
        <v>0.5162749783070425</v>
      </c>
      <c r="N781" s="9">
        <v>0.70832883859802376</v>
      </c>
      <c r="O781" s="9">
        <v>0</v>
      </c>
      <c r="P781" s="9">
        <v>2.3887694165306081</v>
      </c>
      <c r="Q781" s="9">
        <v>6.3544562417986592</v>
      </c>
      <c r="R781" s="75">
        <v>1.0183754998459968</v>
      </c>
      <c r="S781" s="88">
        <v>1.6832218333087525</v>
      </c>
      <c r="T781" s="88">
        <v>1.1530945136609554</v>
      </c>
      <c r="U781" s="88"/>
      <c r="V781" s="88">
        <v>0.86489296219476308</v>
      </c>
      <c r="W781" s="88">
        <v>2.2884802501963319</v>
      </c>
      <c r="X781" s="88">
        <v>1.3947277968902549</v>
      </c>
      <c r="Y781" s="75">
        <v>1.2672163010094291</v>
      </c>
      <c r="Z781" s="9">
        <v>1.3745429134525864</v>
      </c>
      <c r="AA781" s="9"/>
      <c r="AB781" s="9">
        <v>1.3748476639424787</v>
      </c>
      <c r="AC781" s="9">
        <v>0.63579934116473902</v>
      </c>
      <c r="AD781" s="9">
        <v>0.6828017395492505</v>
      </c>
      <c r="AE781" s="9">
        <v>1.202123641246688</v>
      </c>
      <c r="AF781" s="9">
        <v>0.99197228042881314</v>
      </c>
      <c r="AG781" s="9">
        <v>1.3790493081341102</v>
      </c>
      <c r="AH781" s="9">
        <v>0.9725264706741884</v>
      </c>
      <c r="AI781" s="9">
        <v>0.93770931449421591</v>
      </c>
      <c r="AJ781" s="9">
        <v>1.1188940375243825</v>
      </c>
      <c r="AK781" s="9">
        <v>1.4861704999993595</v>
      </c>
      <c r="AL781" s="9">
        <v>0.64187107009704691</v>
      </c>
      <c r="AM781" s="9">
        <v>0.76727985737209692</v>
      </c>
      <c r="AN781" s="9">
        <v>1.0404310470248352</v>
      </c>
      <c r="AO781" s="9">
        <v>0.51460066762394763</v>
      </c>
      <c r="AP781" s="9">
        <v>0.86546525610952119</v>
      </c>
      <c r="AQ781" s="9">
        <v>2.0653189959608773</v>
      </c>
      <c r="AR781" s="9">
        <v>1.0109929707894552</v>
      </c>
      <c r="AS781" s="9"/>
      <c r="AT781" s="9">
        <v>0</v>
      </c>
      <c r="AU781" s="9">
        <v>3.0369112886710917E-2</v>
      </c>
      <c r="AV781" s="9">
        <v>0</v>
      </c>
      <c r="AW781" s="75">
        <v>1.1273588749336743</v>
      </c>
      <c r="AX781" s="88">
        <v>0.90881388613129166</v>
      </c>
      <c r="AY781" s="9">
        <v>0.24141435577348591</v>
      </c>
      <c r="AZ781" s="9">
        <v>0</v>
      </c>
      <c r="BA781" s="9">
        <v>6.5206886128565747E-2</v>
      </c>
      <c r="BB781" s="9">
        <v>8.9869820775416873E-2</v>
      </c>
      <c r="BC781" s="9">
        <v>0</v>
      </c>
      <c r="BD781" s="9">
        <v>1.3567703522742363</v>
      </c>
      <c r="BE781" s="9">
        <v>0</v>
      </c>
      <c r="BF781" s="75">
        <v>0.70080429019736246</v>
      </c>
      <c r="BG781" s="9">
        <v>1.4856646583632132</v>
      </c>
      <c r="BH781" s="9">
        <v>0.41566997473369144</v>
      </c>
      <c r="BI781" s="9">
        <v>1.6643587640333088</v>
      </c>
      <c r="BJ781" s="9">
        <v>0.62702348270886099</v>
      </c>
      <c r="BK781" s="9">
        <v>1.0809684989052779</v>
      </c>
      <c r="BL781" s="75">
        <v>1.1128159352572606</v>
      </c>
      <c r="BM781" s="88">
        <v>0.35363190742699813</v>
      </c>
      <c r="BN781" s="9">
        <v>0.94578357227941701</v>
      </c>
      <c r="BO781" s="9">
        <v>0.24258076483970825</v>
      </c>
      <c r="BP781" s="75">
        <v>0.86722293272177642</v>
      </c>
      <c r="BQ781" s="88"/>
      <c r="BR781" s="88"/>
      <c r="BS781" s="88"/>
      <c r="BT781" s="88"/>
      <c r="BU781" s="88"/>
      <c r="BV781" s="75"/>
      <c r="BW781" s="9">
        <v>0.54609923839484031</v>
      </c>
      <c r="BX781" s="9">
        <v>1.2232814491041479</v>
      </c>
      <c r="BY781" s="9">
        <v>0.92757210491213327</v>
      </c>
      <c r="BZ781" s="75">
        <v>1.045871829574327</v>
      </c>
      <c r="CA781" s="88"/>
      <c r="CB781" s="88"/>
      <c r="CC781" s="88">
        <v>0</v>
      </c>
      <c r="CD781" s="88"/>
      <c r="CE781" s="88">
        <v>0</v>
      </c>
      <c r="CF781" s="88"/>
      <c r="CG781" s="88"/>
      <c r="CH781" s="75">
        <v>0</v>
      </c>
      <c r="CI781" s="9">
        <v>0</v>
      </c>
      <c r="CJ781" s="9">
        <v>0</v>
      </c>
      <c r="CK781" s="75">
        <v>0</v>
      </c>
      <c r="CL781" s="88">
        <v>0</v>
      </c>
      <c r="CM781" s="88">
        <v>0.15277325101353226</v>
      </c>
      <c r="CN781" s="88">
        <v>1.1649308711152664</v>
      </c>
      <c r="CO781" s="88">
        <v>0.2414066831928661</v>
      </c>
      <c r="CP781" s="88">
        <v>0.21043991252037489</v>
      </c>
      <c r="CQ781" s="62">
        <v>0.38004823224087003</v>
      </c>
    </row>
    <row r="782" spans="1:95" x14ac:dyDescent="0.25">
      <c r="A782" s="97" t="s">
        <v>1170</v>
      </c>
      <c r="B782" s="97">
        <v>40</v>
      </c>
      <c r="C782" s="97">
        <v>779</v>
      </c>
      <c r="D782" s="103" t="s">
        <v>101</v>
      </c>
      <c r="E782" s="86">
        <v>0</v>
      </c>
      <c r="F782" s="86">
        <v>7.241988529102378</v>
      </c>
      <c r="G782" s="86">
        <v>4.2648163296495749</v>
      </c>
      <c r="H782" s="86"/>
      <c r="I782" s="86">
        <v>6.3146828051976831</v>
      </c>
      <c r="J782" s="86">
        <v>7.154794175065307</v>
      </c>
      <c r="K782" s="72">
        <v>6.9859853463347799</v>
      </c>
      <c r="L782" s="7">
        <v>6.8481605812402098</v>
      </c>
      <c r="M782" s="7">
        <v>5.0641151240806384</v>
      </c>
      <c r="N782" s="7">
        <v>6.5146026934203967</v>
      </c>
      <c r="O782" s="7">
        <v>0</v>
      </c>
      <c r="P782" s="7">
        <v>6.9940144336617101</v>
      </c>
      <c r="Q782" s="7">
        <v>5.5882108843499445</v>
      </c>
      <c r="R782" s="72">
        <v>6.7871247530932326</v>
      </c>
      <c r="S782" s="86">
        <v>5.6909914542289455</v>
      </c>
      <c r="T782" s="86">
        <v>6.6479490838151518</v>
      </c>
      <c r="U782" s="86"/>
      <c r="V782" s="86">
        <v>6.7235468213268845</v>
      </c>
      <c r="W782" s="86">
        <v>4.1418936994112157</v>
      </c>
      <c r="X782" s="86">
        <v>5.4100452595946527</v>
      </c>
      <c r="Y782" s="72">
        <v>6.0531036970348229</v>
      </c>
      <c r="Z782" s="7">
        <v>7.0815312934936774</v>
      </c>
      <c r="AA782" s="7"/>
      <c r="AB782" s="7">
        <v>6.9340842019245965</v>
      </c>
      <c r="AC782" s="7">
        <v>6.5349588457673171</v>
      </c>
      <c r="AD782" s="7">
        <v>8.1997753597026311</v>
      </c>
      <c r="AE782" s="7">
        <v>6.2152138297601427</v>
      </c>
      <c r="AF782" s="7">
        <v>6.76152930024322</v>
      </c>
      <c r="AG782" s="7">
        <v>6.7683577590139139</v>
      </c>
      <c r="AH782" s="7">
        <v>6.9621513063660485</v>
      </c>
      <c r="AI782" s="7">
        <v>6.9051229112253623</v>
      </c>
      <c r="AJ782" s="7">
        <v>6.9136391063354266</v>
      </c>
      <c r="AK782" s="7">
        <v>6.5464976350283326</v>
      </c>
      <c r="AL782" s="7">
        <v>9.192761321880937</v>
      </c>
      <c r="AM782" s="7">
        <v>5.6760387258515763</v>
      </c>
      <c r="AN782" s="7">
        <v>10.113005622534121</v>
      </c>
      <c r="AO782" s="7">
        <v>8.5988716537699901</v>
      </c>
      <c r="AP782" s="7">
        <v>7.3650659860240539</v>
      </c>
      <c r="AQ782" s="7">
        <v>7.5797470796505237</v>
      </c>
      <c r="AR782" s="7">
        <v>6.110722840910193</v>
      </c>
      <c r="AS782" s="7"/>
      <c r="AT782" s="7">
        <v>0</v>
      </c>
      <c r="AU782" s="7">
        <v>8.6744023096790084</v>
      </c>
      <c r="AV782" s="7">
        <v>0</v>
      </c>
      <c r="AW782" s="72">
        <v>6.9932831756988829</v>
      </c>
      <c r="AX782" s="86">
        <v>5.7774644992846724</v>
      </c>
      <c r="AY782" s="7">
        <v>6.1427361048512834</v>
      </c>
      <c r="AZ782" s="7">
        <v>0</v>
      </c>
      <c r="BA782" s="7">
        <v>5.3949838958886778</v>
      </c>
      <c r="BB782" s="7">
        <v>5.7699485042387701</v>
      </c>
      <c r="BC782" s="7">
        <v>0</v>
      </c>
      <c r="BD782" s="7">
        <v>7.6012057182610802</v>
      </c>
      <c r="BE782" s="7">
        <v>0</v>
      </c>
      <c r="BF782" s="72">
        <v>7.4227026950718926</v>
      </c>
      <c r="BG782" s="7">
        <v>7.8910495965187613</v>
      </c>
      <c r="BH782" s="7">
        <v>0</v>
      </c>
      <c r="BI782" s="7">
        <v>12.333668831276478</v>
      </c>
      <c r="BJ782" s="7">
        <v>6.7291051458915865</v>
      </c>
      <c r="BK782" s="7">
        <v>7.8882413178294124</v>
      </c>
      <c r="BL782" s="72">
        <v>9.0076914696749952</v>
      </c>
      <c r="BM782" s="86">
        <v>28.542105381734114</v>
      </c>
      <c r="BN782" s="7">
        <v>6.218910329078188</v>
      </c>
      <c r="BO782" s="7">
        <v>5.6398331819256926</v>
      </c>
      <c r="BP782" s="72">
        <v>6.200634541435293</v>
      </c>
      <c r="BQ782" s="86"/>
      <c r="BR782" s="86"/>
      <c r="BS782" s="86"/>
      <c r="BT782" s="86"/>
      <c r="BU782" s="86"/>
      <c r="BV782" s="72"/>
      <c r="BW782" s="7">
        <v>5.6410471074289683</v>
      </c>
      <c r="BX782" s="7">
        <v>6.4223994624154948</v>
      </c>
      <c r="BY782" s="7">
        <v>3.3690259928351018</v>
      </c>
      <c r="BZ782" s="72">
        <v>6.1685231804475888</v>
      </c>
      <c r="CA782" s="86"/>
      <c r="CB782" s="86"/>
      <c r="CC782" s="86">
        <v>0</v>
      </c>
      <c r="CD782" s="86"/>
      <c r="CE782" s="86">
        <v>0</v>
      </c>
      <c r="CF782" s="86"/>
      <c r="CG782" s="86"/>
      <c r="CH782" s="72">
        <v>0</v>
      </c>
      <c r="CI782" s="7">
        <v>0</v>
      </c>
      <c r="CJ782" s="7">
        <v>0</v>
      </c>
      <c r="CK782" s="72">
        <v>0</v>
      </c>
      <c r="CL782" s="86">
        <v>0</v>
      </c>
      <c r="CM782" s="86">
        <v>4.2582851895772533</v>
      </c>
      <c r="CN782" s="86">
        <v>6.9774244195377193</v>
      </c>
      <c r="CO782" s="86">
        <v>5.0801127621071123</v>
      </c>
      <c r="CP782" s="86">
        <v>4.5509253413689752</v>
      </c>
      <c r="CQ782" s="64">
        <v>6.0214663262941759</v>
      </c>
    </row>
    <row r="783" spans="1:95" x14ac:dyDescent="0.25">
      <c r="A783" s="97" t="s">
        <v>1171</v>
      </c>
      <c r="B783" s="97">
        <v>41</v>
      </c>
      <c r="C783" s="97">
        <v>780</v>
      </c>
      <c r="D783" s="103" t="s">
        <v>102</v>
      </c>
      <c r="E783" s="89">
        <v>0</v>
      </c>
      <c r="F783" s="89">
        <v>6.2326166735453367E-2</v>
      </c>
      <c r="G783" s="89">
        <v>0</v>
      </c>
      <c r="H783" s="89"/>
      <c r="I783" s="89">
        <v>1.7786739535402302E-2</v>
      </c>
      <c r="J783" s="89">
        <v>0.13311165619756476</v>
      </c>
      <c r="K783" s="76">
        <v>6.2714241618141167E-2</v>
      </c>
      <c r="L783" s="10">
        <v>6.6352416706323053E-2</v>
      </c>
      <c r="M783" s="10">
        <v>0.10821796137073168</v>
      </c>
      <c r="N783" s="10">
        <v>3.1908799120109452E-2</v>
      </c>
      <c r="O783" s="10">
        <v>0</v>
      </c>
      <c r="P783" s="10">
        <v>9.9885634889474093E-2</v>
      </c>
      <c r="Q783" s="10">
        <v>0</v>
      </c>
      <c r="R783" s="76">
        <v>6.6803597611030857E-2</v>
      </c>
      <c r="S783" s="89">
        <v>0</v>
      </c>
      <c r="T783" s="89">
        <v>7.7894394538849665E-2</v>
      </c>
      <c r="U783" s="89"/>
      <c r="V783" s="89">
        <v>0</v>
      </c>
      <c r="W783" s="89">
        <v>0</v>
      </c>
      <c r="X783" s="89">
        <v>0</v>
      </c>
      <c r="Y783" s="76">
        <v>2.6813494775427937E-2</v>
      </c>
      <c r="Z783" s="10">
        <v>0.1008654036820389</v>
      </c>
      <c r="AA783" s="10"/>
      <c r="AB783" s="10">
        <v>4.2484302323469218E-2</v>
      </c>
      <c r="AC783" s="10">
        <v>0</v>
      </c>
      <c r="AD783" s="10">
        <v>0</v>
      </c>
      <c r="AE783" s="10">
        <v>0.18148678507321547</v>
      </c>
      <c r="AF783" s="10">
        <v>0.10367304594679493</v>
      </c>
      <c r="AG783" s="10">
        <v>8.8624925754823142E-2</v>
      </c>
      <c r="AH783" s="10">
        <v>6.4978931152487901E-2</v>
      </c>
      <c r="AI783" s="10">
        <v>8.180437854289524E-2</v>
      </c>
      <c r="AJ783" s="10">
        <v>9.4496655398391916E-2</v>
      </c>
      <c r="AK783" s="10">
        <v>0</v>
      </c>
      <c r="AL783" s="10">
        <v>0</v>
      </c>
      <c r="AM783" s="10">
        <v>0</v>
      </c>
      <c r="AN783" s="10">
        <v>0.2194297312638209</v>
      </c>
      <c r="AO783" s="10">
        <v>0.10414693647418287</v>
      </c>
      <c r="AP783" s="10">
        <v>8.0878856357909465E-2</v>
      </c>
      <c r="AQ783" s="10">
        <v>0.10615011326598867</v>
      </c>
      <c r="AR783" s="10">
        <v>0</v>
      </c>
      <c r="AS783" s="10"/>
      <c r="AT783" s="10">
        <v>0</v>
      </c>
      <c r="AU783" s="10">
        <v>0</v>
      </c>
      <c r="AV783" s="10">
        <v>0</v>
      </c>
      <c r="AW783" s="76">
        <v>8.941719843510261E-2</v>
      </c>
      <c r="AX783" s="89">
        <v>0.16458861774190578</v>
      </c>
      <c r="AY783" s="10">
        <v>7.9809340958813133E-2</v>
      </c>
      <c r="AZ783" s="10">
        <v>0</v>
      </c>
      <c r="BA783" s="10">
        <v>0</v>
      </c>
      <c r="BB783" s="10">
        <v>0</v>
      </c>
      <c r="BC783" s="10">
        <v>0</v>
      </c>
      <c r="BD783" s="10">
        <v>4.9210003485014239E-2</v>
      </c>
      <c r="BE783" s="10">
        <v>0</v>
      </c>
      <c r="BF783" s="76">
        <v>5.1215546322850816E-2</v>
      </c>
      <c r="BG783" s="10">
        <v>0.15254331339000857</v>
      </c>
      <c r="BH783" s="10">
        <v>0</v>
      </c>
      <c r="BI783" s="10">
        <v>0</v>
      </c>
      <c r="BJ783" s="10">
        <v>0.21577341101804473</v>
      </c>
      <c r="BK783" s="10">
        <v>3.5133348920554329E-2</v>
      </c>
      <c r="BL783" s="76">
        <v>4.8542845887563399E-2</v>
      </c>
      <c r="BM783" s="89">
        <v>5.2806204632430291E-2</v>
      </c>
      <c r="BN783" s="10">
        <v>8.3651295689532293E-2</v>
      </c>
      <c r="BO783" s="10">
        <v>0</v>
      </c>
      <c r="BP783" s="76">
        <v>8.0843587688044269E-2</v>
      </c>
      <c r="BQ783" s="89"/>
      <c r="BR783" s="89"/>
      <c r="BS783" s="89"/>
      <c r="BT783" s="89"/>
      <c r="BU783" s="89"/>
      <c r="BV783" s="76"/>
      <c r="BW783" s="10">
        <v>0</v>
      </c>
      <c r="BX783" s="10">
        <v>0.11254901607921468</v>
      </c>
      <c r="BY783" s="10">
        <v>0</v>
      </c>
      <c r="BZ783" s="76">
        <v>9.5423513928530629E-2</v>
      </c>
      <c r="CA783" s="89"/>
      <c r="CB783" s="89"/>
      <c r="CC783" s="89">
        <v>0</v>
      </c>
      <c r="CD783" s="89"/>
      <c r="CE783" s="89">
        <v>0</v>
      </c>
      <c r="CF783" s="89"/>
      <c r="CG783" s="89"/>
      <c r="CH783" s="76">
        <v>0</v>
      </c>
      <c r="CI783" s="10">
        <v>0</v>
      </c>
      <c r="CJ783" s="10">
        <v>0</v>
      </c>
      <c r="CK783" s="76">
        <v>0</v>
      </c>
      <c r="CL783" s="89">
        <v>0</v>
      </c>
      <c r="CM783" s="89">
        <v>3.6495179994852384E-2</v>
      </c>
      <c r="CN783" s="89">
        <v>5.2336214460188178E-2</v>
      </c>
      <c r="CO783" s="89">
        <v>0</v>
      </c>
      <c r="CP783" s="89">
        <v>3.7520826064945223E-2</v>
      </c>
      <c r="CQ783" s="65">
        <v>4.5587530537658759E-2</v>
      </c>
    </row>
    <row r="784" spans="1:95" x14ac:dyDescent="0.25">
      <c r="A784" s="97" t="s">
        <v>1172</v>
      </c>
      <c r="B784" s="97">
        <v>42</v>
      </c>
      <c r="C784" s="97">
        <v>781</v>
      </c>
      <c r="D784" s="103" t="s">
        <v>103</v>
      </c>
      <c r="E784" s="39">
        <v>0</v>
      </c>
      <c r="F784" s="39">
        <v>9.6881031907602139E-2</v>
      </c>
      <c r="G784" s="39">
        <v>0</v>
      </c>
      <c r="H784" s="39"/>
      <c r="I784" s="39">
        <v>7.4683080460422158E-2</v>
      </c>
      <c r="J784" s="39">
        <v>0.12173930113269969</v>
      </c>
      <c r="K784" s="52">
        <v>9.4798932324059698E-2</v>
      </c>
      <c r="L784" s="3">
        <v>0.10850698113311365</v>
      </c>
      <c r="M784" s="3">
        <v>0.31264039691252804</v>
      </c>
      <c r="N784" s="3">
        <v>8.5712147516673207E-2</v>
      </c>
      <c r="O784" s="3">
        <v>0</v>
      </c>
      <c r="P784" s="3">
        <v>0.1218875817387511</v>
      </c>
      <c r="Q784" s="3">
        <v>0</v>
      </c>
      <c r="R784" s="52">
        <v>0.11164445719619143</v>
      </c>
      <c r="S784" s="39">
        <v>0</v>
      </c>
      <c r="T784" s="39">
        <v>7.6522719191440672E-2</v>
      </c>
      <c r="U784" s="39"/>
      <c r="V784" s="39">
        <v>0</v>
      </c>
      <c r="W784" s="39">
        <v>0</v>
      </c>
      <c r="X784" s="39">
        <v>0</v>
      </c>
      <c r="Y784" s="52">
        <v>2.8126501805422068E-2</v>
      </c>
      <c r="Z784" s="3">
        <v>9.2632515745417116E-2</v>
      </c>
      <c r="AA784" s="3"/>
      <c r="AB784" s="3">
        <v>4.9825623965014103E-2</v>
      </c>
      <c r="AC784" s="3">
        <v>0</v>
      </c>
      <c r="AD784" s="3">
        <v>0</v>
      </c>
      <c r="AE784" s="3">
        <v>0.26307802465494062</v>
      </c>
      <c r="AF784" s="3">
        <v>7.9132923858274418E-2</v>
      </c>
      <c r="AG784" s="3">
        <v>6.0489821424877736E-2</v>
      </c>
      <c r="AH784" s="3">
        <v>5.7983404617514972E-2</v>
      </c>
      <c r="AI784" s="3">
        <v>0.10375454690279434</v>
      </c>
      <c r="AJ784" s="3">
        <v>8.6628565022522988E-2</v>
      </c>
      <c r="AK784" s="3">
        <v>2.0083916034582681E-2</v>
      </c>
      <c r="AL784" s="3">
        <v>0</v>
      </c>
      <c r="AM784" s="3">
        <v>0</v>
      </c>
      <c r="AN784" s="3">
        <v>0.22981571391737363</v>
      </c>
      <c r="AO784" s="3">
        <v>0.10733423860321756</v>
      </c>
      <c r="AP784" s="3">
        <v>0.15632143049672603</v>
      </c>
      <c r="AQ784" s="3">
        <v>0.12102747083291761</v>
      </c>
      <c r="AR784" s="3">
        <v>0</v>
      </c>
      <c r="AS784" s="3"/>
      <c r="AT784" s="3">
        <v>0</v>
      </c>
      <c r="AU784" s="3">
        <v>0</v>
      </c>
      <c r="AV784" s="3">
        <v>0</v>
      </c>
      <c r="AW784" s="52">
        <v>8.6225717185231268E-2</v>
      </c>
      <c r="AX784" s="39">
        <v>0.15531105003652113</v>
      </c>
      <c r="AY784" s="3">
        <v>0.16308747141742935</v>
      </c>
      <c r="AZ784" s="3">
        <v>0</v>
      </c>
      <c r="BA784" s="3">
        <v>0</v>
      </c>
      <c r="BB784" s="3">
        <v>0</v>
      </c>
      <c r="BC784" s="3">
        <v>0</v>
      </c>
      <c r="BD784" s="3">
        <v>7.7709057998851944E-2</v>
      </c>
      <c r="BE784" s="3">
        <v>0</v>
      </c>
      <c r="BF784" s="52">
        <v>8.4719608217412132E-2</v>
      </c>
      <c r="BG784" s="3">
        <v>0.33792811174044429</v>
      </c>
      <c r="BH784" s="3">
        <v>0</v>
      </c>
      <c r="BI784" s="3">
        <v>0</v>
      </c>
      <c r="BJ784" s="3">
        <v>0.46180525124623423</v>
      </c>
      <c r="BK784" s="3">
        <v>3.5211622275592339E-2</v>
      </c>
      <c r="BL784" s="52">
        <v>8.361413052005004E-2</v>
      </c>
      <c r="BM784" s="39">
        <v>0</v>
      </c>
      <c r="BN784" s="3">
        <v>0.1173369876546459</v>
      </c>
      <c r="BO784" s="3">
        <v>0</v>
      </c>
      <c r="BP784" s="52">
        <v>0.11396667934094085</v>
      </c>
      <c r="BQ784" s="39"/>
      <c r="BR784" s="39"/>
      <c r="BS784" s="39"/>
      <c r="BT784" s="39"/>
      <c r="BU784" s="39"/>
      <c r="BV784" s="52"/>
      <c r="BW784" s="3">
        <v>0.26699383935381543</v>
      </c>
      <c r="BX784" s="3">
        <v>7.1501239190455229E-2</v>
      </c>
      <c r="BY784" s="3">
        <v>0</v>
      </c>
      <c r="BZ784" s="52">
        <v>8.8903392269483919E-2</v>
      </c>
      <c r="CA784" s="39"/>
      <c r="CB784" s="39"/>
      <c r="CC784" s="39">
        <v>0</v>
      </c>
      <c r="CD784" s="39"/>
      <c r="CE784" s="39">
        <v>0</v>
      </c>
      <c r="CF784" s="39"/>
      <c r="CG784" s="39"/>
      <c r="CH784" s="52">
        <v>0</v>
      </c>
      <c r="CI784" s="3">
        <v>0</v>
      </c>
      <c r="CJ784" s="3">
        <v>0</v>
      </c>
      <c r="CK784" s="52">
        <v>0</v>
      </c>
      <c r="CL784" s="39">
        <v>0</v>
      </c>
      <c r="CM784" s="39">
        <v>8.1319978397944886E-2</v>
      </c>
      <c r="CN784" s="39">
        <v>4.479638071190499E-2</v>
      </c>
      <c r="CO784" s="39">
        <v>0</v>
      </c>
      <c r="CP784" s="39">
        <v>7.7777528573615876E-2</v>
      </c>
      <c r="CQ784" s="58">
        <v>5.5614893523818633E-2</v>
      </c>
    </row>
    <row r="785" spans="1:95" x14ac:dyDescent="0.25">
      <c r="A785" s="97" t="s">
        <v>1173</v>
      </c>
      <c r="B785" s="97">
        <v>43</v>
      </c>
      <c r="C785" s="97">
        <v>782</v>
      </c>
      <c r="D785" s="103" t="s">
        <v>108</v>
      </c>
      <c r="E785" s="39">
        <v>0</v>
      </c>
      <c r="F785" s="39">
        <v>3.2556055163308457E-2</v>
      </c>
      <c r="G785" s="39">
        <v>0</v>
      </c>
      <c r="H785" s="39"/>
      <c r="I785" s="39">
        <v>0</v>
      </c>
      <c r="J785" s="39">
        <v>0</v>
      </c>
      <c r="K785" s="52">
        <v>2.0426141575568119E-2</v>
      </c>
      <c r="L785" s="3">
        <v>1.3607174753925743E-2</v>
      </c>
      <c r="M785" s="3">
        <v>0</v>
      </c>
      <c r="N785" s="3">
        <v>2.812609676810858E-2</v>
      </c>
      <c r="O785" s="3">
        <v>0</v>
      </c>
      <c r="P785" s="3">
        <v>0</v>
      </c>
      <c r="Q785" s="3">
        <v>0</v>
      </c>
      <c r="R785" s="52">
        <v>1.3383706120025696E-2</v>
      </c>
      <c r="S785" s="39">
        <v>0</v>
      </c>
      <c r="T785" s="39">
        <v>0</v>
      </c>
      <c r="U785" s="39"/>
      <c r="V785" s="39">
        <v>0</v>
      </c>
      <c r="W785" s="39">
        <v>0</v>
      </c>
      <c r="X785" s="39">
        <v>0</v>
      </c>
      <c r="Y785" s="52">
        <v>0</v>
      </c>
      <c r="Z785" s="3">
        <v>1.9188387002189881E-2</v>
      </c>
      <c r="AA785" s="3"/>
      <c r="AB785" s="3">
        <v>1.8818411829615002E-2</v>
      </c>
      <c r="AC785" s="3">
        <v>0</v>
      </c>
      <c r="AD785" s="3">
        <v>0</v>
      </c>
      <c r="AE785" s="3">
        <v>0</v>
      </c>
      <c r="AF785" s="3">
        <v>2.9586623527721533E-2</v>
      </c>
      <c r="AG785" s="3">
        <v>1.786301780351697E-2</v>
      </c>
      <c r="AH785" s="3">
        <v>1.9475353426233716E-2</v>
      </c>
      <c r="AI785" s="3">
        <v>2.6499000481163493E-2</v>
      </c>
      <c r="AJ785" s="3">
        <v>1.4328127907942457E-2</v>
      </c>
      <c r="AK785" s="3">
        <v>0</v>
      </c>
      <c r="AL785" s="3">
        <v>0</v>
      </c>
      <c r="AM785" s="3">
        <v>0</v>
      </c>
      <c r="AN785" s="3">
        <v>0.24120415060349648</v>
      </c>
      <c r="AO785" s="3">
        <v>0</v>
      </c>
      <c r="AP785" s="3">
        <v>2.8577104506658318E-2</v>
      </c>
      <c r="AQ785" s="3">
        <v>2.7227265221592824E-2</v>
      </c>
      <c r="AR785" s="3">
        <v>0</v>
      </c>
      <c r="AS785" s="3"/>
      <c r="AT785" s="3">
        <v>0</v>
      </c>
      <c r="AU785" s="3">
        <v>0</v>
      </c>
      <c r="AV785" s="3">
        <v>0</v>
      </c>
      <c r="AW785" s="52">
        <v>2.0425607123097392E-2</v>
      </c>
      <c r="AX785" s="39">
        <v>6.6191622697035754E-2</v>
      </c>
      <c r="AY785" s="3">
        <v>0</v>
      </c>
      <c r="AZ785" s="3">
        <v>0</v>
      </c>
      <c r="BA785" s="3">
        <v>0</v>
      </c>
      <c r="BB785" s="3">
        <v>0</v>
      </c>
      <c r="BC785" s="3">
        <v>0</v>
      </c>
      <c r="BD785" s="3">
        <v>1.5246765670362351E-2</v>
      </c>
      <c r="BE785" s="3">
        <v>0</v>
      </c>
      <c r="BF785" s="52">
        <v>1.3196354359929698E-2</v>
      </c>
      <c r="BG785" s="3">
        <v>0.1083705219272907</v>
      </c>
      <c r="BH785" s="3">
        <v>0</v>
      </c>
      <c r="BI785" s="3">
        <v>0</v>
      </c>
      <c r="BJ785" s="3">
        <v>0</v>
      </c>
      <c r="BK785" s="3">
        <v>3.7530137427435759E-2</v>
      </c>
      <c r="BL785" s="52">
        <v>3.3011754476487944E-2</v>
      </c>
      <c r="BM785" s="39">
        <v>0</v>
      </c>
      <c r="BN785" s="3">
        <v>5.112552337080069E-3</v>
      </c>
      <c r="BO785" s="3">
        <v>0</v>
      </c>
      <c r="BP785" s="52">
        <v>4.9494903229719261E-3</v>
      </c>
      <c r="BQ785" s="39"/>
      <c r="BR785" s="39"/>
      <c r="BS785" s="39"/>
      <c r="BT785" s="39"/>
      <c r="BU785" s="39"/>
      <c r="BV785" s="52"/>
      <c r="BW785" s="3">
        <v>0</v>
      </c>
      <c r="BX785" s="3">
        <v>3.4976928242998119E-2</v>
      </c>
      <c r="BY785" s="3">
        <v>0</v>
      </c>
      <c r="BZ785" s="52">
        <v>2.8682712064103961E-2</v>
      </c>
      <c r="CA785" s="39"/>
      <c r="CB785" s="39"/>
      <c r="CC785" s="39">
        <v>0</v>
      </c>
      <c r="CD785" s="39"/>
      <c r="CE785" s="39">
        <v>0</v>
      </c>
      <c r="CF785" s="39"/>
      <c r="CG785" s="39"/>
      <c r="CH785" s="52">
        <v>0</v>
      </c>
      <c r="CI785" s="3">
        <v>0</v>
      </c>
      <c r="CJ785" s="3">
        <v>0</v>
      </c>
      <c r="CK785" s="52">
        <v>0</v>
      </c>
      <c r="CL785" s="39">
        <v>0</v>
      </c>
      <c r="CM785" s="39">
        <v>0</v>
      </c>
      <c r="CN785" s="39">
        <v>1.3733413103445571E-2</v>
      </c>
      <c r="CO785" s="39">
        <v>0</v>
      </c>
      <c r="CP785" s="39">
        <v>4.5405463730504907E-2</v>
      </c>
      <c r="CQ785" s="58">
        <v>1.6779429012024269E-2</v>
      </c>
    </row>
    <row r="786" spans="1:95" x14ac:dyDescent="0.25">
      <c r="A786" s="97" t="s">
        <v>1174</v>
      </c>
      <c r="B786" s="97">
        <v>44</v>
      </c>
      <c r="C786" s="97">
        <v>783</v>
      </c>
      <c r="D786" s="104" t="s">
        <v>111</v>
      </c>
      <c r="E786" s="40">
        <v>0</v>
      </c>
      <c r="F786" s="40">
        <v>4.8057533920130992E-2</v>
      </c>
      <c r="G786" s="40">
        <v>0</v>
      </c>
      <c r="H786" s="40"/>
      <c r="I786" s="40">
        <v>1.6445953871780706E-2</v>
      </c>
      <c r="J786" s="40">
        <v>4.259083791064748E-2</v>
      </c>
      <c r="K786" s="53">
        <v>3.9323072987309304E-2</v>
      </c>
      <c r="L786" s="4">
        <v>1.4339371228953453E-2</v>
      </c>
      <c r="M786" s="4">
        <v>0</v>
      </c>
      <c r="N786" s="4">
        <v>6.3227354914610817E-2</v>
      </c>
      <c r="O786" s="4">
        <v>0</v>
      </c>
      <c r="P786" s="4">
        <v>3.0241114704856398E-2</v>
      </c>
      <c r="Q786" s="4">
        <v>0</v>
      </c>
      <c r="R786" s="53">
        <v>1.8833408125883175E-2</v>
      </c>
      <c r="S786" s="40">
        <v>0</v>
      </c>
      <c r="T786" s="40">
        <v>0</v>
      </c>
      <c r="U786" s="40"/>
      <c r="V786" s="40">
        <v>0</v>
      </c>
      <c r="W786" s="40">
        <v>0</v>
      </c>
      <c r="X786" s="40">
        <v>0</v>
      </c>
      <c r="Y786" s="53">
        <v>0</v>
      </c>
      <c r="Z786" s="4">
        <v>5.189914854691894E-2</v>
      </c>
      <c r="AA786" s="4"/>
      <c r="AB786" s="4">
        <v>4.0020101398494295E-2</v>
      </c>
      <c r="AC786" s="4">
        <v>0</v>
      </c>
      <c r="AD786" s="4">
        <v>0</v>
      </c>
      <c r="AE786" s="4">
        <v>0</v>
      </c>
      <c r="AF786" s="4">
        <v>2.9003088052416796E-2</v>
      </c>
      <c r="AG786" s="4">
        <v>2.7380880520611363E-2</v>
      </c>
      <c r="AH786" s="4">
        <v>2.3334442659043532E-2</v>
      </c>
      <c r="AI786" s="4">
        <v>1.0112573662862244E-2</v>
      </c>
      <c r="AJ786" s="4">
        <v>2.1815735560290653E-2</v>
      </c>
      <c r="AK786" s="4">
        <v>4.9388408573034698E-2</v>
      </c>
      <c r="AL786" s="4">
        <v>0</v>
      </c>
      <c r="AM786" s="4">
        <v>0</v>
      </c>
      <c r="AN786" s="4">
        <v>0</v>
      </c>
      <c r="AO786" s="4">
        <v>0</v>
      </c>
      <c r="AP786" s="4">
        <v>0.1113946053685875</v>
      </c>
      <c r="AQ786" s="4">
        <v>1.0986163436398558E-2</v>
      </c>
      <c r="AR786" s="4">
        <v>0</v>
      </c>
      <c r="AS786" s="4"/>
      <c r="AT786" s="4">
        <v>0</v>
      </c>
      <c r="AU786" s="4">
        <v>0.28136811404880441</v>
      </c>
      <c r="AV786" s="4">
        <v>0</v>
      </c>
      <c r="AW786" s="53">
        <v>3.7503626247429242E-2</v>
      </c>
      <c r="AX786" s="40">
        <v>0</v>
      </c>
      <c r="AY786" s="4">
        <v>4.5627811609044742E-2</v>
      </c>
      <c r="AZ786" s="4">
        <v>0</v>
      </c>
      <c r="BA786" s="4">
        <v>0</v>
      </c>
      <c r="BB786" s="4">
        <v>0</v>
      </c>
      <c r="BC786" s="4">
        <v>0</v>
      </c>
      <c r="BD786" s="4">
        <v>3.9214077777770487E-2</v>
      </c>
      <c r="BE786" s="4">
        <v>0</v>
      </c>
      <c r="BF786" s="53">
        <v>3.922459821397567E-2</v>
      </c>
      <c r="BG786" s="4">
        <v>0</v>
      </c>
      <c r="BH786" s="4">
        <v>0</v>
      </c>
      <c r="BI786" s="4">
        <v>0</v>
      </c>
      <c r="BJ786" s="4">
        <v>0</v>
      </c>
      <c r="BK786" s="4">
        <v>3.3223159868546626E-2</v>
      </c>
      <c r="BL786" s="53">
        <v>1.6104801811056769E-2</v>
      </c>
      <c r="BM786" s="40">
        <v>0</v>
      </c>
      <c r="BN786" s="4">
        <v>5.5168404641681303E-2</v>
      </c>
      <c r="BO786" s="4">
        <v>0</v>
      </c>
      <c r="BP786" s="53">
        <v>5.3501200764499664E-2</v>
      </c>
      <c r="BQ786" s="40"/>
      <c r="BR786" s="40"/>
      <c r="BS786" s="40"/>
      <c r="BT786" s="40"/>
      <c r="BU786" s="40"/>
      <c r="BV786" s="53"/>
      <c r="BW786" s="4">
        <v>0</v>
      </c>
      <c r="BX786" s="4">
        <v>3.9604175036297783E-2</v>
      </c>
      <c r="BY786" s="4">
        <v>0</v>
      </c>
      <c r="BZ786" s="53">
        <v>3.3578708031089206E-2</v>
      </c>
      <c r="CA786" s="40"/>
      <c r="CB786" s="40"/>
      <c r="CC786" s="40">
        <v>0</v>
      </c>
      <c r="CD786" s="40"/>
      <c r="CE786" s="40">
        <v>0</v>
      </c>
      <c r="CF786" s="40"/>
      <c r="CG786" s="40"/>
      <c r="CH786" s="53">
        <v>0</v>
      </c>
      <c r="CI786" s="4">
        <v>0</v>
      </c>
      <c r="CJ786" s="4">
        <v>0</v>
      </c>
      <c r="CK786" s="53">
        <v>0</v>
      </c>
      <c r="CL786" s="40">
        <v>0</v>
      </c>
      <c r="CM786" s="40">
        <v>0</v>
      </c>
      <c r="CN786" s="40">
        <v>3.266806508166032E-2</v>
      </c>
      <c r="CO786" s="40">
        <v>0</v>
      </c>
      <c r="CP786" s="40">
        <v>6.1685330335438465E-2</v>
      </c>
      <c r="CQ786" s="59">
        <v>3.1571451025722189E-2</v>
      </c>
    </row>
    <row r="787" spans="1:95" x14ac:dyDescent="0.25">
      <c r="A787" s="97" t="s">
        <v>1145</v>
      </c>
      <c r="C787" s="97">
        <v>784</v>
      </c>
      <c r="D787" s="103" t="s">
        <v>112</v>
      </c>
      <c r="E787" s="48"/>
      <c r="F787" s="48"/>
      <c r="G787" s="48"/>
      <c r="H787" s="48"/>
      <c r="I787" s="48"/>
      <c r="J787" s="48"/>
      <c r="K787" s="71"/>
      <c r="L787" s="11"/>
      <c r="M787" s="11"/>
      <c r="N787" s="11"/>
      <c r="O787" s="11"/>
      <c r="P787" s="11"/>
      <c r="Q787" s="12"/>
      <c r="R787" s="71"/>
      <c r="S787" s="48"/>
      <c r="T787" s="48"/>
      <c r="U787" s="48"/>
      <c r="V787" s="48"/>
      <c r="W787" s="48"/>
      <c r="X787" s="96"/>
      <c r="Y787" s="7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71"/>
      <c r="AX787" s="96"/>
      <c r="AY787" s="12"/>
      <c r="AZ787" s="11"/>
      <c r="BA787" s="11"/>
      <c r="BB787" s="11"/>
      <c r="BC787" s="11"/>
      <c r="BD787" s="11"/>
      <c r="BE787" s="11"/>
      <c r="BF787" s="71"/>
      <c r="BG787" s="12"/>
      <c r="BH787" s="11"/>
      <c r="BI787" s="11"/>
      <c r="BJ787" s="11"/>
      <c r="BK787" s="11"/>
      <c r="BL787" s="71"/>
      <c r="BM787" s="48"/>
      <c r="BN787" s="11"/>
      <c r="BO787" s="11"/>
      <c r="BP787" s="71"/>
      <c r="BQ787" s="48"/>
      <c r="BR787" s="48"/>
      <c r="BS787" s="48"/>
      <c r="BT787" s="48"/>
      <c r="BU787" s="48"/>
      <c r="BV787" s="71"/>
      <c r="BW787" s="11"/>
      <c r="BX787" s="11"/>
      <c r="BY787" s="11"/>
      <c r="BZ787" s="71"/>
      <c r="CA787" s="96"/>
      <c r="CB787" s="96"/>
      <c r="CC787" s="48"/>
      <c r="CD787" s="48"/>
      <c r="CE787" s="48"/>
      <c r="CF787" s="48"/>
      <c r="CG787" s="48"/>
      <c r="CH787" s="71"/>
      <c r="CI787" s="11"/>
      <c r="CJ787" s="12"/>
      <c r="CK787" s="71"/>
      <c r="CL787" s="96"/>
      <c r="CM787" s="96"/>
      <c r="CN787" s="96"/>
      <c r="CO787" s="96"/>
      <c r="CP787" s="96"/>
      <c r="CQ787" s="66"/>
    </row>
    <row r="788" spans="1:95" x14ac:dyDescent="0.25">
      <c r="A788" s="97" t="s">
        <v>1175</v>
      </c>
      <c r="B788" s="97">
        <v>45</v>
      </c>
      <c r="C788" s="97">
        <v>785</v>
      </c>
      <c r="D788" s="108" t="s">
        <v>110</v>
      </c>
      <c r="E788" s="86">
        <v>1.8431742571290466</v>
      </c>
      <c r="F788" s="86">
        <v>0.82804972464821514</v>
      </c>
      <c r="G788" s="86">
        <v>0.60138281923047687</v>
      </c>
      <c r="H788" s="86"/>
      <c r="I788" s="86">
        <v>0.63299283208066881</v>
      </c>
      <c r="J788" s="86">
        <v>0.99521896949775535</v>
      </c>
      <c r="K788" s="72">
        <v>0.83840268751046398</v>
      </c>
      <c r="L788" s="7">
        <v>1.66963989661492</v>
      </c>
      <c r="M788" s="7">
        <v>1.8992697566181744</v>
      </c>
      <c r="N788" s="7">
        <v>1.0257074498920453</v>
      </c>
      <c r="O788" s="7">
        <v>0</v>
      </c>
      <c r="P788" s="7">
        <v>1.5728720876206741</v>
      </c>
      <c r="Q788" s="7">
        <v>2.3924979399159305</v>
      </c>
      <c r="R788" s="72">
        <v>1.552245655665754</v>
      </c>
      <c r="S788" s="86">
        <v>1.1958769945972736</v>
      </c>
      <c r="T788" s="86">
        <v>1.2594955968205606</v>
      </c>
      <c r="U788" s="86"/>
      <c r="V788" s="86">
        <v>0.80305426557992288</v>
      </c>
      <c r="W788" s="86">
        <v>0</v>
      </c>
      <c r="X788" s="86">
        <v>0.91893677891563219</v>
      </c>
      <c r="Y788" s="72">
        <v>1.0917016035271196</v>
      </c>
      <c r="Z788" s="7">
        <v>0.9741771373846807</v>
      </c>
      <c r="AA788" s="7"/>
      <c r="AB788" s="7">
        <v>1.3821106379461738</v>
      </c>
      <c r="AC788" s="7">
        <v>0.64298446616098215</v>
      </c>
      <c r="AD788" s="7">
        <v>1.4034443984543288</v>
      </c>
      <c r="AE788" s="7">
        <v>1.0468334762346008</v>
      </c>
      <c r="AF788" s="7">
        <v>1.0737076084330273</v>
      </c>
      <c r="AG788" s="7">
        <v>1.0227483184173305</v>
      </c>
      <c r="AH788" s="7">
        <v>1.3019716297494301</v>
      </c>
      <c r="AI788" s="7">
        <v>1.2418453848009223</v>
      </c>
      <c r="AJ788" s="7">
        <v>0.96109007469190844</v>
      </c>
      <c r="AK788" s="7">
        <v>1.346233750578347</v>
      </c>
      <c r="AL788" s="7">
        <v>0.65105760483971609</v>
      </c>
      <c r="AM788" s="7">
        <v>0.50618891931036714</v>
      </c>
      <c r="AN788" s="7">
        <v>1.3009490629641196</v>
      </c>
      <c r="AO788" s="7">
        <v>0.71227782043793131</v>
      </c>
      <c r="AP788" s="7">
        <v>0.97409992320132011</v>
      </c>
      <c r="AQ788" s="7">
        <v>1.1292439211432861</v>
      </c>
      <c r="AR788" s="7">
        <v>0.92802542971766699</v>
      </c>
      <c r="AS788" s="7"/>
      <c r="AT788" s="7">
        <v>1.9382733491151911</v>
      </c>
      <c r="AU788" s="7">
        <v>1.2689192674888246</v>
      </c>
      <c r="AV788" s="7">
        <v>0</v>
      </c>
      <c r="AW788" s="72">
        <v>1.0917899785022485</v>
      </c>
      <c r="AX788" s="86">
        <v>1.5392875731260844</v>
      </c>
      <c r="AY788" s="7">
        <v>1.2154958202338575</v>
      </c>
      <c r="AZ788" s="7">
        <v>1.0327617454040863</v>
      </c>
      <c r="BA788" s="7">
        <v>1.429359654983182</v>
      </c>
      <c r="BB788" s="7">
        <v>1.2688698413566479</v>
      </c>
      <c r="BC788" s="7">
        <v>1.0291904516457309</v>
      </c>
      <c r="BD788" s="7">
        <v>1.0613804081354747</v>
      </c>
      <c r="BE788" s="7">
        <v>0</v>
      </c>
      <c r="BF788" s="72">
        <v>1.1558255987839359</v>
      </c>
      <c r="BG788" s="7">
        <v>1.0976437541655633</v>
      </c>
      <c r="BH788" s="7">
        <v>1.3269426323365416</v>
      </c>
      <c r="BI788" s="7">
        <v>1.7945879630421357</v>
      </c>
      <c r="BJ788" s="7">
        <v>1.1059779757640684</v>
      </c>
      <c r="BK788" s="7">
        <v>1.3600866489515882</v>
      </c>
      <c r="BL788" s="72">
        <v>1.3982800951338479</v>
      </c>
      <c r="BM788" s="86">
        <v>1.6945626140051526</v>
      </c>
      <c r="BN788" s="7">
        <v>0.65412035957671111</v>
      </c>
      <c r="BO788" s="7">
        <v>0.29468784946730708</v>
      </c>
      <c r="BP788" s="72">
        <v>0.62358567897906148</v>
      </c>
      <c r="BQ788" s="86"/>
      <c r="BR788" s="86"/>
      <c r="BS788" s="86"/>
      <c r="BT788" s="86"/>
      <c r="BU788" s="86"/>
      <c r="BV788" s="72"/>
      <c r="BW788" s="7">
        <v>1.4225351455641198</v>
      </c>
      <c r="BX788" s="7">
        <v>1.1413508973569833</v>
      </c>
      <c r="BY788" s="7">
        <v>1.8448264597555835</v>
      </c>
      <c r="BZ788" s="72">
        <v>1.250328663710482</v>
      </c>
      <c r="CA788" s="86"/>
      <c r="CB788" s="86"/>
      <c r="CC788" s="86">
        <v>0</v>
      </c>
      <c r="CD788" s="86"/>
      <c r="CE788" s="86">
        <v>0</v>
      </c>
      <c r="CF788" s="86"/>
      <c r="CG788" s="86"/>
      <c r="CH788" s="72">
        <v>0</v>
      </c>
      <c r="CI788" s="7">
        <v>0.4785937542552583</v>
      </c>
      <c r="CJ788" s="7">
        <v>0.71261594143000007</v>
      </c>
      <c r="CK788" s="72">
        <v>0.59318215446889411</v>
      </c>
      <c r="CL788" s="86">
        <v>0</v>
      </c>
      <c r="CM788" s="86">
        <v>0.48929092717995321</v>
      </c>
      <c r="CN788" s="86">
        <v>0.71291142224883131</v>
      </c>
      <c r="CO788" s="86">
        <v>0.56186947170272095</v>
      </c>
      <c r="CP788" s="86">
        <v>0.42626544936328759</v>
      </c>
      <c r="CQ788" s="64">
        <v>0.55400676675989013</v>
      </c>
    </row>
    <row r="789" spans="1:95" x14ac:dyDescent="0.25">
      <c r="A789" s="97" t="s">
        <v>1176</v>
      </c>
      <c r="B789" s="97">
        <v>46</v>
      </c>
      <c r="C789" s="97">
        <v>786</v>
      </c>
      <c r="D789" s="108" t="s">
        <v>113</v>
      </c>
      <c r="E789" s="39">
        <v>0.31849069313234335</v>
      </c>
      <c r="F789" s="39">
        <v>6.6776944915011807E-2</v>
      </c>
      <c r="G789" s="39">
        <v>0</v>
      </c>
      <c r="H789" s="39"/>
      <c r="I789" s="39">
        <v>7.1645687499080901E-2</v>
      </c>
      <c r="J789" s="39">
        <v>2.4162235419073915E-2</v>
      </c>
      <c r="K789" s="52">
        <v>6.9252405899327546E-2</v>
      </c>
      <c r="L789" s="3">
        <v>7.5296570030900845E-2</v>
      </c>
      <c r="M789" s="3">
        <v>7.2717995135189145E-2</v>
      </c>
      <c r="N789" s="3">
        <v>6.1180348180728879E-2</v>
      </c>
      <c r="O789" s="3">
        <v>0</v>
      </c>
      <c r="P789" s="3">
        <v>6.9033567253701786E-2</v>
      </c>
      <c r="Q789" s="3">
        <v>0</v>
      </c>
      <c r="R789" s="52">
        <v>7.3573946654606731E-2</v>
      </c>
      <c r="S789" s="39">
        <v>0</v>
      </c>
      <c r="T789" s="39">
        <v>0.31464910650891237</v>
      </c>
      <c r="U789" s="39"/>
      <c r="V789" s="39">
        <v>0</v>
      </c>
      <c r="W789" s="39">
        <v>0</v>
      </c>
      <c r="X789" s="39">
        <v>0</v>
      </c>
      <c r="Y789" s="52">
        <v>0.18038442854294703</v>
      </c>
      <c r="Z789" s="3">
        <v>0.11730018801251371</v>
      </c>
      <c r="AA789" s="3"/>
      <c r="AB789" s="3">
        <v>0.10280223783732489</v>
      </c>
      <c r="AC789" s="3">
        <v>0</v>
      </c>
      <c r="AD789" s="3">
        <v>0</v>
      </c>
      <c r="AE789" s="3">
        <v>0</v>
      </c>
      <c r="AF789" s="3">
        <v>0.13045712666047526</v>
      </c>
      <c r="AG789" s="3">
        <v>8.4592809903035554E-2</v>
      </c>
      <c r="AH789" s="3">
        <v>9.780061504869951E-2</v>
      </c>
      <c r="AI789" s="3">
        <v>8.2726232449248704E-2</v>
      </c>
      <c r="AJ789" s="3">
        <v>8.8782270121386134E-2</v>
      </c>
      <c r="AK789" s="3">
        <v>6.5538600732057736E-2</v>
      </c>
      <c r="AL789" s="3">
        <v>0.89345787541978972</v>
      </c>
      <c r="AM789" s="3">
        <v>0</v>
      </c>
      <c r="AN789" s="3">
        <v>0</v>
      </c>
      <c r="AO789" s="3">
        <v>7.189937153592843E-2</v>
      </c>
      <c r="AP789" s="3">
        <v>0.11504548243393863</v>
      </c>
      <c r="AQ789" s="3">
        <v>9.0216252949545883E-2</v>
      </c>
      <c r="AR789" s="3">
        <v>0</v>
      </c>
      <c r="AS789" s="3"/>
      <c r="AT789" s="3">
        <v>0</v>
      </c>
      <c r="AU789" s="3">
        <v>8.1307071139319426E-2</v>
      </c>
      <c r="AV789" s="3">
        <v>0</v>
      </c>
      <c r="AW789" s="52">
        <v>9.9469818415810915E-2</v>
      </c>
      <c r="AX789" s="39">
        <v>4.5864274406445776E-2</v>
      </c>
      <c r="AY789" s="3">
        <v>0.10467768994934674</v>
      </c>
      <c r="AZ789" s="3">
        <v>0</v>
      </c>
      <c r="BA789" s="3">
        <v>5.0894176104675469E-2</v>
      </c>
      <c r="BB789" s="3">
        <v>8.1235924942505436E-2</v>
      </c>
      <c r="BC789" s="3">
        <v>0</v>
      </c>
      <c r="BD789" s="3">
        <v>7.6459809530684555E-2</v>
      </c>
      <c r="BE789" s="3">
        <v>0</v>
      </c>
      <c r="BF789" s="52">
        <v>8.2022025391390654E-2</v>
      </c>
      <c r="BG789" s="3">
        <v>0.3335974994628117</v>
      </c>
      <c r="BH789" s="3">
        <v>0</v>
      </c>
      <c r="BI789" s="3">
        <v>0</v>
      </c>
      <c r="BJ789" s="3">
        <v>0</v>
      </c>
      <c r="BK789" s="3">
        <v>7.6854670056933971E-2</v>
      </c>
      <c r="BL789" s="52">
        <v>5.4273020037404182E-2</v>
      </c>
      <c r="BM789" s="39">
        <v>8.7578971217527515E-2</v>
      </c>
      <c r="BN789" s="3">
        <v>8.8689896245665728E-2</v>
      </c>
      <c r="BO789" s="3">
        <v>0</v>
      </c>
      <c r="BP789" s="52">
        <v>8.5579285908600991E-2</v>
      </c>
      <c r="BQ789" s="39"/>
      <c r="BR789" s="39"/>
      <c r="BS789" s="39"/>
      <c r="BT789" s="39"/>
      <c r="BU789" s="39"/>
      <c r="BV789" s="52"/>
      <c r="BW789" s="3">
        <v>0.15520155394541529</v>
      </c>
      <c r="BX789" s="3">
        <v>0</v>
      </c>
      <c r="BY789" s="3">
        <v>0</v>
      </c>
      <c r="BZ789" s="52">
        <v>3.5739305463508231E-2</v>
      </c>
      <c r="CA789" s="39"/>
      <c r="CB789" s="39"/>
      <c r="CC789" s="39">
        <v>0</v>
      </c>
      <c r="CD789" s="39"/>
      <c r="CE789" s="39">
        <v>0</v>
      </c>
      <c r="CF789" s="39"/>
      <c r="CG789" s="39"/>
      <c r="CH789" s="52">
        <v>0</v>
      </c>
      <c r="CI789" s="3">
        <v>0</v>
      </c>
      <c r="CJ789" s="3">
        <v>0.13323658542660727</v>
      </c>
      <c r="CK789" s="52">
        <v>6.8342415175185536E-2</v>
      </c>
      <c r="CL789" s="39">
        <v>0</v>
      </c>
      <c r="CM789" s="39">
        <v>0.1288798191323712</v>
      </c>
      <c r="CN789" s="39">
        <v>8.7467349192794391E-2</v>
      </c>
      <c r="CO789" s="39">
        <v>0.25390280581915142</v>
      </c>
      <c r="CP789" s="39">
        <v>7.5383858056028236E-2</v>
      </c>
      <c r="CQ789" s="58">
        <v>0.10140044377736354</v>
      </c>
    </row>
    <row r="790" spans="1:95" x14ac:dyDescent="0.25">
      <c r="A790" s="97" t="s">
        <v>1177</v>
      </c>
      <c r="B790" s="97">
        <v>47</v>
      </c>
      <c r="C790" s="97">
        <v>787</v>
      </c>
      <c r="D790" s="108" t="s">
        <v>114</v>
      </c>
      <c r="E790" s="39">
        <v>0.18479641726600279</v>
      </c>
      <c r="F790" s="39">
        <v>0.18046172935382826</v>
      </c>
      <c r="G790" s="39">
        <v>0</v>
      </c>
      <c r="H790" s="39"/>
      <c r="I790" s="39">
        <v>0.16580631005442742</v>
      </c>
      <c r="J790" s="39">
        <v>0.16700440679216347</v>
      </c>
      <c r="K790" s="52">
        <v>0.17357792195037255</v>
      </c>
      <c r="L790" s="3">
        <v>0.16148059876171802</v>
      </c>
      <c r="M790" s="3">
        <v>7.0320463596912922E-2</v>
      </c>
      <c r="N790" s="3">
        <v>0.14179422135309397</v>
      </c>
      <c r="O790" s="3">
        <v>0</v>
      </c>
      <c r="P790" s="3">
        <v>6.7714064436378799E-2</v>
      </c>
      <c r="Q790" s="3">
        <v>1.1967570206406866</v>
      </c>
      <c r="R790" s="52">
        <v>0.15253944170862282</v>
      </c>
      <c r="S790" s="39">
        <v>0</v>
      </c>
      <c r="T790" s="39">
        <v>0.3704936982541609</v>
      </c>
      <c r="U790" s="39"/>
      <c r="V790" s="39">
        <v>0</v>
      </c>
      <c r="W790" s="39">
        <v>0</v>
      </c>
      <c r="X790" s="39">
        <v>0.28798981293712017</v>
      </c>
      <c r="Y790" s="52">
        <v>0.2457987961532383</v>
      </c>
      <c r="Z790" s="3">
        <v>0.20495473088705982</v>
      </c>
      <c r="AA790" s="3"/>
      <c r="AB790" s="3">
        <v>0.15763173134351224</v>
      </c>
      <c r="AC790" s="3">
        <v>0</v>
      </c>
      <c r="AD790" s="3">
        <v>0.21819857958196298</v>
      </c>
      <c r="AE790" s="3">
        <v>5.726258373018514E-2</v>
      </c>
      <c r="AF790" s="3">
        <v>0.16449646383700969</v>
      </c>
      <c r="AG790" s="3">
        <v>0.16427969170311493</v>
      </c>
      <c r="AH790" s="3">
        <v>0.25569239114909531</v>
      </c>
      <c r="AI790" s="3">
        <v>0.17499860459977293</v>
      </c>
      <c r="AJ790" s="3">
        <v>0.19074851272634272</v>
      </c>
      <c r="AK790" s="3">
        <v>0.24791242082865339</v>
      </c>
      <c r="AL790" s="3">
        <v>0.90682907831348858</v>
      </c>
      <c r="AM790" s="3">
        <v>0</v>
      </c>
      <c r="AN790" s="3">
        <v>0.17897454413002209</v>
      </c>
      <c r="AO790" s="3">
        <v>0.15418886482338123</v>
      </c>
      <c r="AP790" s="3">
        <v>0.25199299558486882</v>
      </c>
      <c r="AQ790" s="3">
        <v>0.19130965137539932</v>
      </c>
      <c r="AR790" s="3">
        <v>0</v>
      </c>
      <c r="AS790" s="3"/>
      <c r="AT790" s="3">
        <v>8.555565075691568E-2</v>
      </c>
      <c r="AU790" s="3">
        <v>0.2491383574504267</v>
      </c>
      <c r="AV790" s="3">
        <v>0</v>
      </c>
      <c r="AW790" s="52">
        <v>0.19553099454124706</v>
      </c>
      <c r="AX790" s="39">
        <v>8.8672630914576223E-2</v>
      </c>
      <c r="AY790" s="3">
        <v>0.18541497845241309</v>
      </c>
      <c r="AZ790" s="3">
        <v>0</v>
      </c>
      <c r="BA790" s="3">
        <v>0.12912637477159211</v>
      </c>
      <c r="BB790" s="3">
        <v>0.10519240786665231</v>
      </c>
      <c r="BC790" s="3">
        <v>0</v>
      </c>
      <c r="BD790" s="3">
        <v>0.13769724515062182</v>
      </c>
      <c r="BE790" s="3">
        <v>0</v>
      </c>
      <c r="BF790" s="52">
        <v>0.14897269738121405</v>
      </c>
      <c r="BG790" s="3">
        <v>0.28372013572370036</v>
      </c>
      <c r="BH790" s="3">
        <v>0</v>
      </c>
      <c r="BI790" s="3">
        <v>5.5215479549350154E-2</v>
      </c>
      <c r="BJ790" s="3">
        <v>0</v>
      </c>
      <c r="BK790" s="3">
        <v>0.17547893364516826</v>
      </c>
      <c r="BL790" s="52">
        <v>0.11762811170586071</v>
      </c>
      <c r="BM790" s="39">
        <v>0.17159297091519737</v>
      </c>
      <c r="BN790" s="3">
        <v>0.15623625857980566</v>
      </c>
      <c r="BO790" s="3">
        <v>0.18965870204009921</v>
      </c>
      <c r="BP790" s="52">
        <v>0.15740782996262509</v>
      </c>
      <c r="BQ790" s="39"/>
      <c r="BR790" s="39"/>
      <c r="BS790" s="39"/>
      <c r="BT790" s="39"/>
      <c r="BU790" s="39"/>
      <c r="BV790" s="52"/>
      <c r="BW790" s="3">
        <v>0.30351916237705323</v>
      </c>
      <c r="BX790" s="3">
        <v>0.19388256864330461</v>
      </c>
      <c r="BY790" s="3">
        <v>0.23067328720074035</v>
      </c>
      <c r="BZ790" s="52">
        <v>0.22076742334555902</v>
      </c>
      <c r="CA790" s="39"/>
      <c r="CB790" s="39"/>
      <c r="CC790" s="39">
        <v>0</v>
      </c>
      <c r="CD790" s="39"/>
      <c r="CE790" s="39">
        <v>0</v>
      </c>
      <c r="CF790" s="39"/>
      <c r="CG790" s="39"/>
      <c r="CH790" s="52">
        <v>0</v>
      </c>
      <c r="CI790" s="3">
        <v>0.15970775695991413</v>
      </c>
      <c r="CJ790" s="3">
        <v>0.1423837696356586</v>
      </c>
      <c r="CK790" s="52">
        <v>0.15024476424609945</v>
      </c>
      <c r="CL790" s="39">
        <v>0</v>
      </c>
      <c r="CM790" s="39">
        <v>0.12776762956350687</v>
      </c>
      <c r="CN790" s="39">
        <v>0.11604269295616029</v>
      </c>
      <c r="CO790" s="39">
        <v>0.189866929536848</v>
      </c>
      <c r="CP790" s="39">
        <v>0.10346219417156607</v>
      </c>
      <c r="CQ790" s="58">
        <v>0.1187406969325579</v>
      </c>
    </row>
    <row r="791" spans="1:95" x14ac:dyDescent="0.25">
      <c r="A791" s="97" t="s">
        <v>1145</v>
      </c>
      <c r="C791" s="97">
        <v>788</v>
      </c>
      <c r="D791" s="103" t="s">
        <v>115</v>
      </c>
      <c r="E791" s="48"/>
      <c r="F791" s="48"/>
      <c r="G791" s="48"/>
      <c r="H791" s="48"/>
      <c r="I791" s="48"/>
      <c r="J791" s="48"/>
      <c r="K791" s="73"/>
      <c r="L791" s="11"/>
      <c r="M791" s="11"/>
      <c r="N791" s="11"/>
      <c r="O791" s="11"/>
      <c r="P791" s="11"/>
      <c r="Q791" s="11"/>
      <c r="R791" s="73"/>
      <c r="S791" s="48"/>
      <c r="T791" s="48"/>
      <c r="U791" s="48"/>
      <c r="V791" s="48"/>
      <c r="W791" s="48"/>
      <c r="X791" s="48"/>
      <c r="Y791" s="73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73"/>
      <c r="AX791" s="48"/>
      <c r="AY791" s="11"/>
      <c r="AZ791" s="11"/>
      <c r="BA791" s="11"/>
      <c r="BB791" s="11"/>
      <c r="BC791" s="11"/>
      <c r="BD791" s="11"/>
      <c r="BE791" s="11"/>
      <c r="BF791" s="73"/>
      <c r="BG791" s="11"/>
      <c r="BH791" s="11"/>
      <c r="BI791" s="11"/>
      <c r="BJ791" s="11"/>
      <c r="BK791" s="11"/>
      <c r="BL791" s="73"/>
      <c r="BM791" s="48"/>
      <c r="BN791" s="11"/>
      <c r="BO791" s="11"/>
      <c r="BP791" s="73"/>
      <c r="BQ791" s="48"/>
      <c r="BR791" s="48"/>
      <c r="BS791" s="48"/>
      <c r="BT791" s="48"/>
      <c r="BU791" s="48"/>
      <c r="BV791" s="73"/>
      <c r="BW791" s="11"/>
      <c r="BX791" s="11"/>
      <c r="BY791" s="11"/>
      <c r="BZ791" s="73"/>
      <c r="CA791" s="48"/>
      <c r="CB791" s="48"/>
      <c r="CC791" s="48"/>
      <c r="CD791" s="48"/>
      <c r="CE791" s="48"/>
      <c r="CF791" s="48"/>
      <c r="CG791" s="48"/>
      <c r="CH791" s="73"/>
      <c r="CI791" s="11"/>
      <c r="CJ791" s="11"/>
      <c r="CK791" s="73"/>
      <c r="CL791" s="48"/>
      <c r="CM791" s="48"/>
      <c r="CN791" s="48"/>
      <c r="CO791" s="48"/>
      <c r="CP791" s="48"/>
      <c r="CQ791" s="67"/>
    </row>
    <row r="792" spans="1:95" x14ac:dyDescent="0.25">
      <c r="A792" s="97" t="s">
        <v>1178</v>
      </c>
      <c r="B792" s="97">
        <v>48</v>
      </c>
      <c r="C792" s="97">
        <v>789</v>
      </c>
      <c r="D792" s="108" t="s">
        <v>107</v>
      </c>
      <c r="E792" s="86">
        <v>0.52822675538224062</v>
      </c>
      <c r="F792" s="86">
        <v>0.29348439228445505</v>
      </c>
      <c r="G792" s="86">
        <v>0.47111826090858738</v>
      </c>
      <c r="H792" s="86"/>
      <c r="I792" s="86">
        <v>0.36502225640514757</v>
      </c>
      <c r="J792" s="86">
        <v>0.35875413279708546</v>
      </c>
      <c r="K792" s="72">
        <v>0.32531113079205259</v>
      </c>
      <c r="L792" s="7">
        <v>0.61995463975871201</v>
      </c>
      <c r="M792" s="7">
        <v>1.2281190067822125</v>
      </c>
      <c r="N792" s="7">
        <v>0.53707120490644122</v>
      </c>
      <c r="O792" s="7">
        <v>0</v>
      </c>
      <c r="P792" s="7">
        <v>0.67515839886394158</v>
      </c>
      <c r="Q792" s="7">
        <v>0</v>
      </c>
      <c r="R792" s="72">
        <v>0.62182569365658802</v>
      </c>
      <c r="S792" s="86">
        <v>0</v>
      </c>
      <c r="T792" s="86">
        <v>0.58777904749045007</v>
      </c>
      <c r="U792" s="86"/>
      <c r="V792" s="86">
        <v>1.0972523724091021</v>
      </c>
      <c r="W792" s="86">
        <v>2.5130937037428573</v>
      </c>
      <c r="X792" s="86">
        <v>0.59024861943327822</v>
      </c>
      <c r="Y792" s="72">
        <v>0.58180390670618842</v>
      </c>
      <c r="Z792" s="7">
        <v>0.43935522281965589</v>
      </c>
      <c r="AA792" s="7"/>
      <c r="AB792" s="7">
        <v>0.40024381000204168</v>
      </c>
      <c r="AC792" s="7">
        <v>0.69632022342608202</v>
      </c>
      <c r="AD792" s="7">
        <v>0.81644679150489019</v>
      </c>
      <c r="AE792" s="7">
        <v>0.73351923574882294</v>
      </c>
      <c r="AF792" s="7">
        <v>0.56573682603137176</v>
      </c>
      <c r="AG792" s="7">
        <v>0.52962890154108111</v>
      </c>
      <c r="AH792" s="7">
        <v>0.73224747784282362</v>
      </c>
      <c r="AI792" s="7">
        <v>0.68454845008147069</v>
      </c>
      <c r="AJ792" s="7">
        <v>0.46758759945202699</v>
      </c>
      <c r="AK792" s="7">
        <v>0.83622433310461053</v>
      </c>
      <c r="AL792" s="7">
        <v>0.70838066901281804</v>
      </c>
      <c r="AM792" s="7">
        <v>0.97228077583175965</v>
      </c>
      <c r="AN792" s="7">
        <v>0</v>
      </c>
      <c r="AO792" s="7">
        <v>0.41620726595130914</v>
      </c>
      <c r="AP792" s="7">
        <v>0.67129019761574393</v>
      </c>
      <c r="AQ792" s="7">
        <v>0.33301721422424718</v>
      </c>
      <c r="AR792" s="7">
        <v>0</v>
      </c>
      <c r="AS792" s="7"/>
      <c r="AT792" s="7">
        <v>0.81407306356965548</v>
      </c>
      <c r="AU792" s="7">
        <v>0.84391487149203992</v>
      </c>
      <c r="AV792" s="7">
        <v>0</v>
      </c>
      <c r="AW792" s="72">
        <v>0.55055681042066895</v>
      </c>
      <c r="AX792" s="86">
        <v>0.38413053696955857</v>
      </c>
      <c r="AY792" s="7">
        <v>0.41726280870298971</v>
      </c>
      <c r="AZ792" s="7">
        <v>0.66268388727149596</v>
      </c>
      <c r="BA792" s="7">
        <v>0.63915450542239804</v>
      </c>
      <c r="BB792" s="7">
        <v>0.50613717289855442</v>
      </c>
      <c r="BC792" s="7">
        <v>0.85980111052960995</v>
      </c>
      <c r="BD792" s="7">
        <v>0.34905234036733562</v>
      </c>
      <c r="BE792" s="7">
        <v>0</v>
      </c>
      <c r="BF792" s="72">
        <v>0.43089581180018222</v>
      </c>
      <c r="BG792" s="7">
        <v>1.3479094332521218</v>
      </c>
      <c r="BH792" s="7">
        <v>0</v>
      </c>
      <c r="BI792" s="7">
        <v>0.36203947921472773</v>
      </c>
      <c r="BJ792" s="7">
        <v>0.6183972322974528</v>
      </c>
      <c r="BK792" s="7">
        <v>0.39868716015440969</v>
      </c>
      <c r="BL792" s="72">
        <v>0.46888886188317014</v>
      </c>
      <c r="BM792" s="86">
        <v>0.49319454827221448</v>
      </c>
      <c r="BN792" s="7">
        <v>0.26397878736280334</v>
      </c>
      <c r="BO792" s="7">
        <v>0.11618761131586738</v>
      </c>
      <c r="BP792" s="72">
        <v>0.25199598182837968</v>
      </c>
      <c r="BQ792" s="86"/>
      <c r="BR792" s="86"/>
      <c r="BS792" s="86"/>
      <c r="BT792" s="86"/>
      <c r="BU792" s="86"/>
      <c r="BV792" s="72"/>
      <c r="BW792" s="7">
        <v>0.73665705135000503</v>
      </c>
      <c r="BX792" s="7">
        <v>0.72121441328505864</v>
      </c>
      <c r="BY792" s="7">
        <v>1.2179822753094831</v>
      </c>
      <c r="BZ792" s="72">
        <v>0.75518154140693539</v>
      </c>
      <c r="CA792" s="86"/>
      <c r="CB792" s="86"/>
      <c r="CC792" s="86">
        <v>0</v>
      </c>
      <c r="CD792" s="86"/>
      <c r="CE792" s="86">
        <v>0</v>
      </c>
      <c r="CF792" s="86"/>
      <c r="CG792" s="86"/>
      <c r="CH792" s="72">
        <v>0</v>
      </c>
      <c r="CI792" s="7">
        <v>0</v>
      </c>
      <c r="CJ792" s="7">
        <v>0.17732266355117521</v>
      </c>
      <c r="CK792" s="72">
        <v>8.3419972521277197E-2</v>
      </c>
      <c r="CL792" s="86">
        <v>0</v>
      </c>
      <c r="CM792" s="86">
        <v>0.1902328639539633</v>
      </c>
      <c r="CN792" s="86">
        <v>0.30473809421843673</v>
      </c>
      <c r="CO792" s="86">
        <v>0.17591944046392685</v>
      </c>
      <c r="CP792" s="86">
        <v>0.21497084080067913</v>
      </c>
      <c r="CQ792" s="64">
        <v>0.23560507388122359</v>
      </c>
    </row>
    <row r="793" spans="1:95" x14ac:dyDescent="0.25">
      <c r="A793" s="97" t="s">
        <v>1179</v>
      </c>
      <c r="B793" s="97">
        <v>49</v>
      </c>
      <c r="C793" s="97">
        <v>790</v>
      </c>
      <c r="D793" s="108" t="s">
        <v>113</v>
      </c>
      <c r="E793" s="39">
        <v>0.39634029335917376</v>
      </c>
      <c r="F793" s="39">
        <v>0.14003401488742104</v>
      </c>
      <c r="G793" s="39">
        <v>0</v>
      </c>
      <c r="H793" s="39"/>
      <c r="I793" s="39">
        <v>0.18386664933742941</v>
      </c>
      <c r="J793" s="39">
        <v>6.3757950748368861E-2</v>
      </c>
      <c r="K793" s="52">
        <v>0.13798261109642979</v>
      </c>
      <c r="L793" s="3">
        <v>0.11713281346082359</v>
      </c>
      <c r="M793" s="3">
        <v>0.12740604014135007</v>
      </c>
      <c r="N793" s="3">
        <v>0.18660453539929023</v>
      </c>
      <c r="O793" s="3">
        <v>0</v>
      </c>
      <c r="P793" s="3">
        <v>0.17157250966328963</v>
      </c>
      <c r="Q793" s="3">
        <v>0</v>
      </c>
      <c r="R793" s="52">
        <v>0.12788003291016972</v>
      </c>
      <c r="S793" s="39">
        <v>0</v>
      </c>
      <c r="T793" s="39">
        <v>0.23551995643669044</v>
      </c>
      <c r="U793" s="39"/>
      <c r="V793" s="39">
        <v>0.50488759227727764</v>
      </c>
      <c r="W793" s="39">
        <v>0</v>
      </c>
      <c r="X793" s="39">
        <v>0</v>
      </c>
      <c r="Y793" s="52">
        <v>0.19910768368065199</v>
      </c>
      <c r="Z793" s="3">
        <v>0.15836141241056031</v>
      </c>
      <c r="AA793" s="3"/>
      <c r="AB793" s="3">
        <v>0.15812258175903882</v>
      </c>
      <c r="AC793" s="3">
        <v>0</v>
      </c>
      <c r="AD793" s="3">
        <v>0.33706616451064203</v>
      </c>
      <c r="AE793" s="3">
        <v>6.6332960737562521E-2</v>
      </c>
      <c r="AF793" s="3">
        <v>0.11589338528070887</v>
      </c>
      <c r="AG793" s="3">
        <v>0.16683764820555402</v>
      </c>
      <c r="AH793" s="3">
        <v>0.17655992496570999</v>
      </c>
      <c r="AI793" s="3">
        <v>0.13333683977592264</v>
      </c>
      <c r="AJ793" s="3">
        <v>5.7000784207390534E-2</v>
      </c>
      <c r="AK793" s="3">
        <v>0.14575300545813741</v>
      </c>
      <c r="AL793" s="3">
        <v>0</v>
      </c>
      <c r="AM793" s="3">
        <v>0</v>
      </c>
      <c r="AN793" s="3">
        <v>0</v>
      </c>
      <c r="AO793" s="3">
        <v>0</v>
      </c>
      <c r="AP793" s="3">
        <v>0.22956705658311491</v>
      </c>
      <c r="AQ793" s="3">
        <v>9.9198186081085285E-2</v>
      </c>
      <c r="AR793" s="3">
        <v>0</v>
      </c>
      <c r="AS793" s="3"/>
      <c r="AT793" s="3">
        <v>8.335281711442577E-2</v>
      </c>
      <c r="AU793" s="3">
        <v>9.7778325636873942E-2</v>
      </c>
      <c r="AV793" s="3">
        <v>0</v>
      </c>
      <c r="AW793" s="52">
        <v>0.14043649747033862</v>
      </c>
      <c r="AX793" s="39">
        <v>0</v>
      </c>
      <c r="AY793" s="3">
        <v>0.12568615802482935</v>
      </c>
      <c r="AZ793" s="3">
        <v>0.19800998256536353</v>
      </c>
      <c r="BA793" s="3">
        <v>0.19582650667262907</v>
      </c>
      <c r="BB793" s="3">
        <v>6.6444404980169985E-2</v>
      </c>
      <c r="BC793" s="3">
        <v>0</v>
      </c>
      <c r="BD793" s="3">
        <v>0.17102573655697131</v>
      </c>
      <c r="BE793" s="3">
        <v>0</v>
      </c>
      <c r="BF793" s="52">
        <v>0.1401139384107313</v>
      </c>
      <c r="BG793" s="3">
        <v>0.18215447079569938</v>
      </c>
      <c r="BH793" s="3">
        <v>0</v>
      </c>
      <c r="BI793" s="3">
        <v>0.29199137195398417</v>
      </c>
      <c r="BJ793" s="3">
        <v>0</v>
      </c>
      <c r="BK793" s="3">
        <v>0</v>
      </c>
      <c r="BL793" s="52">
        <v>9.168913619810895E-2</v>
      </c>
      <c r="BM793" s="39">
        <v>0.16160791792453374</v>
      </c>
      <c r="BN793" s="3">
        <v>7.8368952665952965E-2</v>
      </c>
      <c r="BO793" s="3">
        <v>0</v>
      </c>
      <c r="BP793" s="52">
        <v>7.592583188473076E-2</v>
      </c>
      <c r="BQ793" s="39"/>
      <c r="BR793" s="39"/>
      <c r="BS793" s="39"/>
      <c r="BT793" s="39"/>
      <c r="BU793" s="39"/>
      <c r="BV793" s="52"/>
      <c r="BW793" s="3">
        <v>0</v>
      </c>
      <c r="BX793" s="3">
        <v>0</v>
      </c>
      <c r="BY793" s="3">
        <v>0</v>
      </c>
      <c r="BZ793" s="52">
        <v>0</v>
      </c>
      <c r="CA793" s="39"/>
      <c r="CB793" s="39"/>
      <c r="CC793" s="39">
        <v>0</v>
      </c>
      <c r="CD793" s="39"/>
      <c r="CE793" s="39">
        <v>0</v>
      </c>
      <c r="CF793" s="39"/>
      <c r="CG793" s="39"/>
      <c r="CH793" s="52">
        <v>0</v>
      </c>
      <c r="CI793" s="3">
        <v>0</v>
      </c>
      <c r="CJ793" s="3">
        <v>0.49288524113240578</v>
      </c>
      <c r="CK793" s="52">
        <v>0.49288524113240578</v>
      </c>
      <c r="CL793" s="39">
        <v>0</v>
      </c>
      <c r="CM793" s="39">
        <v>3.7984921149272988E-2</v>
      </c>
      <c r="CN793" s="39">
        <v>0.21858025670934272</v>
      </c>
      <c r="CO793" s="39">
        <v>0</v>
      </c>
      <c r="CP793" s="39">
        <v>4.1527940398188586E-2</v>
      </c>
      <c r="CQ793" s="58">
        <v>0.10499490132123854</v>
      </c>
    </row>
    <row r="794" spans="1:95" x14ac:dyDescent="0.25">
      <c r="A794" s="97" t="s">
        <v>1180</v>
      </c>
      <c r="B794" s="97">
        <v>50</v>
      </c>
      <c r="C794" s="97">
        <v>791</v>
      </c>
      <c r="D794" s="109" t="s">
        <v>114</v>
      </c>
      <c r="E794" s="40">
        <v>0.28405772343070107</v>
      </c>
      <c r="F794" s="40">
        <v>0.14030534546518011</v>
      </c>
      <c r="G794" s="40">
        <v>0</v>
      </c>
      <c r="H794" s="40"/>
      <c r="I794" s="40">
        <v>0.15528018225266207</v>
      </c>
      <c r="J794" s="40">
        <v>6.3657048750823245E-2</v>
      </c>
      <c r="K794" s="53">
        <v>0.13159167130273378</v>
      </c>
      <c r="L794" s="4">
        <v>0.17153135817585247</v>
      </c>
      <c r="M794" s="4">
        <v>0.2806168358724675</v>
      </c>
      <c r="N794" s="4">
        <v>0.10650700600066705</v>
      </c>
      <c r="O794" s="4">
        <v>0</v>
      </c>
      <c r="P794" s="4">
        <v>0.14809361619762529</v>
      </c>
      <c r="Q794" s="4">
        <v>0</v>
      </c>
      <c r="R794" s="53">
        <v>0.17471751808643277</v>
      </c>
      <c r="S794" s="40">
        <v>0</v>
      </c>
      <c r="T794" s="40">
        <v>0.18438606068295377</v>
      </c>
      <c r="U794" s="40"/>
      <c r="V794" s="40">
        <v>0</v>
      </c>
      <c r="W794" s="40">
        <v>0</v>
      </c>
      <c r="X794" s="40">
        <v>0</v>
      </c>
      <c r="Y794" s="53">
        <v>8.0689533998891838E-2</v>
      </c>
      <c r="Z794" s="4">
        <v>0.17054675862090354</v>
      </c>
      <c r="AA794" s="4"/>
      <c r="AB794" s="4">
        <v>0.22868882354756595</v>
      </c>
      <c r="AC794" s="4">
        <v>0.21018486144521667</v>
      </c>
      <c r="AD794" s="4">
        <v>0.3414939430619563</v>
      </c>
      <c r="AE794" s="4">
        <v>0.21013234139082845</v>
      </c>
      <c r="AF794" s="4">
        <v>8.0313964446248068E-2</v>
      </c>
      <c r="AG794" s="4">
        <v>0.20883281931911948</v>
      </c>
      <c r="AH794" s="4">
        <v>0.2339682669273182</v>
      </c>
      <c r="AI794" s="4">
        <v>0.18458574718008883</v>
      </c>
      <c r="AJ794" s="4">
        <v>8.1800105197010226E-2</v>
      </c>
      <c r="AK794" s="4">
        <v>0.27928653941949616</v>
      </c>
      <c r="AL794" s="4">
        <v>1.0866344685561538</v>
      </c>
      <c r="AM794" s="4">
        <v>0</v>
      </c>
      <c r="AN794" s="4">
        <v>0</v>
      </c>
      <c r="AO794" s="4">
        <v>0</v>
      </c>
      <c r="AP794" s="4">
        <v>0.21111367287401916</v>
      </c>
      <c r="AQ794" s="4">
        <v>0.22913161928848502</v>
      </c>
      <c r="AR794" s="4">
        <v>0</v>
      </c>
      <c r="AS794" s="4"/>
      <c r="AT794" s="4">
        <v>0</v>
      </c>
      <c r="AU794" s="4">
        <v>0.15155096894546208</v>
      </c>
      <c r="AV794" s="4">
        <v>0</v>
      </c>
      <c r="AW794" s="53">
        <v>0.17354496389019089</v>
      </c>
      <c r="AX794" s="40">
        <v>0</v>
      </c>
      <c r="AY794" s="4">
        <v>0.14667202324827502</v>
      </c>
      <c r="AZ794" s="4">
        <v>0.164034544608928</v>
      </c>
      <c r="BA794" s="4">
        <v>0.23523229339256893</v>
      </c>
      <c r="BB794" s="4">
        <v>8.0865775615313246E-2</v>
      </c>
      <c r="BC794" s="4">
        <v>0</v>
      </c>
      <c r="BD794" s="4">
        <v>0.18224969672686772</v>
      </c>
      <c r="BE794" s="4">
        <v>0</v>
      </c>
      <c r="BF794" s="53">
        <v>0.15550673348708741</v>
      </c>
      <c r="BG794" s="4">
        <v>0.39984673013875288</v>
      </c>
      <c r="BH794" s="4">
        <v>0</v>
      </c>
      <c r="BI794" s="4">
        <v>0.25638068816064236</v>
      </c>
      <c r="BJ794" s="4">
        <v>0</v>
      </c>
      <c r="BK794" s="4">
        <v>0.21985939683457836</v>
      </c>
      <c r="BL794" s="53">
        <v>0.22435539853971329</v>
      </c>
      <c r="BM794" s="40">
        <v>0.23435252690679237</v>
      </c>
      <c r="BN794" s="4">
        <v>0.10121710994070564</v>
      </c>
      <c r="BO794" s="4">
        <v>0</v>
      </c>
      <c r="BP794" s="53">
        <v>9.7887368532032101E-2</v>
      </c>
      <c r="BQ794" s="40"/>
      <c r="BR794" s="40"/>
      <c r="BS794" s="40"/>
      <c r="BT794" s="40"/>
      <c r="BU794" s="40"/>
      <c r="BV794" s="53"/>
      <c r="BW794" s="4">
        <v>0.22692444416014979</v>
      </c>
      <c r="BX794" s="4">
        <v>0.28366184190014143</v>
      </c>
      <c r="BY794" s="4">
        <v>0</v>
      </c>
      <c r="BZ794" s="53">
        <v>0.24796237835702001</v>
      </c>
      <c r="CA794" s="40"/>
      <c r="CB794" s="40"/>
      <c r="CC794" s="40">
        <v>0</v>
      </c>
      <c r="CD794" s="40"/>
      <c r="CE794" s="40">
        <v>0</v>
      </c>
      <c r="CF794" s="40"/>
      <c r="CG794" s="40"/>
      <c r="CH794" s="53">
        <v>0</v>
      </c>
      <c r="CI794" s="4">
        <v>0</v>
      </c>
      <c r="CJ794" s="4">
        <v>0.41305676370569694</v>
      </c>
      <c r="CK794" s="53">
        <v>0.41305676370569694</v>
      </c>
      <c r="CL794" s="40">
        <v>0</v>
      </c>
      <c r="CM794" s="40">
        <v>0.15457624950144672</v>
      </c>
      <c r="CN794" s="40">
        <v>0.20348449295400101</v>
      </c>
      <c r="CO794" s="40">
        <v>0.46875032047283621</v>
      </c>
      <c r="CP794" s="40">
        <v>9.80118664337193E-2</v>
      </c>
      <c r="CQ794" s="59">
        <v>0.162899970514299</v>
      </c>
    </row>
    <row r="795" spans="1:95" ht="15" customHeight="1" x14ac:dyDescent="0.25">
      <c r="A795" s="97" t="s">
        <v>1145</v>
      </c>
      <c r="C795" s="97">
        <v>792</v>
      </c>
      <c r="D795" s="103" t="s">
        <v>116</v>
      </c>
      <c r="E795" s="48"/>
      <c r="F795" s="48"/>
      <c r="G795" s="48"/>
      <c r="H795" s="48"/>
      <c r="I795" s="48"/>
      <c r="J795" s="48"/>
      <c r="K795" s="71"/>
      <c r="L795" s="11"/>
      <c r="M795" s="11"/>
      <c r="N795" s="11"/>
      <c r="O795" s="11"/>
      <c r="P795" s="11"/>
      <c r="Q795" s="12"/>
      <c r="R795" s="71"/>
      <c r="S795" s="48"/>
      <c r="T795" s="48"/>
      <c r="U795" s="48"/>
      <c r="V795" s="48"/>
      <c r="W795" s="48"/>
      <c r="X795" s="96"/>
      <c r="Y795" s="7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71"/>
      <c r="AX795" s="96"/>
      <c r="AY795" s="12"/>
      <c r="AZ795" s="11"/>
      <c r="BA795" s="11"/>
      <c r="BB795" s="11"/>
      <c r="BC795" s="11"/>
      <c r="BD795" s="11"/>
      <c r="BE795" s="11"/>
      <c r="BF795" s="71"/>
      <c r="BG795" s="12"/>
      <c r="BH795" s="11"/>
      <c r="BI795" s="11"/>
      <c r="BJ795" s="11"/>
      <c r="BK795" s="11"/>
      <c r="BL795" s="71"/>
      <c r="BM795" s="48"/>
      <c r="BN795" s="11"/>
      <c r="BO795" s="11"/>
      <c r="BP795" s="71"/>
      <c r="BQ795" s="48"/>
      <c r="BR795" s="48"/>
      <c r="BS795" s="48"/>
      <c r="BT795" s="48"/>
      <c r="BU795" s="48"/>
      <c r="BV795" s="71"/>
      <c r="BW795" s="11"/>
      <c r="BX795" s="11"/>
      <c r="BY795" s="11"/>
      <c r="BZ795" s="71"/>
      <c r="CA795" s="96"/>
      <c r="CB795" s="96"/>
      <c r="CC795" s="48"/>
      <c r="CD795" s="48"/>
      <c r="CE795" s="48"/>
      <c r="CF795" s="48"/>
      <c r="CG795" s="48"/>
      <c r="CH795" s="71"/>
      <c r="CI795" s="11"/>
      <c r="CJ795" s="12"/>
      <c r="CK795" s="71"/>
      <c r="CL795" s="96"/>
      <c r="CM795" s="96"/>
      <c r="CN795" s="96"/>
      <c r="CO795" s="96"/>
      <c r="CP795" s="96"/>
      <c r="CQ795" s="66"/>
    </row>
    <row r="796" spans="1:95" x14ac:dyDescent="0.25">
      <c r="A796" s="97" t="s">
        <v>1181</v>
      </c>
      <c r="B796" s="97">
        <v>51</v>
      </c>
      <c r="C796" s="97">
        <v>793</v>
      </c>
      <c r="D796" s="108" t="s">
        <v>117</v>
      </c>
      <c r="E796" s="86">
        <v>7.6917645853606915</v>
      </c>
      <c r="F796" s="86">
        <v>18.210995671308737</v>
      </c>
      <c r="G796" s="86">
        <v>8.377325447897972</v>
      </c>
      <c r="H796" s="86"/>
      <c r="I796" s="86">
        <v>22.899113306973799</v>
      </c>
      <c r="J796" s="86">
        <v>19.580077756978433</v>
      </c>
      <c r="K796" s="72">
        <v>16.116028177225402</v>
      </c>
      <c r="L796" s="7">
        <v>14.428863275429599</v>
      </c>
      <c r="M796" s="7">
        <v>18.696193674897533</v>
      </c>
      <c r="N796" s="7">
        <v>10.983784424725105</v>
      </c>
      <c r="O796" s="7">
        <v>0</v>
      </c>
      <c r="P796" s="7">
        <v>21.167045806941108</v>
      </c>
      <c r="Q796" s="7">
        <v>8.2040476772749091</v>
      </c>
      <c r="R796" s="72">
        <v>13.593494415312664</v>
      </c>
      <c r="S796" s="86">
        <v>35.845461137172272</v>
      </c>
      <c r="T796" s="86">
        <v>20.489120134474042</v>
      </c>
      <c r="U796" s="86"/>
      <c r="V796" s="86">
        <v>18.321444863674046</v>
      </c>
      <c r="W796" s="86">
        <v>6.7912673120314437</v>
      </c>
      <c r="X796" s="86">
        <v>26.165584862264357</v>
      </c>
      <c r="Y796" s="72">
        <v>20.787614739986232</v>
      </c>
      <c r="Z796" s="7">
        <v>26.998067537078523</v>
      </c>
      <c r="AA796" s="7"/>
      <c r="AB796" s="7">
        <v>21.089308208706555</v>
      </c>
      <c r="AC796" s="7">
        <v>32.041680399348557</v>
      </c>
      <c r="AD796" s="7">
        <v>11.79142690876831</v>
      </c>
      <c r="AE796" s="7">
        <v>16.918542940512094</v>
      </c>
      <c r="AF796" s="7">
        <v>24.95848769931477</v>
      </c>
      <c r="AG796" s="7">
        <v>23.268678827110804</v>
      </c>
      <c r="AH796" s="7">
        <v>21.665406270398606</v>
      </c>
      <c r="AI796" s="7">
        <v>16.896895161744506</v>
      </c>
      <c r="AJ796" s="7">
        <v>24.063102570788729</v>
      </c>
      <c r="AK796" s="7">
        <v>23.113900143275046</v>
      </c>
      <c r="AL796" s="7">
        <v>28.303634547277312</v>
      </c>
      <c r="AM796" s="7">
        <v>8.2109281723715561</v>
      </c>
      <c r="AN796" s="7">
        <v>14.608950037696379</v>
      </c>
      <c r="AO796" s="7">
        <v>15.455504576545222</v>
      </c>
      <c r="AP796" s="7">
        <v>16.112299335693514</v>
      </c>
      <c r="AQ796" s="7">
        <v>28.666564550007923</v>
      </c>
      <c r="AR796" s="7">
        <v>11.10079251114418</v>
      </c>
      <c r="AS796" s="7"/>
      <c r="AT796" s="7">
        <v>13.168320181400988</v>
      </c>
      <c r="AU796" s="7">
        <v>17.348483269739926</v>
      </c>
      <c r="AV796" s="7">
        <v>0</v>
      </c>
      <c r="AW796" s="72">
        <v>21.303076545304254</v>
      </c>
      <c r="AX796" s="86">
        <v>16.013438407082059</v>
      </c>
      <c r="AY796" s="7">
        <v>32.797963093705697</v>
      </c>
      <c r="AZ796" s="7">
        <v>28.564011994143041</v>
      </c>
      <c r="BA796" s="7">
        <v>35.541105785567595</v>
      </c>
      <c r="BB796" s="7">
        <v>36.362375022725594</v>
      </c>
      <c r="BC796" s="7">
        <v>16.574940719053888</v>
      </c>
      <c r="BD796" s="7">
        <v>32.949311768303836</v>
      </c>
      <c r="BE796" s="7">
        <v>0</v>
      </c>
      <c r="BF796" s="72">
        <v>27.656192144219535</v>
      </c>
      <c r="BG796" s="7">
        <v>10.113472376653881</v>
      </c>
      <c r="BH796" s="7">
        <v>11.276369525253266</v>
      </c>
      <c r="BI796" s="7">
        <v>22.418503418196543</v>
      </c>
      <c r="BJ796" s="7">
        <v>14.004577153621709</v>
      </c>
      <c r="BK796" s="7">
        <v>19.666051010752451</v>
      </c>
      <c r="BL796" s="72">
        <v>15.650884199802981</v>
      </c>
      <c r="BM796" s="86">
        <v>28.049573112139733</v>
      </c>
      <c r="BN796" s="7">
        <v>13.284004492554924</v>
      </c>
      <c r="BO796" s="7">
        <v>1.6643196701297724</v>
      </c>
      <c r="BP796" s="72">
        <v>8.1629470729302049</v>
      </c>
      <c r="BQ796" s="86"/>
      <c r="BR796" s="86"/>
      <c r="BS796" s="86"/>
      <c r="BT796" s="86"/>
      <c r="BU796" s="86"/>
      <c r="BV796" s="72"/>
      <c r="BW796" s="7">
        <v>25.808498805818179</v>
      </c>
      <c r="BX796" s="7">
        <v>31.63361277235219</v>
      </c>
      <c r="BY796" s="7">
        <v>36.35797534135051</v>
      </c>
      <c r="BZ796" s="72">
        <v>30.214660412230938</v>
      </c>
      <c r="CA796" s="86"/>
      <c r="CB796" s="86"/>
      <c r="CC796" s="86">
        <v>0</v>
      </c>
      <c r="CD796" s="86"/>
      <c r="CE796" s="86">
        <v>0</v>
      </c>
      <c r="CF796" s="86"/>
      <c r="CG796" s="86"/>
      <c r="CH796" s="72">
        <v>0</v>
      </c>
      <c r="CI796" s="7">
        <v>5.5413643565906936</v>
      </c>
      <c r="CJ796" s="7">
        <v>8.4772091082190624</v>
      </c>
      <c r="CK796" s="72">
        <v>7.2230450551716494</v>
      </c>
      <c r="CL796" s="86">
        <v>0</v>
      </c>
      <c r="CM796" s="86">
        <v>0</v>
      </c>
      <c r="CN796" s="86">
        <v>21.392142353750668</v>
      </c>
      <c r="CO796" s="86">
        <v>3.9423029934273734</v>
      </c>
      <c r="CP796" s="86">
        <v>1.7412852008629287</v>
      </c>
      <c r="CQ796" s="64">
        <v>4.8518789875858488</v>
      </c>
    </row>
    <row r="797" spans="1:95" x14ac:dyDescent="0.25">
      <c r="A797" s="97" t="s">
        <v>1182</v>
      </c>
      <c r="B797" s="97">
        <v>52</v>
      </c>
      <c r="C797" s="97">
        <v>794</v>
      </c>
      <c r="D797" s="108" t="s">
        <v>118</v>
      </c>
      <c r="E797" s="86">
        <v>1.1464664840110879</v>
      </c>
      <c r="F797" s="86">
        <v>1.60234128218976</v>
      </c>
      <c r="G797" s="86">
        <v>1.713390897481986</v>
      </c>
      <c r="H797" s="86"/>
      <c r="I797" s="86">
        <v>1.3438826333925276</v>
      </c>
      <c r="J797" s="86">
        <v>1.7526380956886931</v>
      </c>
      <c r="K797" s="72">
        <v>1.5646152274121337</v>
      </c>
      <c r="L797" s="7">
        <v>1.4890139295762506</v>
      </c>
      <c r="M797" s="7">
        <v>1.2234913138671997</v>
      </c>
      <c r="N797" s="7">
        <v>1.5312741751310748</v>
      </c>
      <c r="O797" s="7">
        <v>0</v>
      </c>
      <c r="P797" s="7">
        <v>2.0105924769578345</v>
      </c>
      <c r="Q797" s="7">
        <v>0</v>
      </c>
      <c r="R797" s="72">
        <v>1.403776977290065</v>
      </c>
      <c r="S797" s="86">
        <v>0.7241430272063889</v>
      </c>
      <c r="T797" s="86">
        <v>2.5190943623639024</v>
      </c>
      <c r="U797" s="86"/>
      <c r="V797" s="86">
        <v>1.4325002536306306</v>
      </c>
      <c r="W797" s="86">
        <v>0.8341868586639396</v>
      </c>
      <c r="X797" s="86">
        <v>1.3831924682849062</v>
      </c>
      <c r="Y797" s="72">
        <v>1.7668824720636607</v>
      </c>
      <c r="Z797" s="7">
        <v>1.7773714723519345</v>
      </c>
      <c r="AA797" s="7"/>
      <c r="AB797" s="7">
        <v>1.2660081038315025</v>
      </c>
      <c r="AC797" s="7">
        <v>0.42679637843539231</v>
      </c>
      <c r="AD797" s="7">
        <v>0.54330827187930975</v>
      </c>
      <c r="AE797" s="7">
        <v>1.5908877499255714</v>
      </c>
      <c r="AF797" s="7">
        <v>1.3198247641549774</v>
      </c>
      <c r="AG797" s="7">
        <v>1.646916176268677</v>
      </c>
      <c r="AH797" s="7">
        <v>1.1778255811662146</v>
      </c>
      <c r="AI797" s="7">
        <v>1.7290742844399523</v>
      </c>
      <c r="AJ797" s="7">
        <v>1.5717332009478289</v>
      </c>
      <c r="AK797" s="7">
        <v>1.1900313502043525</v>
      </c>
      <c r="AL797" s="7">
        <v>7.221617510201173</v>
      </c>
      <c r="AM797" s="7">
        <v>0.84928856200139291</v>
      </c>
      <c r="AN797" s="7">
        <v>0.79475802156174669</v>
      </c>
      <c r="AO797" s="7">
        <v>1.1176739076632327</v>
      </c>
      <c r="AP797" s="7">
        <v>1.1395493984572176</v>
      </c>
      <c r="AQ797" s="7">
        <v>2.1955111079244451</v>
      </c>
      <c r="AR797" s="7">
        <v>0.64231242139329991</v>
      </c>
      <c r="AS797" s="7"/>
      <c r="AT797" s="7">
        <v>1.0060869462566286</v>
      </c>
      <c r="AU797" s="7">
        <v>1.5747843327490938</v>
      </c>
      <c r="AV797" s="7">
        <v>0</v>
      </c>
      <c r="AW797" s="72">
        <v>1.5356719439947137</v>
      </c>
      <c r="AX797" s="86">
        <v>2.3201134511027441</v>
      </c>
      <c r="AY797" s="7">
        <v>1.7885525274068248</v>
      </c>
      <c r="AZ797" s="7">
        <v>1.4803965095407472</v>
      </c>
      <c r="BA797" s="7">
        <v>1.1595105656283202</v>
      </c>
      <c r="BB797" s="7">
        <v>2.202727684763722</v>
      </c>
      <c r="BC797" s="7">
        <v>0.81152239290280148</v>
      </c>
      <c r="BD797" s="7">
        <v>0.83334478889364827</v>
      </c>
      <c r="BE797" s="7">
        <v>0.11602892514157724</v>
      </c>
      <c r="BF797" s="72">
        <v>1.4750215700928462</v>
      </c>
      <c r="BG797" s="7">
        <v>1.5850319975469134</v>
      </c>
      <c r="BH797" s="7">
        <v>1.3124065909183151</v>
      </c>
      <c r="BI797" s="7">
        <v>1.256694778693819</v>
      </c>
      <c r="BJ797" s="7">
        <v>2.1250223598248961</v>
      </c>
      <c r="BK797" s="7">
        <v>1.4914567042331319</v>
      </c>
      <c r="BL797" s="72">
        <v>1.7394608714530093</v>
      </c>
      <c r="BM797" s="86">
        <v>9.9146111511589741</v>
      </c>
      <c r="BN797" s="7">
        <v>1.6162836499682236</v>
      </c>
      <c r="BO797" s="7">
        <v>0.27534746483697853</v>
      </c>
      <c r="BP797" s="72">
        <v>1.1463019446085885</v>
      </c>
      <c r="BQ797" s="86"/>
      <c r="BR797" s="86"/>
      <c r="BS797" s="86"/>
      <c r="BT797" s="86"/>
      <c r="BU797" s="86"/>
      <c r="BV797" s="72"/>
      <c r="BW797" s="7">
        <v>3.3523641788893719</v>
      </c>
      <c r="BX797" s="7">
        <v>2.8397658061161222</v>
      </c>
      <c r="BY797" s="7">
        <v>3.3875453413006094</v>
      </c>
      <c r="BZ797" s="72">
        <v>3.1315273594470585</v>
      </c>
      <c r="CA797" s="86"/>
      <c r="CB797" s="86"/>
      <c r="CC797" s="86">
        <v>0</v>
      </c>
      <c r="CD797" s="86"/>
      <c r="CE797" s="86">
        <v>0</v>
      </c>
      <c r="CF797" s="86"/>
      <c r="CG797" s="86"/>
      <c r="CH797" s="72">
        <v>0</v>
      </c>
      <c r="CI797" s="7">
        <v>0.41257322751903264</v>
      </c>
      <c r="CJ797" s="7">
        <v>0.99586274158936572</v>
      </c>
      <c r="CK797" s="72">
        <v>0.71196130267685243</v>
      </c>
      <c r="CL797" s="86">
        <v>0</v>
      </c>
      <c r="CM797" s="86">
        <v>0.18485790822169448</v>
      </c>
      <c r="CN797" s="86">
        <v>1.3070808122847482</v>
      </c>
      <c r="CO797" s="86">
        <v>0.42803679185966337</v>
      </c>
      <c r="CP797" s="86">
        <v>0.31002739221874898</v>
      </c>
      <c r="CQ797" s="64">
        <v>0.50684750465828465</v>
      </c>
    </row>
    <row r="798" spans="1:95" x14ac:dyDescent="0.25">
      <c r="A798" s="97" t="s">
        <v>1145</v>
      </c>
      <c r="C798" s="97">
        <v>795</v>
      </c>
      <c r="D798" s="103" t="s">
        <v>119</v>
      </c>
      <c r="E798" s="48"/>
      <c r="F798" s="48"/>
      <c r="G798" s="48"/>
      <c r="H798" s="48"/>
      <c r="I798" s="48"/>
      <c r="J798" s="48"/>
      <c r="K798" s="73"/>
      <c r="L798" s="11"/>
      <c r="M798" s="11"/>
      <c r="N798" s="11"/>
      <c r="O798" s="11"/>
      <c r="P798" s="11"/>
      <c r="Q798" s="11"/>
      <c r="R798" s="73"/>
      <c r="S798" s="48"/>
      <c r="T798" s="48"/>
      <c r="U798" s="48"/>
      <c r="V798" s="48"/>
      <c r="W798" s="48"/>
      <c r="X798" s="48"/>
      <c r="Y798" s="73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73"/>
      <c r="AX798" s="48"/>
      <c r="AY798" s="11"/>
      <c r="AZ798" s="11"/>
      <c r="BA798" s="11"/>
      <c r="BB798" s="11"/>
      <c r="BC798" s="11"/>
      <c r="BD798" s="11"/>
      <c r="BE798" s="11"/>
      <c r="BF798" s="73"/>
      <c r="BG798" s="11"/>
      <c r="BH798" s="11"/>
      <c r="BI798" s="11"/>
      <c r="BJ798" s="11"/>
      <c r="BK798" s="11"/>
      <c r="BL798" s="73"/>
      <c r="BM798" s="48"/>
      <c r="BN798" s="11"/>
      <c r="BO798" s="11"/>
      <c r="BP798" s="73"/>
      <c r="BQ798" s="48"/>
      <c r="BR798" s="48"/>
      <c r="BS798" s="48"/>
      <c r="BT798" s="48"/>
      <c r="BU798" s="48"/>
      <c r="BV798" s="73"/>
      <c r="BW798" s="11"/>
      <c r="BX798" s="11"/>
      <c r="BY798" s="11"/>
      <c r="BZ798" s="73"/>
      <c r="CA798" s="48"/>
      <c r="CB798" s="48"/>
      <c r="CC798" s="48"/>
      <c r="CD798" s="48"/>
      <c r="CE798" s="48"/>
      <c r="CF798" s="48"/>
      <c r="CG798" s="48"/>
      <c r="CH798" s="73"/>
      <c r="CI798" s="11"/>
      <c r="CJ798" s="11"/>
      <c r="CK798" s="73"/>
      <c r="CL798" s="48"/>
      <c r="CM798" s="48"/>
      <c r="CN798" s="48"/>
      <c r="CO798" s="48"/>
      <c r="CP798" s="48"/>
      <c r="CQ798" s="67"/>
    </row>
    <row r="799" spans="1:95" ht="15.75" thickBot="1" x14ac:dyDescent="0.3">
      <c r="A799" s="97" t="s">
        <v>1183</v>
      </c>
      <c r="B799" s="97">
        <v>53</v>
      </c>
      <c r="C799" s="97">
        <v>796</v>
      </c>
      <c r="D799" s="110" t="s">
        <v>107</v>
      </c>
      <c r="E799" s="90">
        <v>1.9515363497538092</v>
      </c>
      <c r="F799" s="90">
        <v>4.6458969068135394</v>
      </c>
      <c r="G799" s="90">
        <v>2.3392580286639846</v>
      </c>
      <c r="H799" s="90"/>
      <c r="I799" s="90">
        <v>4.1442420616420677</v>
      </c>
      <c r="J799" s="90">
        <v>4.414798962286679</v>
      </c>
      <c r="K799" s="77">
        <v>4.0309338911983268</v>
      </c>
      <c r="L799" s="13">
        <v>1.9960227660823397</v>
      </c>
      <c r="M799" s="13">
        <v>3.1131333728284916</v>
      </c>
      <c r="N799" s="13">
        <v>1.6244878906148659</v>
      </c>
      <c r="O799" s="13">
        <v>0</v>
      </c>
      <c r="P799" s="13">
        <v>4.3589180254486886</v>
      </c>
      <c r="Q799" s="13">
        <v>1.6748335238954251</v>
      </c>
      <c r="R799" s="77">
        <v>1.9346832445622204</v>
      </c>
      <c r="S799" s="90">
        <v>6.2012676683825614</v>
      </c>
      <c r="T799" s="90">
        <v>6.5316893169935808</v>
      </c>
      <c r="U799" s="90"/>
      <c r="V799" s="90">
        <v>3.9809143174345478</v>
      </c>
      <c r="W799" s="90">
        <v>3.9440317363921364</v>
      </c>
      <c r="X799" s="90">
        <v>6.601040023010321</v>
      </c>
      <c r="Y799" s="77">
        <v>6.0516288447551325</v>
      </c>
      <c r="Z799" s="13">
        <v>6.4221934167328403</v>
      </c>
      <c r="AA799" s="13"/>
      <c r="AB799" s="13">
        <v>4.084345744485681</v>
      </c>
      <c r="AC799" s="13">
        <v>5.2311036054882347</v>
      </c>
      <c r="AD799" s="13">
        <v>3.0573146275566376</v>
      </c>
      <c r="AE799" s="13">
        <v>4.2398170871561316</v>
      </c>
      <c r="AF799" s="13">
        <v>6.2694651601364972</v>
      </c>
      <c r="AG799" s="13">
        <v>4.8926389080283945</v>
      </c>
      <c r="AH799" s="13">
        <v>4.2877476949543611</v>
      </c>
      <c r="AI799" s="13">
        <v>4.3415692015750427</v>
      </c>
      <c r="AJ799" s="13">
        <v>3.4453077096245956</v>
      </c>
      <c r="AK799" s="13">
        <v>3.4652735980501448</v>
      </c>
      <c r="AL799" s="13">
        <v>2.8593563915686597</v>
      </c>
      <c r="AM799" s="13">
        <v>2.8211199948502919</v>
      </c>
      <c r="AN799" s="13">
        <v>2.7343410736605351</v>
      </c>
      <c r="AO799" s="13">
        <v>2.999835659518665</v>
      </c>
      <c r="AP799" s="13">
        <v>2.8234577806138961</v>
      </c>
      <c r="AQ799" s="13">
        <v>6.1030977716797725</v>
      </c>
      <c r="AR799" s="13">
        <v>2.5413970638205017</v>
      </c>
      <c r="AS799" s="13"/>
      <c r="AT799" s="13">
        <v>2.7790322772406482</v>
      </c>
      <c r="AU799" s="13">
        <v>3.2058738952167025</v>
      </c>
      <c r="AV799" s="13">
        <v>0</v>
      </c>
      <c r="AW799" s="77">
        <v>4.7137647997577874</v>
      </c>
      <c r="AX799" s="90">
        <v>3.7232312865713597</v>
      </c>
      <c r="AY799" s="13">
        <v>4.8823882648598547</v>
      </c>
      <c r="AZ799" s="13">
        <v>5.0336655303358562</v>
      </c>
      <c r="BA799" s="13">
        <v>6.7114005767858371</v>
      </c>
      <c r="BB799" s="13">
        <v>7.1375225629364927</v>
      </c>
      <c r="BC799" s="13">
        <v>2.669845287516631</v>
      </c>
      <c r="BD799" s="13">
        <v>4.3546205840440981</v>
      </c>
      <c r="BE799" s="13">
        <v>0</v>
      </c>
      <c r="BF799" s="77">
        <v>5.0752622381398353</v>
      </c>
      <c r="BG799" s="13">
        <v>2.8267677671713916</v>
      </c>
      <c r="BH799" s="13">
        <v>3.0039328929050724</v>
      </c>
      <c r="BI799" s="13">
        <v>7.1567670796737524</v>
      </c>
      <c r="BJ799" s="13">
        <v>4.0431856698732718</v>
      </c>
      <c r="BK799" s="13">
        <v>4.1996457479345999</v>
      </c>
      <c r="BL799" s="77">
        <v>4.2350449777233301</v>
      </c>
      <c r="BM799" s="90">
        <v>8.6075309103021365</v>
      </c>
      <c r="BN799" s="13">
        <v>2.1956771828888701</v>
      </c>
      <c r="BO799" s="13">
        <v>0.74960232754804834</v>
      </c>
      <c r="BP799" s="77">
        <v>1.6629593915145193</v>
      </c>
      <c r="BQ799" s="90"/>
      <c r="BR799" s="90"/>
      <c r="BS799" s="90"/>
      <c r="BT799" s="90"/>
      <c r="BU799" s="90"/>
      <c r="BV799" s="77"/>
      <c r="BW799" s="13">
        <v>3.8715159568708466</v>
      </c>
      <c r="BX799" s="13">
        <v>6.4389795909330312</v>
      </c>
      <c r="BY799" s="13">
        <v>2.832742806655848</v>
      </c>
      <c r="BZ799" s="77">
        <v>4.8189263695879418</v>
      </c>
      <c r="CA799" s="90"/>
      <c r="CB799" s="90"/>
      <c r="CC799" s="90">
        <v>0</v>
      </c>
      <c r="CD799" s="90"/>
      <c r="CE799" s="90">
        <v>0</v>
      </c>
      <c r="CF799" s="90"/>
      <c r="CG799" s="90"/>
      <c r="CH799" s="77">
        <v>0</v>
      </c>
      <c r="CI799" s="13">
        <v>1.1364223089455097</v>
      </c>
      <c r="CJ799" s="13">
        <v>1.5065962458181441</v>
      </c>
      <c r="CK799" s="77">
        <v>1.3300696050605407</v>
      </c>
      <c r="CL799" s="90">
        <v>0</v>
      </c>
      <c r="CM799" s="90">
        <v>0.45780496546795263</v>
      </c>
      <c r="CN799" s="90">
        <v>3.702867887509897</v>
      </c>
      <c r="CO799" s="90">
        <v>0.46225201118272724</v>
      </c>
      <c r="CP799" s="90">
        <v>0.37731838787401711</v>
      </c>
      <c r="CQ799" s="68">
        <v>0.99616824985466879</v>
      </c>
    </row>
    <row r="800" spans="1:95" ht="15.75" thickTop="1" x14ac:dyDescent="0.25">
      <c r="A800" s="97" t="s">
        <v>1145</v>
      </c>
      <c r="C800" s="97">
        <v>797</v>
      </c>
    </row>
    <row r="801" spans="1:95" ht="15.75" thickBot="1" x14ac:dyDescent="0.3">
      <c r="A801" s="97" t="s">
        <v>1145</v>
      </c>
      <c r="C801" s="97">
        <v>798</v>
      </c>
    </row>
    <row r="802" spans="1:95" ht="17.25" thickTop="1" thickBot="1" x14ac:dyDescent="0.3">
      <c r="A802" s="97" t="s">
        <v>1145</v>
      </c>
      <c r="C802" s="97">
        <v>799</v>
      </c>
      <c r="D802" s="100" t="s">
        <v>241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56"/>
    </row>
    <row r="803" spans="1:95" ht="24.75" customHeight="1" thickTop="1" x14ac:dyDescent="0.25">
      <c r="A803" s="97" t="s">
        <v>1145</v>
      </c>
      <c r="C803" s="97">
        <v>800</v>
      </c>
      <c r="D803" s="101" t="s">
        <v>1</v>
      </c>
      <c r="E803" s="38" t="s">
        <v>8</v>
      </c>
      <c r="F803" s="38" t="s">
        <v>9</v>
      </c>
      <c r="G803" s="38" t="s">
        <v>10</v>
      </c>
      <c r="H803" s="38" t="s">
        <v>385</v>
      </c>
      <c r="I803" s="38" t="s">
        <v>11</v>
      </c>
      <c r="J803" s="38" t="s">
        <v>12</v>
      </c>
      <c r="K803" s="51" t="s">
        <v>13</v>
      </c>
      <c r="L803" s="43" t="s">
        <v>14</v>
      </c>
      <c r="M803" s="43" t="s">
        <v>15</v>
      </c>
      <c r="N803" s="43" t="s">
        <v>16</v>
      </c>
      <c r="O803" s="43" t="s">
        <v>17</v>
      </c>
      <c r="P803" s="43" t="s">
        <v>18</v>
      </c>
      <c r="Q803" s="43" t="s">
        <v>19</v>
      </c>
      <c r="R803" s="51" t="s">
        <v>20</v>
      </c>
      <c r="S803" s="38" t="s">
        <v>69</v>
      </c>
      <c r="T803" s="38" t="s">
        <v>70</v>
      </c>
      <c r="U803" s="38" t="s">
        <v>386</v>
      </c>
      <c r="V803" s="38" t="s">
        <v>71</v>
      </c>
      <c r="W803" s="38" t="s">
        <v>72</v>
      </c>
      <c r="X803" s="38" t="s">
        <v>73</v>
      </c>
      <c r="Y803" s="51" t="s">
        <v>74</v>
      </c>
      <c r="Z803" s="2" t="s">
        <v>21</v>
      </c>
      <c r="AA803" s="2" t="s">
        <v>390</v>
      </c>
      <c r="AB803" s="2" t="s">
        <v>22</v>
      </c>
      <c r="AC803" s="2" t="s">
        <v>23</v>
      </c>
      <c r="AD803" s="2" t="s">
        <v>24</v>
      </c>
      <c r="AE803" s="43" t="s">
        <v>25</v>
      </c>
      <c r="AF803" s="43" t="s">
        <v>26</v>
      </c>
      <c r="AG803" s="43" t="s">
        <v>27</v>
      </c>
      <c r="AH803" s="43" t="s">
        <v>28</v>
      </c>
      <c r="AI803" s="43" t="s">
        <v>29</v>
      </c>
      <c r="AJ803" s="43" t="s">
        <v>30</v>
      </c>
      <c r="AK803" s="43" t="s">
        <v>31</v>
      </c>
      <c r="AL803" s="43" t="s">
        <v>32</v>
      </c>
      <c r="AM803" s="43" t="s">
        <v>33</v>
      </c>
      <c r="AN803" s="43" t="s">
        <v>34</v>
      </c>
      <c r="AO803" s="43" t="s">
        <v>35</v>
      </c>
      <c r="AP803" s="43" t="s">
        <v>36</v>
      </c>
      <c r="AQ803" s="43" t="s">
        <v>37</v>
      </c>
      <c r="AR803" s="43" t="s">
        <v>368</v>
      </c>
      <c r="AS803" s="43" t="s">
        <v>391</v>
      </c>
      <c r="AT803" s="43" t="s">
        <v>38</v>
      </c>
      <c r="AU803" s="43" t="s">
        <v>39</v>
      </c>
      <c r="AV803" s="43" t="s">
        <v>369</v>
      </c>
      <c r="AW803" s="51" t="s">
        <v>40</v>
      </c>
      <c r="AX803" s="38" t="s">
        <v>75</v>
      </c>
      <c r="AY803" s="43" t="s">
        <v>41</v>
      </c>
      <c r="AZ803" s="2" t="s">
        <v>42</v>
      </c>
      <c r="BA803" s="2" t="s">
        <v>43</v>
      </c>
      <c r="BB803" s="2" t="s">
        <v>44</v>
      </c>
      <c r="BC803" s="2" t="s">
        <v>45</v>
      </c>
      <c r="BD803" s="2" t="s">
        <v>47</v>
      </c>
      <c r="BE803" s="2" t="s">
        <v>46</v>
      </c>
      <c r="BF803" s="51" t="s">
        <v>48</v>
      </c>
      <c r="BG803" s="2" t="s">
        <v>2</v>
      </c>
      <c r="BH803" s="43" t="s">
        <v>3</v>
      </c>
      <c r="BI803" s="43" t="s">
        <v>4</v>
      </c>
      <c r="BJ803" s="43" t="s">
        <v>5</v>
      </c>
      <c r="BK803" s="43" t="s">
        <v>6</v>
      </c>
      <c r="BL803" s="51" t="s">
        <v>7</v>
      </c>
      <c r="BM803" s="38" t="s">
        <v>370</v>
      </c>
      <c r="BN803" s="2" t="s">
        <v>49</v>
      </c>
      <c r="BO803" s="43" t="s">
        <v>50</v>
      </c>
      <c r="BP803" s="51" t="s">
        <v>51</v>
      </c>
      <c r="BQ803" s="38" t="s">
        <v>371</v>
      </c>
      <c r="BR803" s="38" t="s">
        <v>372</v>
      </c>
      <c r="BS803" s="38" t="s">
        <v>373</v>
      </c>
      <c r="BT803" s="38" t="s">
        <v>374</v>
      </c>
      <c r="BU803" s="38" t="s">
        <v>375</v>
      </c>
      <c r="BV803" s="51" t="s">
        <v>384</v>
      </c>
      <c r="BW803" s="43" t="s">
        <v>52</v>
      </c>
      <c r="BX803" s="43" t="s">
        <v>53</v>
      </c>
      <c r="BY803" s="43" t="s">
        <v>54</v>
      </c>
      <c r="BZ803" s="51" t="s">
        <v>55</v>
      </c>
      <c r="CA803" s="38" t="s">
        <v>387</v>
      </c>
      <c r="CB803" s="38" t="s">
        <v>56</v>
      </c>
      <c r="CC803" s="38" t="s">
        <v>57</v>
      </c>
      <c r="CD803" s="38" t="s">
        <v>388</v>
      </c>
      <c r="CE803" s="38" t="s">
        <v>58</v>
      </c>
      <c r="CF803" s="38" t="s">
        <v>59</v>
      </c>
      <c r="CG803" s="38" t="s">
        <v>389</v>
      </c>
      <c r="CH803" s="51" t="s">
        <v>60</v>
      </c>
      <c r="CI803" s="43" t="s">
        <v>61</v>
      </c>
      <c r="CJ803" s="43" t="s">
        <v>62</v>
      </c>
      <c r="CK803" s="51" t="s">
        <v>63</v>
      </c>
      <c r="CL803" s="38" t="s">
        <v>376</v>
      </c>
      <c r="CM803" s="38" t="s">
        <v>64</v>
      </c>
      <c r="CN803" s="38" t="s">
        <v>65</v>
      </c>
      <c r="CO803" s="38" t="s">
        <v>66</v>
      </c>
      <c r="CP803" s="38" t="s">
        <v>67</v>
      </c>
      <c r="CQ803" s="57" t="s">
        <v>68</v>
      </c>
    </row>
    <row r="804" spans="1:95" x14ac:dyDescent="0.25">
      <c r="A804" s="97" t="s">
        <v>1184</v>
      </c>
      <c r="B804" s="97">
        <v>54</v>
      </c>
      <c r="C804" s="97">
        <v>801</v>
      </c>
      <c r="D804" s="105" t="s">
        <v>242</v>
      </c>
      <c r="E804" s="91">
        <v>67.275210235031977</v>
      </c>
      <c r="F804" s="91">
        <v>49.543993460436205</v>
      </c>
      <c r="G804" s="91">
        <v>70.596057177686504</v>
      </c>
      <c r="H804" s="91"/>
      <c r="I804" s="91">
        <v>22.216959806917252</v>
      </c>
      <c r="J804" s="91">
        <v>55.330019186486119</v>
      </c>
      <c r="K804" s="70">
        <v>53.915781188919134</v>
      </c>
      <c r="L804" s="14">
        <v>33.88342175022531</v>
      </c>
      <c r="M804" s="14">
        <v>59.564698570493782</v>
      </c>
      <c r="N804" s="14">
        <v>46.427504840704444</v>
      </c>
      <c r="O804" s="14">
        <v>0</v>
      </c>
      <c r="P804" s="14">
        <v>38.216560509996718</v>
      </c>
      <c r="Q804" s="14">
        <v>60.278207108805589</v>
      </c>
      <c r="R804" s="70">
        <v>37.613181779781272</v>
      </c>
      <c r="S804" s="91">
        <v>36.543585839360489</v>
      </c>
      <c r="T804" s="91">
        <v>63.813155837393403</v>
      </c>
      <c r="U804" s="91"/>
      <c r="V804" s="91">
        <v>37.534955981045798</v>
      </c>
      <c r="W804" s="91">
        <v>52.573932093216669</v>
      </c>
      <c r="X804" s="91">
        <v>43.521061085368849</v>
      </c>
      <c r="Y804" s="70">
        <v>51.287530719093922</v>
      </c>
      <c r="Z804" s="14">
        <v>31.75077969392369</v>
      </c>
      <c r="AA804" s="14"/>
      <c r="AB804" s="14">
        <v>37.658363971334197</v>
      </c>
      <c r="AC804" s="14">
        <v>26.516501532161715</v>
      </c>
      <c r="AD804" s="14">
        <v>33.837477570349542</v>
      </c>
      <c r="AE804" s="14">
        <v>47.17505136617126</v>
      </c>
      <c r="AF804" s="14">
        <v>56.531288562330296</v>
      </c>
      <c r="AG804" s="14">
        <v>57.151491551146584</v>
      </c>
      <c r="AH804" s="14">
        <v>34.224811005081172</v>
      </c>
      <c r="AI804" s="14">
        <v>42.633362938651111</v>
      </c>
      <c r="AJ804" s="14">
        <v>28.417896611746382</v>
      </c>
      <c r="AK804" s="14">
        <v>38.437684692445629</v>
      </c>
      <c r="AL804" s="14">
        <v>17.944883572039689</v>
      </c>
      <c r="AM804" s="14">
        <v>25.978524419363033</v>
      </c>
      <c r="AN804" s="14">
        <v>36.824595617969628</v>
      </c>
      <c r="AO804" s="14">
        <v>43.735377452972642</v>
      </c>
      <c r="AP804" s="14">
        <v>43.495528890707554</v>
      </c>
      <c r="AQ804" s="14">
        <v>29.81594388475061</v>
      </c>
      <c r="AR804" s="14">
        <v>25.203854707190512</v>
      </c>
      <c r="AS804" s="14"/>
      <c r="AT804" s="14">
        <v>29.091048466028216</v>
      </c>
      <c r="AU804" s="14">
        <v>49.202737716117312</v>
      </c>
      <c r="AV804" s="14">
        <v>0</v>
      </c>
      <c r="AW804" s="70">
        <v>43.34556970521335</v>
      </c>
      <c r="AX804" s="91">
        <v>31.441048034934497</v>
      </c>
      <c r="AY804" s="14">
        <v>14.510862992934342</v>
      </c>
      <c r="AZ804" s="14">
        <v>37.941898664463366</v>
      </c>
      <c r="BA804" s="14">
        <v>49.405080489313704</v>
      </c>
      <c r="BB804" s="14">
        <v>44.408881777038623</v>
      </c>
      <c r="BC804" s="14">
        <v>22.911322532010555</v>
      </c>
      <c r="BD804" s="14">
        <v>3.5388660882894118</v>
      </c>
      <c r="BE804" s="14">
        <v>0</v>
      </c>
      <c r="BF804" s="70">
        <v>30.212501588278727</v>
      </c>
      <c r="BG804" s="14">
        <v>30.523255813953487</v>
      </c>
      <c r="BH804" s="14">
        <v>9.1701054562127471</v>
      </c>
      <c r="BI804" s="14">
        <v>27.426797187848951</v>
      </c>
      <c r="BJ804" s="14">
        <v>70.828633690378439</v>
      </c>
      <c r="BK804" s="14">
        <v>31.60684172488557</v>
      </c>
      <c r="BL804" s="70">
        <v>45.763920980798851</v>
      </c>
      <c r="BM804" s="91">
        <v>41.690168477327909</v>
      </c>
      <c r="BN804" s="14">
        <v>34.855512920616746</v>
      </c>
      <c r="BO804" s="14">
        <v>42.430604487520554</v>
      </c>
      <c r="BP804" s="70">
        <v>37.19872781700743</v>
      </c>
      <c r="BQ804" s="91"/>
      <c r="BR804" s="91"/>
      <c r="BS804" s="91"/>
      <c r="BT804" s="91"/>
      <c r="BU804" s="91"/>
      <c r="BV804" s="70"/>
      <c r="BW804" s="14">
        <v>46.989881840453528</v>
      </c>
      <c r="BX804" s="14">
        <v>29.428538838961689</v>
      </c>
      <c r="BY804" s="14">
        <v>43.416132072075449</v>
      </c>
      <c r="BZ804" s="70">
        <v>38.430149071708534</v>
      </c>
      <c r="CA804" s="91"/>
      <c r="CB804" s="91"/>
      <c r="CC804" s="91">
        <v>57.613646250029667</v>
      </c>
      <c r="CD804" s="91"/>
      <c r="CE804" s="91">
        <v>37.116706735838711</v>
      </c>
      <c r="CF804" s="91"/>
      <c r="CG804" s="91"/>
      <c r="CH804" s="70">
        <v>51.758025769153832</v>
      </c>
      <c r="CI804" s="14">
        <v>2.1529713765809979</v>
      </c>
      <c r="CJ804" s="14">
        <v>2.8581025374122424</v>
      </c>
      <c r="CK804" s="70">
        <v>2.5270442329934784</v>
      </c>
      <c r="CL804" s="91">
        <v>0</v>
      </c>
      <c r="CM804" s="91">
        <v>1.7162471395782821</v>
      </c>
      <c r="CN804" s="91">
        <v>31.710527617922935</v>
      </c>
      <c r="CO804" s="91">
        <v>3.4894991922681067</v>
      </c>
      <c r="CP804" s="91">
        <v>33.093250795307483</v>
      </c>
      <c r="CQ804" s="69">
        <v>28.128112078617715</v>
      </c>
    </row>
    <row r="805" spans="1:95" x14ac:dyDescent="0.25">
      <c r="A805" s="97" t="s">
        <v>1145</v>
      </c>
      <c r="C805" s="97">
        <v>802</v>
      </c>
      <c r="D805" s="103"/>
      <c r="E805" s="48"/>
      <c r="F805" s="48"/>
      <c r="G805" s="48"/>
      <c r="H805" s="48"/>
      <c r="I805" s="48"/>
      <c r="J805" s="48"/>
      <c r="K805" s="71"/>
      <c r="L805" s="11"/>
      <c r="M805" s="11"/>
      <c r="N805" s="11"/>
      <c r="O805" s="11"/>
      <c r="P805" s="11"/>
      <c r="Q805" s="12"/>
      <c r="R805" s="71"/>
      <c r="S805" s="48"/>
      <c r="T805" s="48"/>
      <c r="U805" s="48"/>
      <c r="V805" s="48"/>
      <c r="W805" s="48"/>
      <c r="X805" s="96"/>
      <c r="Y805" s="7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71"/>
      <c r="AX805" s="96"/>
      <c r="AY805" s="12"/>
      <c r="AZ805" s="11"/>
      <c r="BA805" s="11"/>
      <c r="BB805" s="11"/>
      <c r="BC805" s="11"/>
      <c r="BD805" s="11"/>
      <c r="BE805" s="11"/>
      <c r="BF805" s="71"/>
      <c r="BG805" s="12"/>
      <c r="BH805" s="11"/>
      <c r="BI805" s="11"/>
      <c r="BJ805" s="11"/>
      <c r="BK805" s="11"/>
      <c r="BL805" s="71"/>
      <c r="BM805" s="48"/>
      <c r="BN805" s="11"/>
      <c r="BO805" s="11"/>
      <c r="BP805" s="71"/>
      <c r="BQ805" s="48"/>
      <c r="BR805" s="48"/>
      <c r="BS805" s="48"/>
      <c r="BT805" s="48"/>
      <c r="BU805" s="48"/>
      <c r="BV805" s="71"/>
      <c r="BW805" s="11"/>
      <c r="BX805" s="11"/>
      <c r="BY805" s="11"/>
      <c r="BZ805" s="71"/>
      <c r="CA805" s="96"/>
      <c r="CB805" s="96"/>
      <c r="CC805" s="48"/>
      <c r="CD805" s="48"/>
      <c r="CE805" s="48"/>
      <c r="CF805" s="48"/>
      <c r="CG805" s="48"/>
      <c r="CH805" s="71"/>
      <c r="CI805" s="11"/>
      <c r="CJ805" s="12"/>
      <c r="CK805" s="71"/>
      <c r="CL805" s="96"/>
      <c r="CM805" s="96"/>
      <c r="CN805" s="96"/>
      <c r="CO805" s="96"/>
      <c r="CP805" s="96"/>
      <c r="CQ805" s="66"/>
    </row>
    <row r="806" spans="1:95" x14ac:dyDescent="0.25">
      <c r="A806" s="97" t="s">
        <v>1185</v>
      </c>
      <c r="B806" s="97">
        <v>55</v>
      </c>
      <c r="C806" s="97">
        <v>803</v>
      </c>
      <c r="D806" s="103" t="s">
        <v>120</v>
      </c>
      <c r="E806" s="86">
        <v>27.025084453388917</v>
      </c>
      <c r="F806" s="86">
        <v>14.752002042833125</v>
      </c>
      <c r="G806" s="86">
        <v>23.451429952861609</v>
      </c>
      <c r="H806" s="86"/>
      <c r="I806" s="86">
        <v>4.6500613549361685</v>
      </c>
      <c r="J806" s="86">
        <v>16.599005755945836</v>
      </c>
      <c r="K806" s="72">
        <v>17.163676987854643</v>
      </c>
      <c r="L806" s="7">
        <v>10.649641325626153</v>
      </c>
      <c r="M806" s="7">
        <v>18.511880725747613</v>
      </c>
      <c r="N806" s="7">
        <v>15.422146013868</v>
      </c>
      <c r="O806" s="7">
        <v>0</v>
      </c>
      <c r="P806" s="7">
        <v>10.422698320908195</v>
      </c>
      <c r="Q806" s="7">
        <v>13.910355486647443</v>
      </c>
      <c r="R806" s="72">
        <v>11.959731514495443</v>
      </c>
      <c r="S806" s="86">
        <v>6.0905976398934145</v>
      </c>
      <c r="T806" s="86">
        <v>17.481109505566568</v>
      </c>
      <c r="U806" s="86"/>
      <c r="V806" s="86">
        <v>13.423096840903796</v>
      </c>
      <c r="W806" s="86">
        <v>25.595203782223905</v>
      </c>
      <c r="X806" s="86">
        <v>12.745453603572306</v>
      </c>
      <c r="Y806" s="72">
        <v>15.813655305053958</v>
      </c>
      <c r="Z806" s="7">
        <v>6.5322676427648485</v>
      </c>
      <c r="AA806" s="7"/>
      <c r="AB806" s="7">
        <v>9.6093756340645875</v>
      </c>
      <c r="AC806" s="7">
        <v>5.5599116115822955</v>
      </c>
      <c r="AD806" s="7">
        <v>7.910059691770023</v>
      </c>
      <c r="AE806" s="7">
        <v>13.589520969678963</v>
      </c>
      <c r="AF806" s="7">
        <v>12.719207311270361</v>
      </c>
      <c r="AG806" s="7">
        <v>15.342682295609823</v>
      </c>
      <c r="AH806" s="7">
        <v>10.727475523608874</v>
      </c>
      <c r="AI806" s="7">
        <v>12.658342123497075</v>
      </c>
      <c r="AJ806" s="7">
        <v>6.8654857257735911</v>
      </c>
      <c r="AK806" s="7">
        <v>11.119785776630057</v>
      </c>
      <c r="AL806" s="7">
        <v>2.5635547960056702</v>
      </c>
      <c r="AM806" s="7">
        <v>5.1957048838726063</v>
      </c>
      <c r="AN806" s="7">
        <v>12.733738671634356</v>
      </c>
      <c r="AO806" s="7">
        <v>13.684940686897892</v>
      </c>
      <c r="AP806" s="7">
        <v>13.335098508827883</v>
      </c>
      <c r="AQ806" s="7">
        <v>4.4723915827125911</v>
      </c>
      <c r="AR806" s="7">
        <v>2.9651593773165308</v>
      </c>
      <c r="AS806" s="7"/>
      <c r="AT806" s="7">
        <v>10.348594315978417</v>
      </c>
      <c r="AU806" s="7">
        <v>17.815104467401721</v>
      </c>
      <c r="AV806" s="7">
        <v>0</v>
      </c>
      <c r="AW806" s="72">
        <v>12.022053684143144</v>
      </c>
      <c r="AX806" s="86">
        <v>10.868510431829209</v>
      </c>
      <c r="AY806" s="7">
        <v>3.3167686840992783</v>
      </c>
      <c r="AZ806" s="7">
        <v>11.436387895316972</v>
      </c>
      <c r="BA806" s="7">
        <v>13.339371732114699</v>
      </c>
      <c r="BB806" s="7">
        <v>10.386692723319845</v>
      </c>
      <c r="BC806" s="7">
        <v>7.6371075106701847</v>
      </c>
      <c r="BD806" s="7">
        <v>0.29490550735745097</v>
      </c>
      <c r="BE806" s="7">
        <v>0</v>
      </c>
      <c r="BF806" s="72">
        <v>7.9028071284154997</v>
      </c>
      <c r="BG806" s="7">
        <v>12.354651162790697</v>
      </c>
      <c r="BH806" s="7">
        <v>3.6680421824850984</v>
      </c>
      <c r="BI806" s="7">
        <v>7.2448143515072694</v>
      </c>
      <c r="BJ806" s="7">
        <v>24.836014410911918</v>
      </c>
      <c r="BK806" s="7">
        <v>9.6362322331968198</v>
      </c>
      <c r="BL806" s="72">
        <v>15.667412947544076</v>
      </c>
      <c r="BM806" s="86">
        <v>10.594207518944502</v>
      </c>
      <c r="BN806" s="7">
        <v>11.26642841878521</v>
      </c>
      <c r="BO806" s="7">
        <v>16.738327030097352</v>
      </c>
      <c r="BP806" s="72">
        <v>12.959059355893054</v>
      </c>
      <c r="BQ806" s="86"/>
      <c r="BR806" s="86"/>
      <c r="BS806" s="86"/>
      <c r="BT806" s="86"/>
      <c r="BU806" s="86"/>
      <c r="BV806" s="72"/>
      <c r="BW806" s="7">
        <v>15.4442268986106</v>
      </c>
      <c r="BX806" s="7">
        <v>6.9807231664513774</v>
      </c>
      <c r="BY806" s="7">
        <v>16.417865069272228</v>
      </c>
      <c r="BZ806" s="72">
        <v>11.776981167136485</v>
      </c>
      <c r="CA806" s="86"/>
      <c r="CB806" s="86"/>
      <c r="CC806" s="86">
        <v>13.92474833837575</v>
      </c>
      <c r="CD806" s="86"/>
      <c r="CE806" s="86">
        <v>8.6043274705807917</v>
      </c>
      <c r="CF806" s="86"/>
      <c r="CG806" s="86"/>
      <c r="CH806" s="72">
        <v>14.143853653968321</v>
      </c>
      <c r="CI806" s="7">
        <v>1.1592922796974603</v>
      </c>
      <c r="CJ806" s="7">
        <v>0.95270084580408076</v>
      </c>
      <c r="CK806" s="72">
        <v>1.0496952967819064</v>
      </c>
      <c r="CL806" s="86">
        <v>0</v>
      </c>
      <c r="CM806" s="86">
        <v>1.7162471395782821</v>
      </c>
      <c r="CN806" s="86">
        <v>7.7197913676591412</v>
      </c>
      <c r="CO806" s="86">
        <v>1.1631663974227022</v>
      </c>
      <c r="CP806" s="86">
        <v>11.4418154345478</v>
      </c>
      <c r="CQ806" s="64">
        <v>8.996660125338229</v>
      </c>
    </row>
    <row r="807" spans="1:95" x14ac:dyDescent="0.25">
      <c r="A807" s="97" t="s">
        <v>1186</v>
      </c>
      <c r="B807" s="97">
        <v>56</v>
      </c>
      <c r="C807" s="97">
        <v>804</v>
      </c>
      <c r="D807" s="103" t="s">
        <v>121</v>
      </c>
      <c r="E807" s="86">
        <v>2.1879432624113475</v>
      </c>
      <c r="F807" s="86">
        <v>2.2512562814070352</v>
      </c>
      <c r="G807" s="86">
        <v>2</v>
      </c>
      <c r="H807" s="86"/>
      <c r="I807" s="86">
        <v>2</v>
      </c>
      <c r="J807" s="86">
        <v>2.1340996168582373</v>
      </c>
      <c r="K807" s="72">
        <v>2.1760355029585798</v>
      </c>
      <c r="L807" s="7">
        <v>2.0892746435213887</v>
      </c>
      <c r="M807" s="7">
        <v>2.085294117647059</v>
      </c>
      <c r="N807" s="7">
        <v>2.037859007832898</v>
      </c>
      <c r="O807" s="7">
        <v>0</v>
      </c>
      <c r="P807" s="7">
        <v>2.4</v>
      </c>
      <c r="Q807" s="7">
        <v>1</v>
      </c>
      <c r="R807" s="72">
        <v>2.0766715116279069</v>
      </c>
      <c r="S807" s="86">
        <v>3.25</v>
      </c>
      <c r="T807" s="86">
        <v>2.7804878048780486</v>
      </c>
      <c r="U807" s="86"/>
      <c r="V807" s="86">
        <v>2.074074074074074</v>
      </c>
      <c r="W807" s="86">
        <v>2.2162162162162162</v>
      </c>
      <c r="X807" s="86">
        <v>2.3902439024390243</v>
      </c>
      <c r="Y807" s="72">
        <v>2.4980694980694982</v>
      </c>
      <c r="Z807" s="7">
        <v>3.4414141414141413</v>
      </c>
      <c r="AA807" s="7"/>
      <c r="AB807" s="7">
        <v>2.8378378378378377</v>
      </c>
      <c r="AC807" s="7">
        <v>2.9230769230769229</v>
      </c>
      <c r="AD807" s="7">
        <v>14.777777777777779</v>
      </c>
      <c r="AE807" s="7">
        <v>2.8047619047619046</v>
      </c>
      <c r="AF807" s="7">
        <v>2.9456066945606696</v>
      </c>
      <c r="AG807" s="7">
        <v>3.0625</v>
      </c>
      <c r="AH807" s="7">
        <v>2.8632162661737524</v>
      </c>
      <c r="AI807" s="7">
        <v>2.9855167873601052</v>
      </c>
      <c r="AJ807" s="7">
        <v>2.7974683544303796</v>
      </c>
      <c r="AK807" s="7">
        <v>4.1653543307086611</v>
      </c>
      <c r="AL807" s="7">
        <v>2</v>
      </c>
      <c r="AM807" s="7">
        <v>2.5</v>
      </c>
      <c r="AN807" s="7">
        <v>2.9459459459459461</v>
      </c>
      <c r="AO807" s="7">
        <v>2.7010309278350517</v>
      </c>
      <c r="AP807" s="7">
        <v>3.0487364620938626</v>
      </c>
      <c r="AQ807" s="7">
        <v>4.0769230769230766</v>
      </c>
      <c r="AR807" s="7">
        <v>2.5</v>
      </c>
      <c r="AS807" s="7"/>
      <c r="AT807" s="7">
        <v>2.6222222222222222</v>
      </c>
      <c r="AU807" s="7">
        <v>2.8655549765502868</v>
      </c>
      <c r="AV807" s="7">
        <v>0</v>
      </c>
      <c r="AW807" s="72">
        <v>3.0398975890761681</v>
      </c>
      <c r="AX807" s="86">
        <v>1.7857142857142858</v>
      </c>
      <c r="AY807" s="7">
        <v>2.7083333333333335</v>
      </c>
      <c r="AZ807" s="7">
        <v>2.0352941176470587</v>
      </c>
      <c r="BA807" s="7">
        <v>1.9907407407407407</v>
      </c>
      <c r="BB807" s="7">
        <v>2.0444444444444443</v>
      </c>
      <c r="BC807" s="7">
        <v>2.0510204081632653</v>
      </c>
      <c r="BD807" s="7">
        <v>1</v>
      </c>
      <c r="BE807" s="7">
        <v>0</v>
      </c>
      <c r="BF807" s="72">
        <v>2.0884955752212391</v>
      </c>
      <c r="BG807" s="7">
        <v>2.1176470588235294</v>
      </c>
      <c r="BH807" s="7">
        <v>0.5</v>
      </c>
      <c r="BI807" s="7">
        <v>2.3571428571428572</v>
      </c>
      <c r="BJ807" s="7">
        <v>2.0687830687830688</v>
      </c>
      <c r="BK807" s="7">
        <v>2.16</v>
      </c>
      <c r="BL807" s="72">
        <v>2.0824742268041239</v>
      </c>
      <c r="BM807" s="86">
        <v>7.6944444444444446</v>
      </c>
      <c r="BN807" s="7">
        <v>2.09375</v>
      </c>
      <c r="BO807" s="7">
        <v>1.8969072164948453</v>
      </c>
      <c r="BP807" s="72">
        <v>2.0151029748283751</v>
      </c>
      <c r="BQ807" s="86"/>
      <c r="BR807" s="86"/>
      <c r="BS807" s="86"/>
      <c r="BT807" s="86"/>
      <c r="BU807" s="86"/>
      <c r="BV807" s="72"/>
      <c r="BW807" s="7">
        <v>2.0957446808510638</v>
      </c>
      <c r="BX807" s="7">
        <v>2.1960784313725492</v>
      </c>
      <c r="BY807" s="7">
        <v>2.0444444444444443</v>
      </c>
      <c r="BZ807" s="72">
        <v>2.1105263157894738</v>
      </c>
      <c r="CA807" s="86"/>
      <c r="CB807" s="86"/>
      <c r="CC807" s="86">
        <v>17.324999999999999</v>
      </c>
      <c r="CD807" s="86"/>
      <c r="CE807" s="86">
        <v>17.352941176470587</v>
      </c>
      <c r="CF807" s="86"/>
      <c r="CG807" s="86"/>
      <c r="CH807" s="72">
        <v>17.43324250681199</v>
      </c>
      <c r="CI807" s="7">
        <v>0.6428571428571429</v>
      </c>
      <c r="CJ807" s="7">
        <v>1.2307692307692308</v>
      </c>
      <c r="CK807" s="72">
        <v>0.92592592592592593</v>
      </c>
      <c r="CL807" s="86">
        <v>0</v>
      </c>
      <c r="CM807" s="86">
        <v>2</v>
      </c>
      <c r="CN807" s="86">
        <v>2.1076923076923078</v>
      </c>
      <c r="CO807" s="86">
        <v>3.6666666666666665</v>
      </c>
      <c r="CP807" s="86">
        <v>1.9576923076923076</v>
      </c>
      <c r="CQ807" s="64">
        <v>2.0180722891566263</v>
      </c>
    </row>
    <row r="808" spans="1:95" x14ac:dyDescent="0.25">
      <c r="A808" s="97" t="s">
        <v>1145</v>
      </c>
      <c r="C808" s="97">
        <v>805</v>
      </c>
      <c r="D808" s="103"/>
      <c r="E808" s="48"/>
      <c r="F808" s="48"/>
      <c r="G808" s="48"/>
      <c r="H808" s="48"/>
      <c r="I808" s="48"/>
      <c r="J808" s="48"/>
      <c r="K808" s="73"/>
      <c r="L808" s="11"/>
      <c r="M808" s="11"/>
      <c r="N808" s="11"/>
      <c r="O808" s="11"/>
      <c r="P808" s="11"/>
      <c r="Q808" s="11"/>
      <c r="R808" s="73"/>
      <c r="S808" s="48"/>
      <c r="T808" s="48"/>
      <c r="U808" s="48"/>
      <c r="V808" s="48"/>
      <c r="W808" s="48"/>
      <c r="X808" s="48"/>
      <c r="Y808" s="73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73"/>
      <c r="AX808" s="48"/>
      <c r="AY808" s="11"/>
      <c r="AZ808" s="11"/>
      <c r="BA808" s="11"/>
      <c r="BB808" s="11"/>
      <c r="BC808" s="11"/>
      <c r="BD808" s="11"/>
      <c r="BE808" s="11"/>
      <c r="BF808" s="73"/>
      <c r="BG808" s="11"/>
      <c r="BH808" s="11"/>
      <c r="BI808" s="11"/>
      <c r="BJ808" s="11"/>
      <c r="BK808" s="11"/>
      <c r="BL808" s="73"/>
      <c r="BM808" s="48"/>
      <c r="BN808" s="11"/>
      <c r="BO808" s="11"/>
      <c r="BP808" s="73"/>
      <c r="BQ808" s="48"/>
      <c r="BR808" s="48"/>
      <c r="BS808" s="48"/>
      <c r="BT808" s="48"/>
      <c r="BU808" s="48"/>
      <c r="BV808" s="73"/>
      <c r="BW808" s="11"/>
      <c r="BX808" s="11"/>
      <c r="BY808" s="11"/>
      <c r="BZ808" s="73"/>
      <c r="CA808" s="48"/>
      <c r="CB808" s="48"/>
      <c r="CC808" s="48"/>
      <c r="CD808" s="48"/>
      <c r="CE808" s="48"/>
      <c r="CF808" s="48"/>
      <c r="CG808" s="48"/>
      <c r="CH808" s="73"/>
      <c r="CI808" s="11"/>
      <c r="CJ808" s="11"/>
      <c r="CK808" s="73"/>
      <c r="CL808" s="48"/>
      <c r="CM808" s="48"/>
      <c r="CN808" s="48"/>
      <c r="CO808" s="48"/>
      <c r="CP808" s="48"/>
      <c r="CQ808" s="67"/>
    </row>
    <row r="809" spans="1:95" x14ac:dyDescent="0.25">
      <c r="A809" s="97" t="s">
        <v>1187</v>
      </c>
      <c r="B809" s="97">
        <v>57</v>
      </c>
      <c r="C809" s="97">
        <v>806</v>
      </c>
      <c r="D809" s="103" t="s">
        <v>122</v>
      </c>
      <c r="E809" s="86">
        <v>41.30429574259086</v>
      </c>
      <c r="F809" s="86">
        <v>35.286195841148583</v>
      </c>
      <c r="G809" s="86">
        <v>48.111696501231549</v>
      </c>
      <c r="H809" s="86"/>
      <c r="I809" s="86">
        <v>17.82523519392198</v>
      </c>
      <c r="J809" s="86">
        <v>39.621381555380289</v>
      </c>
      <c r="K809" s="72">
        <v>37.437635678390045</v>
      </c>
      <c r="L809" s="7">
        <v>23.748766179961112</v>
      </c>
      <c r="M809" s="7">
        <v>42.196198713101175</v>
      </c>
      <c r="N809" s="7">
        <v>31.830826172226249</v>
      </c>
      <c r="O809" s="7">
        <v>0</v>
      </c>
      <c r="P809" s="7">
        <v>28.836132021179342</v>
      </c>
      <c r="Q809" s="7">
        <v>46.367851622158142</v>
      </c>
      <c r="R809" s="72">
        <v>26.274904337441658</v>
      </c>
      <c r="S809" s="86">
        <v>31.975637609440426</v>
      </c>
      <c r="T809" s="86">
        <v>48.321766112948232</v>
      </c>
      <c r="U809" s="86"/>
      <c r="V809" s="86">
        <v>24.360435007566149</v>
      </c>
      <c r="W809" s="86">
        <v>27.670490575377194</v>
      </c>
      <c r="X809" s="86">
        <v>31.397336925873244</v>
      </c>
      <c r="Y809" s="72">
        <v>36.633950513638517</v>
      </c>
      <c r="Z809" s="7">
        <v>25.713380811974361</v>
      </c>
      <c r="AA809" s="7"/>
      <c r="AB809" s="7">
        <v>28.535949940347205</v>
      </c>
      <c r="AC809" s="7">
        <v>20.956589920579422</v>
      </c>
      <c r="AD809" s="7">
        <v>26.806313399887301</v>
      </c>
      <c r="AE809" s="7">
        <v>34.49149846113756</v>
      </c>
      <c r="AF809" s="7">
        <v>44.929668504351476</v>
      </c>
      <c r="AG809" s="7">
        <v>42.776444332134886</v>
      </c>
      <c r="AH809" s="7">
        <v>23.854257033089603</v>
      </c>
      <c r="AI809" s="7">
        <v>30.400021110281326</v>
      </c>
      <c r="AJ809" s="7">
        <v>21.900030416391708</v>
      </c>
      <c r="AK809" s="7">
        <v>28.018357862374945</v>
      </c>
      <c r="AL809" s="7">
        <v>15.381328776034021</v>
      </c>
      <c r="AM809" s="7">
        <v>20.782819535490425</v>
      </c>
      <c r="AN809" s="7">
        <v>24.951244694418673</v>
      </c>
      <c r="AO809" s="7">
        <v>31.179091668086947</v>
      </c>
      <c r="AP809" s="7">
        <v>30.882547629650134</v>
      </c>
      <c r="AQ809" s="7">
        <v>25.80225913103418</v>
      </c>
      <c r="AR809" s="7">
        <v>22.23869532987398</v>
      </c>
      <c r="AS809" s="7"/>
      <c r="AT809" s="7">
        <v>19.317376056493046</v>
      </c>
      <c r="AU809" s="7">
        <v>32.427389215546746</v>
      </c>
      <c r="AV809" s="7">
        <v>0</v>
      </c>
      <c r="AW809" s="72">
        <v>32.028885076572529</v>
      </c>
      <c r="AX809" s="86">
        <v>20.572537603105289</v>
      </c>
      <c r="AY809" s="7">
        <v>11.194094308835064</v>
      </c>
      <c r="AZ809" s="7">
        <v>27.312785208815828</v>
      </c>
      <c r="BA809" s="7">
        <v>36.312734159645572</v>
      </c>
      <c r="BB809" s="7">
        <v>34.853124471584366</v>
      </c>
      <c r="BC809" s="7">
        <v>15.741793032197728</v>
      </c>
      <c r="BD809" s="7">
        <v>3.2439605809319607</v>
      </c>
      <c r="BE809" s="7">
        <v>0</v>
      </c>
      <c r="BF809" s="72">
        <v>22.757287075985875</v>
      </c>
      <c r="BG809" s="7">
        <v>18.531976744186046</v>
      </c>
      <c r="BH809" s="7">
        <v>5.5020632737276483</v>
      </c>
      <c r="BI809" s="7">
        <v>21.216956315128431</v>
      </c>
      <c r="BJ809" s="7">
        <v>47.438101599678326</v>
      </c>
      <c r="BK809" s="7">
        <v>22.548783425680558</v>
      </c>
      <c r="BL809" s="72">
        <v>31.011786452870748</v>
      </c>
      <c r="BM809" s="86">
        <v>32.469284155283617</v>
      </c>
      <c r="BN809" s="7">
        <v>24.035619774527291</v>
      </c>
      <c r="BO809" s="7">
        <v>26.075744285145934</v>
      </c>
      <c r="BP809" s="72">
        <v>24.666694673299411</v>
      </c>
      <c r="BQ809" s="86"/>
      <c r="BR809" s="86"/>
      <c r="BS809" s="86"/>
      <c r="BT809" s="86"/>
      <c r="BU809" s="86"/>
      <c r="BV809" s="72"/>
      <c r="BW809" s="7">
        <v>32.038555800309219</v>
      </c>
      <c r="BX809" s="7">
        <v>22.721569522175074</v>
      </c>
      <c r="BY809" s="7">
        <v>27.727949894770873</v>
      </c>
      <c r="BZ809" s="72">
        <v>27.087056684413916</v>
      </c>
      <c r="CA809" s="86"/>
      <c r="CB809" s="86"/>
      <c r="CC809" s="86">
        <v>44.385135328572701</v>
      </c>
      <c r="CD809" s="86"/>
      <c r="CE809" s="86">
        <v>28.681091568602639</v>
      </c>
      <c r="CF809" s="86"/>
      <c r="CG809" s="86"/>
      <c r="CH809" s="72">
        <v>38.30787610911311</v>
      </c>
      <c r="CI809" s="7">
        <v>1.1592922796974603</v>
      </c>
      <c r="CJ809" s="7">
        <v>1.9054016916081615</v>
      </c>
      <c r="CK809" s="72">
        <v>1.5551041433806021</v>
      </c>
      <c r="CL809" s="86">
        <v>0</v>
      </c>
      <c r="CM809" s="86">
        <v>0</v>
      </c>
      <c r="CN809" s="86">
        <v>24.584566355468343</v>
      </c>
      <c r="CO809" s="86">
        <v>2.3263327948454045</v>
      </c>
      <c r="CP809" s="86">
        <v>22.091505185165371</v>
      </c>
      <c r="CQ809" s="64">
        <v>19.537927561351996</v>
      </c>
    </row>
    <row r="810" spans="1:95" x14ac:dyDescent="0.25">
      <c r="A810" s="97" t="s">
        <v>1188</v>
      </c>
      <c r="B810" s="97">
        <v>58</v>
      </c>
      <c r="C810" s="97">
        <v>807</v>
      </c>
      <c r="D810" s="103" t="s">
        <v>121</v>
      </c>
      <c r="E810" s="86">
        <v>3.1740139211136893</v>
      </c>
      <c r="F810" s="86">
        <v>3.3354341736694679</v>
      </c>
      <c r="G810" s="86">
        <v>3.2311557788944723</v>
      </c>
      <c r="H810" s="86"/>
      <c r="I810" s="86">
        <v>2.9710144927536231</v>
      </c>
      <c r="J810" s="86">
        <v>3.1813804173354736</v>
      </c>
      <c r="K810" s="72">
        <v>3.2566971854866056</v>
      </c>
      <c r="L810" s="7">
        <v>3.2493744787322769</v>
      </c>
      <c r="M810" s="7">
        <v>3.1896774193548385</v>
      </c>
      <c r="N810" s="7">
        <v>3.2384566729917772</v>
      </c>
      <c r="O810" s="7">
        <v>0</v>
      </c>
      <c r="P810" s="7">
        <v>3.6144578313253013</v>
      </c>
      <c r="Q810" s="7">
        <v>2.8</v>
      </c>
      <c r="R810" s="72">
        <v>3.2431359576579557</v>
      </c>
      <c r="S810" s="86">
        <v>3.6666666666666665</v>
      </c>
      <c r="T810" s="86">
        <v>3.2352941176470589</v>
      </c>
      <c r="U810" s="86"/>
      <c r="V810" s="86">
        <v>3.4285714285714284</v>
      </c>
      <c r="W810" s="86">
        <v>3.625</v>
      </c>
      <c r="X810" s="86">
        <v>2.9108910891089108</v>
      </c>
      <c r="Y810" s="72">
        <v>3.2533333333333334</v>
      </c>
      <c r="Z810" s="7">
        <v>3.7962535283551451</v>
      </c>
      <c r="AA810" s="7"/>
      <c r="AB810" s="7">
        <v>3.770193401592719</v>
      </c>
      <c r="AC810" s="7">
        <v>3.6734693877551021</v>
      </c>
      <c r="AD810" s="7">
        <v>3.6721311475409837</v>
      </c>
      <c r="AE810" s="7">
        <v>3.7504690431519698</v>
      </c>
      <c r="AF810" s="7">
        <v>3.7746520580396803</v>
      </c>
      <c r="AG810" s="7">
        <v>3.8059914407988589</v>
      </c>
      <c r="AH810" s="7">
        <v>3.8495428096425601</v>
      </c>
      <c r="AI810" s="7">
        <v>3.8928179824561404</v>
      </c>
      <c r="AJ810" s="7">
        <v>3.8392857142857144</v>
      </c>
      <c r="AK810" s="7">
        <v>3.6218750000000002</v>
      </c>
      <c r="AL810" s="7">
        <v>3.8333333333333335</v>
      </c>
      <c r="AM810" s="7">
        <v>3.7749999999999999</v>
      </c>
      <c r="AN810" s="7">
        <v>3.7793103448275862</v>
      </c>
      <c r="AO810" s="7">
        <v>3.6199095022624435</v>
      </c>
      <c r="AP810" s="7">
        <v>3.7240841777084959</v>
      </c>
      <c r="AQ810" s="7">
        <v>5.3111111111111109</v>
      </c>
      <c r="AR810" s="7">
        <v>3.6666666666666665</v>
      </c>
      <c r="AS810" s="7"/>
      <c r="AT810" s="7">
        <v>3.5</v>
      </c>
      <c r="AU810" s="7">
        <v>3.7062696822215861</v>
      </c>
      <c r="AV810" s="7">
        <v>0</v>
      </c>
      <c r="AW810" s="72">
        <v>3.8017137823336271</v>
      </c>
      <c r="AX810" s="86">
        <v>3.2452830188679247</v>
      </c>
      <c r="AY810" s="7">
        <v>3.425925925925926</v>
      </c>
      <c r="AZ810" s="7">
        <v>2.9802955665024631</v>
      </c>
      <c r="BA810" s="7">
        <v>3.1462585034013606</v>
      </c>
      <c r="BB810" s="7">
        <v>3.3072847682119204</v>
      </c>
      <c r="BC810" s="7">
        <v>3.495049504950495</v>
      </c>
      <c r="BD810" s="7">
        <v>3.6363636363636362</v>
      </c>
      <c r="BE810" s="7">
        <v>0</v>
      </c>
      <c r="BF810" s="72">
        <v>3.2747387830362631</v>
      </c>
      <c r="BG810" s="7">
        <v>3.1960784313725492</v>
      </c>
      <c r="BH810" s="7">
        <v>0.33333333333333331</v>
      </c>
      <c r="BI810" s="7">
        <v>3.0975609756097562</v>
      </c>
      <c r="BJ810" s="7">
        <v>3.3102493074792245</v>
      </c>
      <c r="BK810" s="7">
        <v>3.4786324786324787</v>
      </c>
      <c r="BL810" s="72">
        <v>3.2881944444444446</v>
      </c>
      <c r="BM810" s="86">
        <v>11.61631419939577</v>
      </c>
      <c r="BN810" s="7">
        <v>3.292604501607717</v>
      </c>
      <c r="BO810" s="7">
        <v>3.1602941176470587</v>
      </c>
      <c r="BP810" s="72">
        <v>3.2493387833613849</v>
      </c>
      <c r="BQ810" s="86"/>
      <c r="BR810" s="86"/>
      <c r="BS810" s="86"/>
      <c r="BT810" s="86"/>
      <c r="BU810" s="86"/>
      <c r="BV810" s="72"/>
      <c r="BW810" s="7">
        <v>3.3435897435897437</v>
      </c>
      <c r="BX810" s="7">
        <v>2.8734939759036147</v>
      </c>
      <c r="BY810" s="7">
        <v>3.2105263157894739</v>
      </c>
      <c r="BZ810" s="72">
        <v>3.1418764302059499</v>
      </c>
      <c r="CA810" s="86"/>
      <c r="CB810" s="86"/>
      <c r="CC810" s="86">
        <v>20.666666666666668</v>
      </c>
      <c r="CD810" s="86"/>
      <c r="CE810" s="86">
        <v>21.182352941176472</v>
      </c>
      <c r="CF810" s="86"/>
      <c r="CG810" s="86"/>
      <c r="CH810" s="72">
        <v>20.802816901408452</v>
      </c>
      <c r="CI810" s="7">
        <v>3.2857142857142856</v>
      </c>
      <c r="CJ810" s="7">
        <v>3.0384615384615383</v>
      </c>
      <c r="CK810" s="72">
        <v>3.125</v>
      </c>
      <c r="CL810" s="86">
        <v>0</v>
      </c>
      <c r="CM810" s="86">
        <v>0</v>
      </c>
      <c r="CN810" s="86">
        <v>3.3671497584541061</v>
      </c>
      <c r="CO810" s="86">
        <v>3</v>
      </c>
      <c r="CP810" s="86">
        <v>3.0896414342629481</v>
      </c>
      <c r="CQ810" s="64">
        <v>3.1678224687933425</v>
      </c>
    </row>
    <row r="811" spans="1:95" x14ac:dyDescent="0.25">
      <c r="A811" s="97" t="s">
        <v>1189</v>
      </c>
      <c r="B811" s="97">
        <v>59</v>
      </c>
      <c r="C811" s="97">
        <v>808</v>
      </c>
      <c r="D811" s="104" t="s">
        <v>246</v>
      </c>
      <c r="E811" s="40">
        <v>0.60448807854137443</v>
      </c>
      <c r="F811" s="40">
        <v>0.70518518518518514</v>
      </c>
      <c r="G811" s="40">
        <v>0.67229729729729737</v>
      </c>
      <c r="H811" s="40"/>
      <c r="I811" s="40">
        <v>0.7931034482758621</v>
      </c>
      <c r="J811" s="40">
        <v>0.70475113122171951</v>
      </c>
      <c r="K811" s="53">
        <v>0.68565449895373165</v>
      </c>
      <c r="L811" s="4">
        <v>0.69040307101727449</v>
      </c>
      <c r="M811" s="4">
        <v>0.69506726457399104</v>
      </c>
      <c r="N811" s="4">
        <v>0.67362590541116318</v>
      </c>
      <c r="O811" s="4">
        <v>0</v>
      </c>
      <c r="P811" s="4">
        <v>0.73451327433628322</v>
      </c>
      <c r="Q811" s="4">
        <v>0.76923076923076916</v>
      </c>
      <c r="R811" s="53">
        <v>0.68720163673562173</v>
      </c>
      <c r="S811" s="40">
        <v>0.84</v>
      </c>
      <c r="T811" s="40">
        <v>0.73434125269978401</v>
      </c>
      <c r="U811" s="40"/>
      <c r="V811" s="40">
        <v>0.64473684210526316</v>
      </c>
      <c r="W811" s="40">
        <v>0.51948051948051943</v>
      </c>
      <c r="X811" s="40">
        <v>0.71126760563380287</v>
      </c>
      <c r="Y811" s="53">
        <v>0.69848661233993015</v>
      </c>
      <c r="Z811" s="4">
        <v>0.79742173112338854</v>
      </c>
      <c r="AA811" s="4"/>
      <c r="AB811" s="4">
        <v>0.74808510638297876</v>
      </c>
      <c r="AC811" s="4">
        <v>0.79032258064516125</v>
      </c>
      <c r="AD811" s="4">
        <v>0.77215189873417722</v>
      </c>
      <c r="AE811" s="4">
        <v>0.71736204576043072</v>
      </c>
      <c r="AF811" s="4">
        <v>0.7793676436648973</v>
      </c>
      <c r="AG811" s="4">
        <v>0.73601319934003306</v>
      </c>
      <c r="AH811" s="4">
        <v>0.68979357798165142</v>
      </c>
      <c r="AI811" s="4">
        <v>0.70601896651828921</v>
      </c>
      <c r="AJ811" s="4">
        <v>0.76132930513595165</v>
      </c>
      <c r="AK811" s="4">
        <v>0.71588366890380317</v>
      </c>
      <c r="AL811" s="4">
        <v>0.8571428571428571</v>
      </c>
      <c r="AM811" s="4">
        <v>0.79999999999999993</v>
      </c>
      <c r="AN811" s="4">
        <v>0.66210045662100447</v>
      </c>
      <c r="AO811" s="4">
        <v>0.69496855345911945</v>
      </c>
      <c r="AP811" s="4">
        <v>0.69842133913990201</v>
      </c>
      <c r="AQ811" s="4">
        <v>0.85227272727272718</v>
      </c>
      <c r="AR811" s="4">
        <v>0.88235294117647056</v>
      </c>
      <c r="AS811" s="4"/>
      <c r="AT811" s="4">
        <v>0.65116279069767447</v>
      </c>
      <c r="AU811" s="4">
        <v>0.64541759053954184</v>
      </c>
      <c r="AV811" s="4">
        <v>0</v>
      </c>
      <c r="AW811" s="53">
        <v>0.72708745778502382</v>
      </c>
      <c r="AX811" s="40">
        <v>0.65432098765432101</v>
      </c>
      <c r="AY811" s="4">
        <v>0.77142857142857146</v>
      </c>
      <c r="AZ811" s="4">
        <v>0.70486111111111116</v>
      </c>
      <c r="BA811" s="4">
        <v>0.73134328358208955</v>
      </c>
      <c r="BB811" s="4">
        <v>0.77040816326530603</v>
      </c>
      <c r="BC811" s="4">
        <v>0.67333333333333334</v>
      </c>
      <c r="BD811" s="4">
        <v>0.91666666666666663</v>
      </c>
      <c r="BE811" s="4">
        <v>0</v>
      </c>
      <c r="BF811" s="53">
        <v>0.74224452554744524</v>
      </c>
      <c r="BG811" s="4">
        <v>0.60000000000000009</v>
      </c>
      <c r="BH811" s="4">
        <v>0.6</v>
      </c>
      <c r="BI811" s="4">
        <v>0.74545454545454548</v>
      </c>
      <c r="BJ811" s="4">
        <v>0.65636363636363637</v>
      </c>
      <c r="BK811" s="4">
        <v>0.70059880239520966</v>
      </c>
      <c r="BL811" s="53">
        <v>0.66435986159169547</v>
      </c>
      <c r="BM811" s="40">
        <v>0.75398633257403191</v>
      </c>
      <c r="BN811" s="4">
        <v>0.68085623935782047</v>
      </c>
      <c r="BO811" s="4">
        <v>0.60904612628750565</v>
      </c>
      <c r="BP811" s="53">
        <v>0.6555800756620429</v>
      </c>
      <c r="BQ811" s="40"/>
      <c r="BR811" s="40"/>
      <c r="BS811" s="40"/>
      <c r="BT811" s="40"/>
      <c r="BU811" s="40"/>
      <c r="BV811" s="53"/>
      <c r="BW811" s="4">
        <v>0.67474048442906565</v>
      </c>
      <c r="BX811" s="4">
        <v>0.76497695852534564</v>
      </c>
      <c r="BY811" s="4">
        <v>0.62809917355371903</v>
      </c>
      <c r="BZ811" s="53">
        <v>0.69696969696969702</v>
      </c>
      <c r="CA811" s="40"/>
      <c r="CB811" s="40"/>
      <c r="CC811" s="40">
        <v>0.76119402985074625</v>
      </c>
      <c r="CD811" s="40"/>
      <c r="CE811" s="40">
        <v>0.76923076923076927</v>
      </c>
      <c r="CF811" s="40"/>
      <c r="CG811" s="40"/>
      <c r="CH811" s="53">
        <v>0.73034533431300519</v>
      </c>
      <c r="CI811" s="4">
        <v>0.5</v>
      </c>
      <c r="CJ811" s="4">
        <v>0.66666666666666663</v>
      </c>
      <c r="CK811" s="53">
        <v>0.59701492537313428</v>
      </c>
      <c r="CL811" s="40">
        <v>0</v>
      </c>
      <c r="CM811" s="40">
        <v>0</v>
      </c>
      <c r="CN811" s="40">
        <v>0.76102941176470595</v>
      </c>
      <c r="CO811" s="40">
        <v>0.66666666666666663</v>
      </c>
      <c r="CP811" s="40">
        <v>0.65879265091863515</v>
      </c>
      <c r="CQ811" s="59">
        <v>0.68471035137701808</v>
      </c>
    </row>
    <row r="812" spans="1:95" ht="15" customHeight="1" x14ac:dyDescent="0.25">
      <c r="A812" s="97" t="s">
        <v>1190</v>
      </c>
      <c r="B812" s="97">
        <v>60</v>
      </c>
      <c r="C812" s="97">
        <v>809</v>
      </c>
      <c r="D812" s="103" t="s">
        <v>248</v>
      </c>
      <c r="E812" s="39">
        <v>5.6980056980056983E-3</v>
      </c>
      <c r="F812" s="39">
        <v>6.9825436408977558E-3</v>
      </c>
      <c r="G812" s="39">
        <v>1.7123287671232876E-3</v>
      </c>
      <c r="H812" s="39"/>
      <c r="I812" s="39">
        <v>0</v>
      </c>
      <c r="J812" s="39">
        <v>9.1954022988505746E-3</v>
      </c>
      <c r="K812" s="52">
        <v>6.3574287732517075E-3</v>
      </c>
      <c r="L812" s="3">
        <v>6.4302416212003114E-3</v>
      </c>
      <c r="M812" s="3">
        <v>3.6563071297989031E-3</v>
      </c>
      <c r="N812" s="3">
        <v>4.3365134431916736E-3</v>
      </c>
      <c r="O812" s="3">
        <v>0</v>
      </c>
      <c r="P812" s="3">
        <v>1.8181818181818181E-2</v>
      </c>
      <c r="Q812" s="3">
        <v>0</v>
      </c>
      <c r="R812" s="52">
        <v>5.661467359907568E-3</v>
      </c>
      <c r="S812" s="39">
        <v>0</v>
      </c>
      <c r="T812" s="39">
        <v>4.4543429844097994E-3</v>
      </c>
      <c r="U812" s="39"/>
      <c r="V812" s="39">
        <v>6.6225165562913907E-3</v>
      </c>
      <c r="W812" s="39">
        <v>0</v>
      </c>
      <c r="X812" s="39">
        <v>1.4285714285714285E-2</v>
      </c>
      <c r="Y812" s="52">
        <v>5.9523809523809521E-3</v>
      </c>
      <c r="Z812" s="3">
        <v>3.9484621778886116E-3</v>
      </c>
      <c r="AA812" s="3"/>
      <c r="AB812" s="3">
        <v>2.5862068965517241E-3</v>
      </c>
      <c r="AC812" s="3">
        <v>0</v>
      </c>
      <c r="AD812" s="3">
        <v>0</v>
      </c>
      <c r="AE812" s="3">
        <v>5.4869684499314125E-3</v>
      </c>
      <c r="AF812" s="3">
        <v>3.2948929159802307E-3</v>
      </c>
      <c r="AG812" s="3">
        <v>2.8981086028065893E-3</v>
      </c>
      <c r="AH812" s="3">
        <v>1.1587485515643105E-3</v>
      </c>
      <c r="AI812" s="3">
        <v>4.3002345582486314E-3</v>
      </c>
      <c r="AJ812" s="3">
        <v>6.1162079510703364E-3</v>
      </c>
      <c r="AK812" s="3">
        <v>6.8337129840546698E-3</v>
      </c>
      <c r="AL812" s="3">
        <v>0</v>
      </c>
      <c r="AM812" s="3">
        <v>0</v>
      </c>
      <c r="AN812" s="3">
        <v>9.3457943925233638E-3</v>
      </c>
      <c r="AO812" s="3">
        <v>0</v>
      </c>
      <c r="AP812" s="3">
        <v>3.87382401770891E-3</v>
      </c>
      <c r="AQ812" s="3">
        <v>3.8461538461538464E-3</v>
      </c>
      <c r="AR812" s="3">
        <v>0</v>
      </c>
      <c r="AS812" s="3"/>
      <c r="AT812" s="3">
        <v>0</v>
      </c>
      <c r="AU812" s="3">
        <v>3.7735849056603774E-3</v>
      </c>
      <c r="AV812" s="3">
        <v>0</v>
      </c>
      <c r="AW812" s="52">
        <v>3.5505059470974615E-3</v>
      </c>
      <c r="AX812" s="39">
        <v>0</v>
      </c>
      <c r="AY812" s="3">
        <v>4.7619047619047623E-3</v>
      </c>
      <c r="AZ812" s="3">
        <v>0</v>
      </c>
      <c r="BA812" s="3">
        <v>2.5000000000000001E-3</v>
      </c>
      <c r="BB812" s="3">
        <v>4.1580041580041582E-3</v>
      </c>
      <c r="BC812" s="3">
        <v>3.4013605442176869E-3</v>
      </c>
      <c r="BD812" s="3">
        <v>0</v>
      </c>
      <c r="BE812" s="3">
        <v>0</v>
      </c>
      <c r="BF812" s="52">
        <v>3.2407407407407406E-3</v>
      </c>
      <c r="BG812" s="3">
        <v>3.5714285714285712E-2</v>
      </c>
      <c r="BH812" s="3">
        <v>0.1</v>
      </c>
      <c r="BI812" s="3">
        <v>0</v>
      </c>
      <c r="BJ812" s="3">
        <v>1.1131725417439703E-2</v>
      </c>
      <c r="BK812" s="3">
        <v>6.0975609756097563E-3</v>
      </c>
      <c r="BL812" s="52">
        <v>1.2941176470588235E-2</v>
      </c>
      <c r="BM812" s="39">
        <v>9.4117647058823521E-3</v>
      </c>
      <c r="BN812" s="3">
        <v>6.6518847006651885E-3</v>
      </c>
      <c r="BO812" s="3">
        <v>5.4225033890646186E-3</v>
      </c>
      <c r="BP812" s="52">
        <v>6.2181122448979591E-3</v>
      </c>
      <c r="BQ812" s="39"/>
      <c r="BR812" s="39"/>
      <c r="BS812" s="39"/>
      <c r="BT812" s="39"/>
      <c r="BU812" s="39"/>
      <c r="BV812" s="52"/>
      <c r="BW812" s="3">
        <v>3.4965034965034965E-3</v>
      </c>
      <c r="BX812" s="3">
        <v>9.3023255813953487E-3</v>
      </c>
      <c r="BY812" s="3">
        <v>0</v>
      </c>
      <c r="BZ812" s="52">
        <v>4.8387096774193551E-3</v>
      </c>
      <c r="CA812" s="39"/>
      <c r="CB812" s="39"/>
      <c r="CC812" s="39">
        <v>6.0422960725075529E-3</v>
      </c>
      <c r="CD812" s="39"/>
      <c r="CE812" s="39">
        <v>9.0909090909090905E-3</v>
      </c>
      <c r="CF812" s="39"/>
      <c r="CG812" s="39"/>
      <c r="CH812" s="52">
        <v>4.4676098287416231E-3</v>
      </c>
      <c r="CI812" s="3">
        <v>3.8461538461538464E-2</v>
      </c>
      <c r="CJ812" s="3">
        <v>0</v>
      </c>
      <c r="CK812" s="52">
        <v>1.5384615384615385E-2</v>
      </c>
      <c r="CL812" s="39">
        <v>0</v>
      </c>
      <c r="CM812" s="39">
        <v>0</v>
      </c>
      <c r="CN812" s="39">
        <v>7.4906367041198503E-3</v>
      </c>
      <c r="CO812" s="39">
        <v>0</v>
      </c>
      <c r="CP812" s="39">
        <v>2.6595744680851063E-3</v>
      </c>
      <c r="CQ812" s="58">
        <v>3.8535645472061657E-3</v>
      </c>
    </row>
    <row r="813" spans="1:95" x14ac:dyDescent="0.25">
      <c r="A813" s="97" t="s">
        <v>1145</v>
      </c>
      <c r="C813" s="97">
        <v>810</v>
      </c>
      <c r="D813" s="103"/>
      <c r="E813" s="39"/>
      <c r="F813" s="39"/>
      <c r="G813" s="39"/>
      <c r="H813" s="39"/>
      <c r="I813" s="39"/>
      <c r="J813" s="39"/>
      <c r="K813" s="52"/>
      <c r="L813" s="3"/>
      <c r="M813" s="3"/>
      <c r="N813" s="3"/>
      <c r="O813" s="3"/>
      <c r="P813" s="3"/>
      <c r="Q813" s="3"/>
      <c r="R813" s="52"/>
      <c r="S813" s="39"/>
      <c r="T813" s="39"/>
      <c r="U813" s="39"/>
      <c r="V813" s="39"/>
      <c r="W813" s="39"/>
      <c r="X813" s="39"/>
      <c r="Y813" s="52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52"/>
      <c r="AX813" s="39"/>
      <c r="AY813" s="3"/>
      <c r="AZ813" s="3"/>
      <c r="BA813" s="3"/>
      <c r="BB813" s="3"/>
      <c r="BC813" s="3"/>
      <c r="BD813" s="3"/>
      <c r="BE813" s="3"/>
      <c r="BF813" s="52"/>
      <c r="BG813" s="3"/>
      <c r="BH813" s="3"/>
      <c r="BI813" s="3"/>
      <c r="BJ813" s="3"/>
      <c r="BK813" s="3"/>
      <c r="BL813" s="52"/>
      <c r="BM813" s="39"/>
      <c r="BN813" s="3"/>
      <c r="BO813" s="3"/>
      <c r="BP813" s="52"/>
      <c r="BQ813" s="39"/>
      <c r="BR813" s="39"/>
      <c r="BS813" s="39"/>
      <c r="BT813" s="39"/>
      <c r="BU813" s="39"/>
      <c r="BV813" s="52"/>
      <c r="BW813" s="3"/>
      <c r="BX813" s="3"/>
      <c r="BY813" s="3"/>
      <c r="BZ813" s="52"/>
      <c r="CA813" s="39"/>
      <c r="CB813" s="39"/>
      <c r="CC813" s="39"/>
      <c r="CD813" s="39"/>
      <c r="CE813" s="39"/>
      <c r="CF813" s="39"/>
      <c r="CG813" s="39"/>
      <c r="CH813" s="52"/>
      <c r="CI813" s="3"/>
      <c r="CJ813" s="3"/>
      <c r="CK813" s="52"/>
      <c r="CL813" s="39"/>
      <c r="CM813" s="39"/>
      <c r="CN813" s="39"/>
      <c r="CO813" s="39"/>
      <c r="CP813" s="39"/>
      <c r="CQ813" s="58"/>
    </row>
    <row r="814" spans="1:95" x14ac:dyDescent="0.25">
      <c r="A814" s="97" t="s">
        <v>1191</v>
      </c>
      <c r="B814" s="97">
        <v>61</v>
      </c>
      <c r="C814" s="97">
        <v>811</v>
      </c>
      <c r="D814" s="104" t="s">
        <v>123</v>
      </c>
      <c r="E814" s="87">
        <v>4.7615268630985321</v>
      </c>
      <c r="F814" s="87">
        <v>5.4980018836027078</v>
      </c>
      <c r="G814" s="87">
        <v>8.7193460490463224</v>
      </c>
      <c r="H814" s="87"/>
      <c r="I814" s="87">
        <v>0</v>
      </c>
      <c r="J814" s="87">
        <v>5.3415511042629689</v>
      </c>
      <c r="K814" s="74">
        <v>5.2806779709436693</v>
      </c>
      <c r="L814" s="8">
        <v>10.293194106706173</v>
      </c>
      <c r="M814" s="8">
        <v>6.6624824988493945</v>
      </c>
      <c r="N814" s="8">
        <v>10.932555176523776</v>
      </c>
      <c r="O814" s="8">
        <v>0</v>
      </c>
      <c r="P814" s="8">
        <v>5.0160234081371939</v>
      </c>
      <c r="Q814" s="8">
        <v>34.482758620689658</v>
      </c>
      <c r="R814" s="74">
        <v>9.9718788199288877</v>
      </c>
      <c r="S814" s="87">
        <v>0</v>
      </c>
      <c r="T814" s="87">
        <v>4.2108956925898378</v>
      </c>
      <c r="U814" s="87"/>
      <c r="V814" s="87">
        <v>5.0209205020080176</v>
      </c>
      <c r="W814" s="87">
        <v>7.1301247771836005</v>
      </c>
      <c r="X814" s="87">
        <v>0</v>
      </c>
      <c r="Y814" s="74">
        <v>3.3550792171356751</v>
      </c>
      <c r="Z814" s="8">
        <v>3.7637687473148422</v>
      </c>
      <c r="AA814" s="8"/>
      <c r="AB814" s="8">
        <v>1.6318482381027599</v>
      </c>
      <c r="AC814" s="8">
        <v>3.7488284910965324</v>
      </c>
      <c r="AD814" s="8">
        <v>0</v>
      </c>
      <c r="AE814" s="8">
        <v>4.9585069385346028</v>
      </c>
      <c r="AF814" s="8">
        <v>4.1009791831949292</v>
      </c>
      <c r="AG814" s="8">
        <v>6.9063063943209544</v>
      </c>
      <c r="AH814" s="8">
        <v>1.4728143026573137</v>
      </c>
      <c r="AI814" s="8">
        <v>5.3128825852948651</v>
      </c>
      <c r="AJ814" s="8">
        <v>6.5028210767906662</v>
      </c>
      <c r="AK814" s="8">
        <v>3.7206418106546679</v>
      </c>
      <c r="AL814" s="8">
        <v>12.972972973029073</v>
      </c>
      <c r="AM814" s="8">
        <v>8.0240722166499499</v>
      </c>
      <c r="AN814" s="8">
        <v>5.7959814528369549</v>
      </c>
      <c r="AO814" s="8">
        <v>4.8569886671575011</v>
      </c>
      <c r="AP814" s="8">
        <v>5.6836504353663484</v>
      </c>
      <c r="AQ814" s="8">
        <v>3.9038672685128706</v>
      </c>
      <c r="AR814" s="8">
        <v>0</v>
      </c>
      <c r="AS814" s="8"/>
      <c r="AT814" s="8">
        <v>6.1127029608404966</v>
      </c>
      <c r="AU814" s="8">
        <v>9.9925718099706682</v>
      </c>
      <c r="AV814" s="8">
        <v>0</v>
      </c>
      <c r="AW814" s="74">
        <v>5.2838288323113582</v>
      </c>
      <c r="AX814" s="87">
        <v>3.0045067601251652</v>
      </c>
      <c r="AY814" s="8">
        <v>4.0584415584415581</v>
      </c>
      <c r="AZ814" s="8">
        <v>1.4462187405496543</v>
      </c>
      <c r="BA814" s="8">
        <v>2.2168852761869573</v>
      </c>
      <c r="BB814" s="8">
        <v>3.6522268438969441</v>
      </c>
      <c r="BC814" s="8">
        <v>2.4646983311432153</v>
      </c>
      <c r="BD814" s="8">
        <v>0</v>
      </c>
      <c r="BE814" s="8">
        <v>0</v>
      </c>
      <c r="BF814" s="74">
        <v>2.702810127573497</v>
      </c>
      <c r="BG814" s="8">
        <v>0</v>
      </c>
      <c r="BH814" s="8">
        <v>4.1279669762641902</v>
      </c>
      <c r="BI814" s="8">
        <v>0</v>
      </c>
      <c r="BJ814" s="8">
        <v>6.8985340615119286</v>
      </c>
      <c r="BK814" s="8">
        <v>4.1293874741771184</v>
      </c>
      <c r="BL814" s="74">
        <v>3.8808690794650502</v>
      </c>
      <c r="BM814" s="87">
        <v>11.323003575685339</v>
      </c>
      <c r="BN814" s="8">
        <v>6.1240456470715188</v>
      </c>
      <c r="BO814" s="8">
        <v>4.0779420955506023</v>
      </c>
      <c r="BP814" s="74">
        <v>5.570930112349906</v>
      </c>
      <c r="BQ814" s="87"/>
      <c r="BR814" s="87"/>
      <c r="BS814" s="87"/>
      <c r="BT814" s="87"/>
      <c r="BU814" s="87"/>
      <c r="BV814" s="74"/>
      <c r="BW814" s="8">
        <v>8.9669344292584832</v>
      </c>
      <c r="BX814" s="8">
        <v>6.1360149991477755</v>
      </c>
      <c r="BY814" s="8">
        <v>10.130856901646265</v>
      </c>
      <c r="BZ814" s="74">
        <v>7.793527983274644</v>
      </c>
      <c r="CA814" s="87"/>
      <c r="CB814" s="87"/>
      <c r="CC814" s="87">
        <v>2.5736345431588119</v>
      </c>
      <c r="CD814" s="87"/>
      <c r="CE814" s="87">
        <v>6.4662140316844487</v>
      </c>
      <c r="CF814" s="87"/>
      <c r="CG814" s="87"/>
      <c r="CH814" s="74">
        <v>5.5003572535664675</v>
      </c>
      <c r="CI814" s="8">
        <v>0.56028948290473013</v>
      </c>
      <c r="CJ814" s="8">
        <v>0</v>
      </c>
      <c r="CK814" s="74">
        <v>0.27660604384205795</v>
      </c>
      <c r="CL814" s="87">
        <v>0</v>
      </c>
      <c r="CM814" s="87">
        <v>0</v>
      </c>
      <c r="CN814" s="87">
        <v>9.4880411148448314</v>
      </c>
      <c r="CO814" s="87">
        <v>0.79407093702472387</v>
      </c>
      <c r="CP814" s="87">
        <v>2.5343189017951424</v>
      </c>
      <c r="CQ814" s="63">
        <v>3.4200506167647236</v>
      </c>
    </row>
    <row r="815" spans="1:95" x14ac:dyDescent="0.25">
      <c r="A815" s="97" t="s">
        <v>1145</v>
      </c>
      <c r="C815" s="97">
        <v>812</v>
      </c>
      <c r="D815" s="103"/>
      <c r="E815" s="48"/>
      <c r="F815" s="48"/>
      <c r="G815" s="48"/>
      <c r="H815" s="48"/>
      <c r="I815" s="48"/>
      <c r="J815" s="48"/>
      <c r="K815" s="71"/>
      <c r="L815" s="11"/>
      <c r="M815" s="11"/>
      <c r="N815" s="11"/>
      <c r="O815" s="11"/>
      <c r="P815" s="11"/>
      <c r="Q815" s="12"/>
      <c r="R815" s="71"/>
      <c r="S815" s="48"/>
      <c r="T815" s="48"/>
      <c r="U815" s="48"/>
      <c r="V815" s="48"/>
      <c r="W815" s="48"/>
      <c r="X815" s="96"/>
      <c r="Y815" s="7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71"/>
      <c r="AX815" s="96"/>
      <c r="AY815" s="12"/>
      <c r="AZ815" s="11"/>
      <c r="BA815" s="11"/>
      <c r="BB815" s="11"/>
      <c r="BC815" s="11"/>
      <c r="BD815" s="11"/>
      <c r="BE815" s="11"/>
      <c r="BF815" s="71"/>
      <c r="BG815" s="12"/>
      <c r="BH815" s="11"/>
      <c r="BI815" s="11"/>
      <c r="BJ815" s="11"/>
      <c r="BK815" s="11"/>
      <c r="BL815" s="71"/>
      <c r="BM815" s="48"/>
      <c r="BN815" s="11"/>
      <c r="BO815" s="11"/>
      <c r="BP815" s="71"/>
      <c r="BQ815" s="48"/>
      <c r="BR815" s="48"/>
      <c r="BS815" s="48"/>
      <c r="BT815" s="48"/>
      <c r="BU815" s="48"/>
      <c r="BV815" s="71"/>
      <c r="BW815" s="11"/>
      <c r="BX815" s="11"/>
      <c r="BY815" s="11"/>
      <c r="BZ815" s="71"/>
      <c r="CA815" s="96"/>
      <c r="CB815" s="96"/>
      <c r="CC815" s="48"/>
      <c r="CD815" s="48"/>
      <c r="CE815" s="48"/>
      <c r="CF815" s="48"/>
      <c r="CG815" s="48"/>
      <c r="CH815" s="71"/>
      <c r="CI815" s="11"/>
      <c r="CJ815" s="12"/>
      <c r="CK815" s="71"/>
      <c r="CL815" s="96"/>
      <c r="CM815" s="96"/>
      <c r="CN815" s="96"/>
      <c r="CO815" s="96"/>
      <c r="CP815" s="96"/>
      <c r="CQ815" s="66"/>
    </row>
    <row r="816" spans="1:95" x14ac:dyDescent="0.25">
      <c r="A816" s="97" t="s">
        <v>1192</v>
      </c>
      <c r="B816" s="97">
        <v>62</v>
      </c>
      <c r="C816" s="97">
        <v>813</v>
      </c>
      <c r="D816" s="103" t="s">
        <v>124</v>
      </c>
      <c r="E816" s="39">
        <v>2.9914529914529916E-2</v>
      </c>
      <c r="F816" s="39">
        <v>3.0423940149625937E-2</v>
      </c>
      <c r="G816" s="39">
        <v>2.3972602739726026E-2</v>
      </c>
      <c r="H816" s="39"/>
      <c r="I816" s="39">
        <v>2.3255813953488372E-2</v>
      </c>
      <c r="J816" s="39">
        <v>3.3333333333333333E-2</v>
      </c>
      <c r="K816" s="52">
        <v>2.9903461266776548E-2</v>
      </c>
      <c r="L816" s="3">
        <v>3.5463756819953236E-2</v>
      </c>
      <c r="M816" s="3">
        <v>3.1078610603290677E-2</v>
      </c>
      <c r="N816" s="3">
        <v>3.5993061578490894E-2</v>
      </c>
      <c r="O816" s="3">
        <v>0</v>
      </c>
      <c r="P816" s="3">
        <v>7.2727272727272724E-2</v>
      </c>
      <c r="Q816" s="3">
        <v>0</v>
      </c>
      <c r="R816" s="52">
        <v>3.5470826112073944E-2</v>
      </c>
      <c r="S816" s="39">
        <v>0</v>
      </c>
      <c r="T816" s="39">
        <v>4.8997772828507792E-2</v>
      </c>
      <c r="U816" s="39"/>
      <c r="V816" s="39">
        <v>1.9867549668874173E-2</v>
      </c>
      <c r="W816" s="39">
        <v>6.5789473684210523E-2</v>
      </c>
      <c r="X816" s="39">
        <v>3.5714285714285712E-2</v>
      </c>
      <c r="Y816" s="52">
        <v>4.1666666666666664E-2</v>
      </c>
      <c r="Z816" s="3">
        <v>4.7173732335827098E-2</v>
      </c>
      <c r="AA816" s="3"/>
      <c r="AB816" s="3">
        <v>4.3965517241379308E-2</v>
      </c>
      <c r="AC816" s="3">
        <v>1.6129032258064516E-2</v>
      </c>
      <c r="AD816" s="3">
        <v>3.896103896103896E-2</v>
      </c>
      <c r="AE816" s="3">
        <v>3.4293552812071332E-2</v>
      </c>
      <c r="AF816" s="3">
        <v>3.8832666509767001E-2</v>
      </c>
      <c r="AG816" s="3">
        <v>3.5082367297132398E-2</v>
      </c>
      <c r="AH816" s="3">
        <v>3.5921205098493628E-2</v>
      </c>
      <c r="AI816" s="3">
        <v>3.3033620015637213E-2</v>
      </c>
      <c r="AJ816" s="3">
        <v>4.1284403669724773E-2</v>
      </c>
      <c r="AK816" s="3">
        <v>2.2779043280182234E-2</v>
      </c>
      <c r="AL816" s="3">
        <v>0.14285714285714285</v>
      </c>
      <c r="AM816" s="3">
        <v>0.06</v>
      </c>
      <c r="AN816" s="3">
        <v>3.7383177570093455E-2</v>
      </c>
      <c r="AO816" s="3">
        <v>5.8064516129032261E-2</v>
      </c>
      <c r="AP816" s="3">
        <v>3.5971223021582732E-2</v>
      </c>
      <c r="AQ816" s="3">
        <v>9.2307692307692313E-2</v>
      </c>
      <c r="AR816" s="3">
        <v>0.17647058823529413</v>
      </c>
      <c r="AS816" s="3"/>
      <c r="AT816" s="3">
        <v>4.3478260869565216E-2</v>
      </c>
      <c r="AU816" s="3">
        <v>3.509433962264151E-2</v>
      </c>
      <c r="AV816" s="3">
        <v>0</v>
      </c>
      <c r="AW816" s="52">
        <v>3.8138351381738565E-2</v>
      </c>
      <c r="AX816" s="39">
        <v>2.4691358024691357E-2</v>
      </c>
      <c r="AY816" s="3">
        <v>6.1904761904761907E-2</v>
      </c>
      <c r="AZ816" s="3">
        <v>4.6099290780141841E-2</v>
      </c>
      <c r="BA816" s="3">
        <v>7.2499999999999995E-2</v>
      </c>
      <c r="BB816" s="3">
        <v>4.2619542619542622E-2</v>
      </c>
      <c r="BC816" s="3">
        <v>3.0612244897959183E-2</v>
      </c>
      <c r="BD816" s="3">
        <v>8.3333333333333329E-2</v>
      </c>
      <c r="BE816" s="3">
        <v>0</v>
      </c>
      <c r="BF816" s="52">
        <v>4.9074074074074076E-2</v>
      </c>
      <c r="BG816" s="3">
        <v>1.1904761904761904E-2</v>
      </c>
      <c r="BH816" s="3">
        <v>0.2</v>
      </c>
      <c r="BI816" s="3">
        <v>1.8867924528301886E-2</v>
      </c>
      <c r="BJ816" s="3">
        <v>2.5974025974025976E-2</v>
      </c>
      <c r="BK816" s="3">
        <v>4.2682926829268296E-2</v>
      </c>
      <c r="BL816" s="52">
        <v>2.9411764705882353E-2</v>
      </c>
      <c r="BM816" s="39">
        <v>5.4117647058823527E-2</v>
      </c>
      <c r="BN816" s="3">
        <v>2.7839369302783936E-2</v>
      </c>
      <c r="BO816" s="3">
        <v>2.9823768639855398E-2</v>
      </c>
      <c r="BP816" s="52">
        <v>2.8539540816326529E-2</v>
      </c>
      <c r="BQ816" s="39"/>
      <c r="BR816" s="39"/>
      <c r="BS816" s="39"/>
      <c r="BT816" s="39"/>
      <c r="BU816" s="39"/>
      <c r="BV816" s="52"/>
      <c r="BW816" s="3">
        <v>4.5454545454545456E-2</v>
      </c>
      <c r="BX816" s="3">
        <v>4.1860465116279069E-2</v>
      </c>
      <c r="BY816" s="3">
        <v>1.680672268907563E-2</v>
      </c>
      <c r="BZ816" s="52">
        <v>3.870967741935484E-2</v>
      </c>
      <c r="CA816" s="39"/>
      <c r="CB816" s="39"/>
      <c r="CC816" s="39">
        <v>3.6253776435045321E-2</v>
      </c>
      <c r="CD816" s="39"/>
      <c r="CE816" s="39">
        <v>2.7272727272727271E-2</v>
      </c>
      <c r="CF816" s="39"/>
      <c r="CG816" s="39"/>
      <c r="CH816" s="52">
        <v>2.4571854058078928E-2</v>
      </c>
      <c r="CI816" s="3">
        <v>0</v>
      </c>
      <c r="CJ816" s="3">
        <v>0.12820512820512819</v>
      </c>
      <c r="CK816" s="52">
        <v>7.6923076923076927E-2</v>
      </c>
      <c r="CL816" s="39">
        <v>0</v>
      </c>
      <c r="CM816" s="39">
        <v>0</v>
      </c>
      <c r="CN816" s="39">
        <v>2.247191011235955E-2</v>
      </c>
      <c r="CO816" s="39">
        <v>0.1111111111111111</v>
      </c>
      <c r="CP816" s="39">
        <v>1.8617021276595744E-2</v>
      </c>
      <c r="CQ816" s="58">
        <v>2.119460500963391E-2</v>
      </c>
    </row>
    <row r="817" spans="1:95" x14ac:dyDescent="0.25">
      <c r="A817" s="97" t="s">
        <v>1145</v>
      </c>
      <c r="C817" s="97">
        <v>814</v>
      </c>
      <c r="D817" s="103"/>
      <c r="E817" s="48"/>
      <c r="F817" s="48"/>
      <c r="G817" s="48"/>
      <c r="H817" s="48"/>
      <c r="I817" s="48"/>
      <c r="J817" s="48"/>
      <c r="K817" s="73"/>
      <c r="L817" s="11"/>
      <c r="M817" s="11"/>
      <c r="N817" s="11"/>
      <c r="O817" s="11"/>
      <c r="P817" s="11"/>
      <c r="Q817" s="11"/>
      <c r="R817" s="73"/>
      <c r="S817" s="48"/>
      <c r="T817" s="48"/>
      <c r="U817" s="48"/>
      <c r="V817" s="48"/>
      <c r="W817" s="48"/>
      <c r="X817" s="48"/>
      <c r="Y817" s="73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73"/>
      <c r="AX817" s="48"/>
      <c r="AY817" s="11"/>
      <c r="AZ817" s="11"/>
      <c r="BA817" s="11"/>
      <c r="BB817" s="11"/>
      <c r="BC817" s="11"/>
      <c r="BD817" s="11"/>
      <c r="BE817" s="11"/>
      <c r="BF817" s="73"/>
      <c r="BG817" s="11"/>
      <c r="BH817" s="11"/>
      <c r="BI817" s="11"/>
      <c r="BJ817" s="11"/>
      <c r="BK817" s="11"/>
      <c r="BL817" s="73"/>
      <c r="BM817" s="48"/>
      <c r="BN817" s="11"/>
      <c r="BO817" s="11"/>
      <c r="BP817" s="73"/>
      <c r="BQ817" s="48"/>
      <c r="BR817" s="48"/>
      <c r="BS817" s="48"/>
      <c r="BT817" s="48"/>
      <c r="BU817" s="48"/>
      <c r="BV817" s="73"/>
      <c r="BW817" s="11"/>
      <c r="BX817" s="11"/>
      <c r="BY817" s="11"/>
      <c r="BZ817" s="73"/>
      <c r="CA817" s="48"/>
      <c r="CB817" s="48"/>
      <c r="CC817" s="48"/>
      <c r="CD817" s="48"/>
      <c r="CE817" s="48"/>
      <c r="CF817" s="48"/>
      <c r="CG817" s="48"/>
      <c r="CH817" s="73"/>
      <c r="CI817" s="11"/>
      <c r="CJ817" s="11"/>
      <c r="CK817" s="73"/>
      <c r="CL817" s="48"/>
      <c r="CM817" s="48"/>
      <c r="CN817" s="48"/>
      <c r="CO817" s="48"/>
      <c r="CP817" s="48"/>
      <c r="CQ817" s="67"/>
    </row>
    <row r="818" spans="1:95" x14ac:dyDescent="0.25">
      <c r="A818" s="97" t="s">
        <v>1193</v>
      </c>
      <c r="B818" s="97">
        <v>63</v>
      </c>
      <c r="C818" s="97">
        <v>815</v>
      </c>
      <c r="D818" s="103" t="s">
        <v>125</v>
      </c>
      <c r="E818" s="39">
        <v>0.11680911680911681</v>
      </c>
      <c r="F818" s="39">
        <v>0.13665835411471322</v>
      </c>
      <c r="G818" s="39">
        <v>9.2465753424657529E-2</v>
      </c>
      <c r="H818" s="39"/>
      <c r="I818" s="39">
        <v>0.11627906976744186</v>
      </c>
      <c r="J818" s="39">
        <v>0.12643678160919541</v>
      </c>
      <c r="K818" s="52">
        <v>0.12479397221568166</v>
      </c>
      <c r="L818" s="3">
        <v>0.12568199532346064</v>
      </c>
      <c r="M818" s="3">
        <v>0.11517367458866545</v>
      </c>
      <c r="N818" s="3">
        <v>0.12532523850823937</v>
      </c>
      <c r="O818" s="3">
        <v>0</v>
      </c>
      <c r="P818" s="3">
        <v>0.2</v>
      </c>
      <c r="Q818" s="3">
        <v>0.23076923076923078</v>
      </c>
      <c r="R818" s="52">
        <v>0.12536106296938185</v>
      </c>
      <c r="S818" s="39">
        <v>0.16666666666666666</v>
      </c>
      <c r="T818" s="39">
        <v>0.16035634743875279</v>
      </c>
      <c r="U818" s="39"/>
      <c r="V818" s="39">
        <v>0.11258278145695365</v>
      </c>
      <c r="W818" s="39">
        <v>0.14473684210526316</v>
      </c>
      <c r="X818" s="39">
        <v>0.1</v>
      </c>
      <c r="Y818" s="52">
        <v>0.14047619047619048</v>
      </c>
      <c r="Z818" s="3">
        <v>0.15191188694929345</v>
      </c>
      <c r="AA818" s="3"/>
      <c r="AB818" s="3">
        <v>0.13448275862068965</v>
      </c>
      <c r="AC818" s="3">
        <v>6.4516129032258063E-2</v>
      </c>
      <c r="AD818" s="3">
        <v>7.792207792207792E-2</v>
      </c>
      <c r="AE818" s="3">
        <v>0.14951989026063101</v>
      </c>
      <c r="AF818" s="3">
        <v>0.13250176512120498</v>
      </c>
      <c r="AG818" s="3">
        <v>0.12812690665039658</v>
      </c>
      <c r="AH818" s="3">
        <v>0.13499420625724218</v>
      </c>
      <c r="AI818" s="3">
        <v>0.11767005473025802</v>
      </c>
      <c r="AJ818" s="3">
        <v>0.13302752293577982</v>
      </c>
      <c r="AK818" s="3">
        <v>0.10022779043280182</v>
      </c>
      <c r="AL818" s="3">
        <v>0.14285714285714285</v>
      </c>
      <c r="AM818" s="3">
        <v>0.18</v>
      </c>
      <c r="AN818" s="3">
        <v>0.1542056074766355</v>
      </c>
      <c r="AO818" s="3">
        <v>0.18064516129032257</v>
      </c>
      <c r="AP818" s="3">
        <v>0.1344770337576093</v>
      </c>
      <c r="AQ818" s="3">
        <v>0.23846153846153847</v>
      </c>
      <c r="AR818" s="3">
        <v>0.29411764705882354</v>
      </c>
      <c r="AS818" s="3"/>
      <c r="AT818" s="3">
        <v>0.1225296442687747</v>
      </c>
      <c r="AU818" s="3">
        <v>0.1439622641509434</v>
      </c>
      <c r="AV818" s="3">
        <v>0</v>
      </c>
      <c r="AW818" s="52">
        <v>0.13545180188176814</v>
      </c>
      <c r="AX818" s="39">
        <v>0.1728395061728395</v>
      </c>
      <c r="AY818" s="3">
        <v>0.17142857142857143</v>
      </c>
      <c r="AZ818" s="3">
        <v>0.12411347517730496</v>
      </c>
      <c r="BA818" s="3">
        <v>0.17</v>
      </c>
      <c r="BB818" s="3">
        <v>0.13825363825363826</v>
      </c>
      <c r="BC818" s="3">
        <v>0.1598639455782313</v>
      </c>
      <c r="BD818" s="3">
        <v>0.25</v>
      </c>
      <c r="BE818" s="3">
        <v>0</v>
      </c>
      <c r="BF818" s="52">
        <v>0.14907407407407408</v>
      </c>
      <c r="BG818" s="3">
        <v>9.5238095238095233E-2</v>
      </c>
      <c r="BH818" s="3">
        <v>0.5</v>
      </c>
      <c r="BI818" s="3">
        <v>0.11320754716981132</v>
      </c>
      <c r="BJ818" s="3">
        <v>0.11131725417439703</v>
      </c>
      <c r="BK818" s="3">
        <v>0.12195121951219512</v>
      </c>
      <c r="BL818" s="52">
        <v>0.11647058823529412</v>
      </c>
      <c r="BM818" s="39">
        <v>0.14823529411764705</v>
      </c>
      <c r="BN818" s="3">
        <v>0.11135747721113574</v>
      </c>
      <c r="BO818" s="3">
        <v>8.992318120198825E-2</v>
      </c>
      <c r="BP818" s="52">
        <v>0.10379464285714286</v>
      </c>
      <c r="BQ818" s="39"/>
      <c r="BR818" s="39"/>
      <c r="BS818" s="39"/>
      <c r="BT818" s="39"/>
      <c r="BU818" s="39"/>
      <c r="BV818" s="52"/>
      <c r="BW818" s="3">
        <v>0.15034965034965034</v>
      </c>
      <c r="BX818" s="3">
        <v>0.12558139534883722</v>
      </c>
      <c r="BY818" s="3">
        <v>0.10084033613445378</v>
      </c>
      <c r="BZ818" s="52">
        <v>0.13225806451612904</v>
      </c>
      <c r="CA818" s="39"/>
      <c r="CB818" s="39"/>
      <c r="CC818" s="39">
        <v>0.1027190332326284</v>
      </c>
      <c r="CD818" s="39"/>
      <c r="CE818" s="39">
        <v>9.5454545454545459E-2</v>
      </c>
      <c r="CF818" s="39"/>
      <c r="CG818" s="39"/>
      <c r="CH818" s="52">
        <v>7.8183172002978404E-2</v>
      </c>
      <c r="CI818" s="3">
        <v>0.26923076923076922</v>
      </c>
      <c r="CJ818" s="3">
        <v>0.69230769230769229</v>
      </c>
      <c r="CK818" s="52">
        <v>0.52307692307692311</v>
      </c>
      <c r="CL818" s="39">
        <v>0</v>
      </c>
      <c r="CM818" s="39">
        <v>0</v>
      </c>
      <c r="CN818" s="39">
        <v>0.13857677902621723</v>
      </c>
      <c r="CO818" s="39">
        <v>0.27777777777777779</v>
      </c>
      <c r="CP818" s="39">
        <v>8.3776595744680854E-2</v>
      </c>
      <c r="CQ818" s="58">
        <v>0.10115606936416185</v>
      </c>
    </row>
    <row r="819" spans="1:95" x14ac:dyDescent="0.25">
      <c r="A819" s="97" t="s">
        <v>1194</v>
      </c>
      <c r="B819" s="97">
        <v>64</v>
      </c>
      <c r="C819" s="97">
        <v>816</v>
      </c>
      <c r="D819" s="104" t="s">
        <v>383</v>
      </c>
      <c r="E819" s="40">
        <v>0.53945276545444354</v>
      </c>
      <c r="F819" s="40">
        <v>0.61039889552549675</v>
      </c>
      <c r="G819" s="40">
        <v>0.49685690244416658</v>
      </c>
      <c r="H819" s="40"/>
      <c r="I819" s="40">
        <v>0.75923500130953148</v>
      </c>
      <c r="J819" s="40">
        <v>0.60090545011213492</v>
      </c>
      <c r="K819" s="53">
        <v>0.58747186613494196</v>
      </c>
      <c r="L819" s="4">
        <v>7.9345969914314841E-3</v>
      </c>
      <c r="M819" s="4">
        <v>6.5820404326888118E-3</v>
      </c>
      <c r="N819" s="4">
        <v>4.4678657348554487E-3</v>
      </c>
      <c r="O819" s="4">
        <v>0</v>
      </c>
      <c r="P819" s="4">
        <v>0</v>
      </c>
      <c r="Q819" s="4">
        <v>0</v>
      </c>
      <c r="R819" s="53">
        <v>6.4998570633576121E-3</v>
      </c>
      <c r="S819" s="40">
        <v>0.54973821988953153</v>
      </c>
      <c r="T819" s="40">
        <v>0.57159244968073497</v>
      </c>
      <c r="U819" s="40"/>
      <c r="V819" s="40">
        <v>0.55771195095898451</v>
      </c>
      <c r="W819" s="40">
        <v>0.66079295153893924</v>
      </c>
      <c r="X819" s="40">
        <v>0.6716122650774321</v>
      </c>
      <c r="Y819" s="53">
        <v>0.59472477729349138</v>
      </c>
      <c r="Z819" s="4">
        <v>0.18508892856469589</v>
      </c>
      <c r="AA819" s="4"/>
      <c r="AB819" s="4">
        <v>6.0693641620393486E-2</v>
      </c>
      <c r="AC819" s="4">
        <v>0.27140549273196385</v>
      </c>
      <c r="AD819" s="4">
        <v>5.5031446540967033E-2</v>
      </c>
      <c r="AE819" s="4">
        <v>0.14505982484183386</v>
      </c>
      <c r="AF819" s="4">
        <v>0.18343444242484197</v>
      </c>
      <c r="AG819" s="4">
        <v>0.16539307609776066</v>
      </c>
      <c r="AH819" s="4">
        <v>5.1796940976789024E-2</v>
      </c>
      <c r="AI819" s="4">
        <v>0.14059870326825272</v>
      </c>
      <c r="AJ819" s="4">
        <v>0.14820344043660788</v>
      </c>
      <c r="AK819" s="4">
        <v>3.6655211912943873E-2</v>
      </c>
      <c r="AL819" s="4">
        <v>8.8794926003477423E-2</v>
      </c>
      <c r="AM819" s="4">
        <v>7.4786324786484587E-2</v>
      </c>
      <c r="AN819" s="4">
        <v>0.10526315789473684</v>
      </c>
      <c r="AO819" s="4">
        <v>0.12704889201637037</v>
      </c>
      <c r="AP819" s="4">
        <v>0.12404855771301063</v>
      </c>
      <c r="AQ819" s="4">
        <v>0.22580645161066196</v>
      </c>
      <c r="AR819" s="4">
        <v>0.15526802218057201</v>
      </c>
      <c r="AS819" s="4"/>
      <c r="AT819" s="4">
        <v>4.7605553981567614E-2</v>
      </c>
      <c r="AU819" s="4">
        <v>4.1979186789566608E-2</v>
      </c>
      <c r="AV819" s="4">
        <v>0</v>
      </c>
      <c r="AW819" s="53">
        <v>0.13211817901270537</v>
      </c>
      <c r="AX819" s="40">
        <v>0.64113238967313524</v>
      </c>
      <c r="AY819" s="4">
        <v>0.57105698747018707</v>
      </c>
      <c r="AZ819" s="4">
        <v>0.47790749223893653</v>
      </c>
      <c r="BA819" s="4">
        <v>0.49814844630815103</v>
      </c>
      <c r="BB819" s="4">
        <v>0.58644448003248062</v>
      </c>
      <c r="BC819" s="4">
        <v>0.21471438097498141</v>
      </c>
      <c r="BD819" s="4">
        <v>0.37769784172933596</v>
      </c>
      <c r="BE819" s="4">
        <v>0</v>
      </c>
      <c r="BF819" s="53">
        <v>0.43923000554886832</v>
      </c>
      <c r="BG819" s="4">
        <v>0.41566265060491364</v>
      </c>
      <c r="BH819" s="4">
        <v>0.18481848184696489</v>
      </c>
      <c r="BI819" s="4">
        <v>0.6713114754125874</v>
      </c>
      <c r="BJ819" s="4">
        <v>0.45890629997242316</v>
      </c>
      <c r="BK819" s="4">
        <v>0.52690656981806661</v>
      </c>
      <c r="BL819" s="53">
        <v>0.47794575804467898</v>
      </c>
      <c r="BM819" s="40">
        <v>0.271628751347673</v>
      </c>
      <c r="BN819" s="4">
        <v>0.20101131386448068</v>
      </c>
      <c r="BO819" s="4">
        <v>0.11864086833300008</v>
      </c>
      <c r="BP819" s="53">
        <v>0.16350088879221117</v>
      </c>
      <c r="BQ819" s="40"/>
      <c r="BR819" s="40"/>
      <c r="BS819" s="40"/>
      <c r="BT819" s="40"/>
      <c r="BU819" s="40"/>
      <c r="BV819" s="53"/>
      <c r="BW819" s="4">
        <v>0.20555429091783645</v>
      </c>
      <c r="BX819" s="4">
        <v>0.20431742170748363</v>
      </c>
      <c r="BY819" s="4">
        <v>0.16810344827658666</v>
      </c>
      <c r="BZ819" s="53">
        <v>0.19858156028362395</v>
      </c>
      <c r="CA819" s="40"/>
      <c r="CB819" s="40"/>
      <c r="CC819" s="40">
        <v>0.45928603697075715</v>
      </c>
      <c r="CD819" s="40"/>
      <c r="CE819" s="40">
        <v>0.6194690263755559</v>
      </c>
      <c r="CF819" s="40"/>
      <c r="CG819" s="40"/>
      <c r="CH819" s="53">
        <v>0.52821883345031051</v>
      </c>
      <c r="CI819" s="4">
        <v>0.34947483289661063</v>
      </c>
      <c r="CJ819" s="4">
        <v>0.45301204819277108</v>
      </c>
      <c r="CK819" s="53">
        <v>0.4223577399926402</v>
      </c>
      <c r="CL819" s="40">
        <v>0</v>
      </c>
      <c r="CM819" s="40">
        <v>0</v>
      </c>
      <c r="CN819" s="40">
        <v>0.6659116647942448</v>
      </c>
      <c r="CO819" s="40">
        <v>0.11152416356960242</v>
      </c>
      <c r="CP819" s="40">
        <v>0.50906822334075219</v>
      </c>
      <c r="CQ819" s="59">
        <v>0.52449567723625745</v>
      </c>
    </row>
    <row r="820" spans="1:95" x14ac:dyDescent="0.25">
      <c r="A820" s="97" t="s">
        <v>1195</v>
      </c>
      <c r="B820" s="97">
        <v>65</v>
      </c>
      <c r="C820" s="97">
        <v>817</v>
      </c>
      <c r="D820" s="103" t="s">
        <v>254</v>
      </c>
      <c r="E820" s="39">
        <v>0.3034188034188034</v>
      </c>
      <c r="F820" s="39">
        <v>0.29576059850374065</v>
      </c>
      <c r="G820" s="39">
        <v>0.34246575342465752</v>
      </c>
      <c r="H820" s="39"/>
      <c r="I820" s="39">
        <v>0.2558139534883721</v>
      </c>
      <c r="J820" s="39">
        <v>0.26551724137931032</v>
      </c>
      <c r="K820" s="52">
        <v>0.29644454909347773</v>
      </c>
      <c r="L820" s="3">
        <v>0.3033904910366329</v>
      </c>
      <c r="M820" s="3">
        <v>0.28244972577696525</v>
      </c>
      <c r="N820" s="3">
        <v>0.32393755420641807</v>
      </c>
      <c r="O820" s="3">
        <v>0</v>
      </c>
      <c r="P820" s="3">
        <v>0.22727272727272727</v>
      </c>
      <c r="Q820" s="3">
        <v>0.15384615384615385</v>
      </c>
      <c r="R820" s="52">
        <v>0.30502599653379547</v>
      </c>
      <c r="S820" s="39">
        <v>0.41666666666666669</v>
      </c>
      <c r="T820" s="39">
        <v>0.28062360801781738</v>
      </c>
      <c r="U820" s="39"/>
      <c r="V820" s="39">
        <v>0.33112582781456956</v>
      </c>
      <c r="W820" s="39">
        <v>0.26315789473684209</v>
      </c>
      <c r="X820" s="39">
        <v>0.12142857142857143</v>
      </c>
      <c r="Y820" s="52">
        <v>0.26547619047619048</v>
      </c>
      <c r="Z820" s="3">
        <v>0.21384039900249377</v>
      </c>
      <c r="AA820" s="3"/>
      <c r="AB820" s="3">
        <v>2.5862068965517241E-2</v>
      </c>
      <c r="AC820" s="3">
        <v>0.25806451612903225</v>
      </c>
      <c r="AD820" s="3">
        <v>1.2987012987012988E-2</v>
      </c>
      <c r="AE820" s="3">
        <v>0.2551440329218107</v>
      </c>
      <c r="AF820" s="3">
        <v>0.20569545775476583</v>
      </c>
      <c r="AG820" s="3">
        <v>0.21552776082977426</v>
      </c>
      <c r="AH820" s="3">
        <v>1.8539976825028968E-2</v>
      </c>
      <c r="AI820" s="3">
        <v>0.21970289288506645</v>
      </c>
      <c r="AJ820" s="3">
        <v>0.20489296636085627</v>
      </c>
      <c r="AK820" s="3">
        <v>2.0501138952164009E-2</v>
      </c>
      <c r="AL820" s="3">
        <v>0.42857142857142855</v>
      </c>
      <c r="AM820" s="3">
        <v>0</v>
      </c>
      <c r="AN820" s="3">
        <v>0.22429906542056074</v>
      </c>
      <c r="AO820" s="3">
        <v>0.16129032258064516</v>
      </c>
      <c r="AP820" s="3">
        <v>0.18372993912562258</v>
      </c>
      <c r="AQ820" s="3">
        <v>0.23076923076923078</v>
      </c>
      <c r="AR820" s="3">
        <v>0</v>
      </c>
      <c r="AS820" s="3"/>
      <c r="AT820" s="3">
        <v>8.6956521739130432E-2</v>
      </c>
      <c r="AU820" s="3">
        <v>0.2250943396226415</v>
      </c>
      <c r="AV820" s="3">
        <v>0</v>
      </c>
      <c r="AW820" s="52">
        <v>0.19397597490975799</v>
      </c>
      <c r="AX820" s="39">
        <v>0.20987654320987653</v>
      </c>
      <c r="AY820" s="3">
        <v>0.25238095238095237</v>
      </c>
      <c r="AZ820" s="3">
        <v>1.7730496453900711E-2</v>
      </c>
      <c r="BA820" s="3">
        <v>0.1825</v>
      </c>
      <c r="BB820" s="3">
        <v>0.17567567567567569</v>
      </c>
      <c r="BC820" s="3">
        <v>1.7006802721088437E-2</v>
      </c>
      <c r="BD820" s="3">
        <v>0.16666666666666666</v>
      </c>
      <c r="BE820" s="3">
        <v>0</v>
      </c>
      <c r="BF820" s="52">
        <v>0.14212962962962963</v>
      </c>
      <c r="BG820" s="3">
        <v>3.5714285714285712E-2</v>
      </c>
      <c r="BH820" s="3">
        <v>0.2</v>
      </c>
      <c r="BI820" s="3">
        <v>0.18867924528301888</v>
      </c>
      <c r="BJ820" s="3">
        <v>0.30983302411873842</v>
      </c>
      <c r="BK820" s="3">
        <v>0.21951219512195122</v>
      </c>
      <c r="BL820" s="52">
        <v>0.25647058823529412</v>
      </c>
      <c r="BM820" s="39">
        <v>0.28941176470588237</v>
      </c>
      <c r="BN820" s="3">
        <v>0.33481152993348118</v>
      </c>
      <c r="BO820" s="3">
        <v>0.37279710799819249</v>
      </c>
      <c r="BP820" s="52">
        <v>0.3482142857142857</v>
      </c>
      <c r="BQ820" s="39"/>
      <c r="BR820" s="39"/>
      <c r="BS820" s="39"/>
      <c r="BT820" s="39"/>
      <c r="BU820" s="39"/>
      <c r="BV820" s="52"/>
      <c r="BW820" s="3">
        <v>0.30069930069930068</v>
      </c>
      <c r="BX820" s="3">
        <v>0.28372093023255812</v>
      </c>
      <c r="BY820" s="3">
        <v>0.31932773109243695</v>
      </c>
      <c r="BZ820" s="52">
        <v>0.29838709677419356</v>
      </c>
      <c r="CA820" s="39"/>
      <c r="CB820" s="39"/>
      <c r="CC820" s="39">
        <v>4.8338368580060423E-2</v>
      </c>
      <c r="CD820" s="39"/>
      <c r="CE820" s="39">
        <v>0.22727272727272727</v>
      </c>
      <c r="CF820" s="39"/>
      <c r="CG820" s="39"/>
      <c r="CH820" s="52">
        <v>0.19136262099776619</v>
      </c>
      <c r="CI820" s="3">
        <v>0.23076923076923078</v>
      </c>
      <c r="CJ820" s="3">
        <v>0.46153846153846156</v>
      </c>
      <c r="CK820" s="52">
        <v>0.36923076923076925</v>
      </c>
      <c r="CL820" s="39">
        <v>0</v>
      </c>
      <c r="CM820" s="39">
        <v>0</v>
      </c>
      <c r="CN820" s="39">
        <v>0.30337078651685395</v>
      </c>
      <c r="CO820" s="39">
        <v>0</v>
      </c>
      <c r="CP820" s="39">
        <v>0.34441489361702127</v>
      </c>
      <c r="CQ820" s="58">
        <v>0.32755298651252407</v>
      </c>
    </row>
    <row r="821" spans="1:95" ht="15.75" thickBot="1" x14ac:dyDescent="0.3">
      <c r="A821" s="97" t="s">
        <v>1196</v>
      </c>
      <c r="B821" s="97">
        <v>66</v>
      </c>
      <c r="C821" s="97">
        <v>818</v>
      </c>
      <c r="D821" s="106" t="s">
        <v>255</v>
      </c>
      <c r="E821" s="42">
        <v>0.50427350427350426</v>
      </c>
      <c r="F821" s="42">
        <v>0.39850374064837907</v>
      </c>
      <c r="G821" s="42">
        <v>0.49657534246575341</v>
      </c>
      <c r="H821" s="42"/>
      <c r="I821" s="42">
        <v>0.36046511627906974</v>
      </c>
      <c r="J821" s="42">
        <v>0.3781609195402299</v>
      </c>
      <c r="K821" s="55">
        <v>0.4245349658582529</v>
      </c>
      <c r="L821" s="6">
        <v>0.44193296960249417</v>
      </c>
      <c r="M821" s="6">
        <v>0.3546617915904936</v>
      </c>
      <c r="N821" s="6">
        <v>0.45533391153512576</v>
      </c>
      <c r="O821" s="6">
        <v>0</v>
      </c>
      <c r="P821" s="6">
        <v>0.32727272727272727</v>
      </c>
      <c r="Q821" s="6">
        <v>7.6923076923076927E-2</v>
      </c>
      <c r="R821" s="55">
        <v>0.43246678220681689</v>
      </c>
      <c r="S821" s="42">
        <v>0.33333333333333331</v>
      </c>
      <c r="T821" s="42">
        <v>0.34743875278396436</v>
      </c>
      <c r="U821" s="42"/>
      <c r="V821" s="42">
        <v>0.41721854304635764</v>
      </c>
      <c r="W821" s="42">
        <v>0.39473684210526316</v>
      </c>
      <c r="X821" s="42">
        <v>0.17857142857142858</v>
      </c>
      <c r="Y821" s="55">
        <v>0.33571428571428569</v>
      </c>
      <c r="Z821" s="6">
        <v>0.24044056525353283</v>
      </c>
      <c r="AA821" s="6"/>
      <c r="AB821" s="6">
        <v>7.1551724137931039E-2</v>
      </c>
      <c r="AC821" s="6">
        <v>0.24193548387096775</v>
      </c>
      <c r="AD821" s="6">
        <v>0.11688311688311688</v>
      </c>
      <c r="AE821" s="6">
        <v>0.35390946502057613</v>
      </c>
      <c r="AF821" s="6">
        <v>0.23793833843257237</v>
      </c>
      <c r="AG821" s="6">
        <v>0.28035387431360587</v>
      </c>
      <c r="AH821" s="6">
        <v>5.4461181923522596E-2</v>
      </c>
      <c r="AI821" s="6">
        <v>0.27111024237685694</v>
      </c>
      <c r="AJ821" s="6">
        <v>0.29204892966360857</v>
      </c>
      <c r="AK821" s="6">
        <v>6.6059225512528477E-2</v>
      </c>
      <c r="AL821" s="6">
        <v>0.42857142857142855</v>
      </c>
      <c r="AM821" s="6">
        <v>0.08</v>
      </c>
      <c r="AN821" s="6">
        <v>0.41588785046728971</v>
      </c>
      <c r="AO821" s="6">
        <v>0.26451612903225807</v>
      </c>
      <c r="AP821" s="6">
        <v>0.32595462091864968</v>
      </c>
      <c r="AQ821" s="6">
        <v>0.28076923076923077</v>
      </c>
      <c r="AR821" s="6">
        <v>0.11764705882352941</v>
      </c>
      <c r="AS821" s="6"/>
      <c r="AT821" s="6">
        <v>0.13043478260869565</v>
      </c>
      <c r="AU821" s="6">
        <v>0.4088679245283019</v>
      </c>
      <c r="AV821" s="6">
        <v>0</v>
      </c>
      <c r="AW821" s="55">
        <v>0.26966092668205222</v>
      </c>
      <c r="AX821" s="42">
        <v>0.32098765432098764</v>
      </c>
      <c r="AY821" s="6">
        <v>0.29523809523809524</v>
      </c>
      <c r="AZ821" s="6">
        <v>0.12411347517730496</v>
      </c>
      <c r="BA821" s="6">
        <v>0.28999999999999998</v>
      </c>
      <c r="BB821" s="6">
        <v>0.26819126819126821</v>
      </c>
      <c r="BC821" s="6">
        <v>2.0408163265306121E-2</v>
      </c>
      <c r="BD821" s="6">
        <v>8.3333333333333329E-2</v>
      </c>
      <c r="BE821" s="6">
        <v>0</v>
      </c>
      <c r="BF821" s="55">
        <v>0.2212962962962963</v>
      </c>
      <c r="BG821" s="6">
        <v>8.3333333333333329E-2</v>
      </c>
      <c r="BH821" s="6">
        <v>0.3</v>
      </c>
      <c r="BI821" s="6">
        <v>0.26415094339622641</v>
      </c>
      <c r="BJ821" s="6">
        <v>0.46196660482374768</v>
      </c>
      <c r="BK821" s="6">
        <v>0.31097560975609756</v>
      </c>
      <c r="BL821" s="55">
        <v>0.38117647058823528</v>
      </c>
      <c r="BM821" s="42">
        <v>0.44</v>
      </c>
      <c r="BN821" s="6">
        <v>0.46809559004680956</v>
      </c>
      <c r="BO821" s="6">
        <v>0.54405784003614999</v>
      </c>
      <c r="BP821" s="55">
        <v>0.49489795918367346</v>
      </c>
      <c r="BQ821" s="42"/>
      <c r="BR821" s="42"/>
      <c r="BS821" s="42"/>
      <c r="BT821" s="42"/>
      <c r="BU821" s="42"/>
      <c r="BV821" s="55"/>
      <c r="BW821" s="6">
        <v>0.44405594405594406</v>
      </c>
      <c r="BX821" s="6">
        <v>0.34883720930232559</v>
      </c>
      <c r="BY821" s="6">
        <v>0.36134453781512604</v>
      </c>
      <c r="BZ821" s="55">
        <v>0.39516129032258063</v>
      </c>
      <c r="CA821" s="42"/>
      <c r="CB821" s="42"/>
      <c r="CC821" s="42">
        <v>5.7401812688821753E-2</v>
      </c>
      <c r="CD821" s="42"/>
      <c r="CE821" s="42">
        <v>0.30454545454545456</v>
      </c>
      <c r="CF821" s="42"/>
      <c r="CG821" s="42"/>
      <c r="CH821" s="55">
        <v>0.25465376023827252</v>
      </c>
      <c r="CI821" s="6">
        <v>0.46153846153846156</v>
      </c>
      <c r="CJ821" s="6">
        <v>0.58974358974358976</v>
      </c>
      <c r="CK821" s="55">
        <v>0.53846153846153844</v>
      </c>
      <c r="CL821" s="42">
        <v>0</v>
      </c>
      <c r="CM821" s="42">
        <v>0</v>
      </c>
      <c r="CN821" s="42">
        <v>0.3707865168539326</v>
      </c>
      <c r="CO821" s="42">
        <v>0</v>
      </c>
      <c r="CP821" s="42">
        <v>0.55053191489361697</v>
      </c>
      <c r="CQ821" s="61">
        <v>0.49421965317919075</v>
      </c>
    </row>
    <row r="822" spans="1:95" ht="15.75" thickTop="1" x14ac:dyDescent="0.25">
      <c r="A822" s="97" t="s">
        <v>1145</v>
      </c>
      <c r="C822" s="97">
        <v>819</v>
      </c>
    </row>
    <row r="823" spans="1:95" ht="15.75" thickBot="1" x14ac:dyDescent="0.3">
      <c r="A823" s="97" t="s">
        <v>1145</v>
      </c>
      <c r="C823" s="97">
        <v>820</v>
      </c>
    </row>
    <row r="824" spans="1:95" ht="17.25" thickTop="1" thickBot="1" x14ac:dyDescent="0.3">
      <c r="A824" s="97" t="s">
        <v>1145</v>
      </c>
      <c r="C824" s="97">
        <v>821</v>
      </c>
      <c r="D824" s="100" t="s">
        <v>256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56"/>
    </row>
    <row r="825" spans="1:95" ht="24.75" customHeight="1" thickTop="1" x14ac:dyDescent="0.25">
      <c r="A825" s="97" t="s">
        <v>1145</v>
      </c>
      <c r="C825" s="97">
        <v>822</v>
      </c>
      <c r="D825" s="101" t="s">
        <v>1</v>
      </c>
      <c r="E825" s="38" t="s">
        <v>8</v>
      </c>
      <c r="F825" s="38" t="s">
        <v>9</v>
      </c>
      <c r="G825" s="38" t="s">
        <v>10</v>
      </c>
      <c r="H825" s="38" t="s">
        <v>385</v>
      </c>
      <c r="I825" s="38" t="s">
        <v>11</v>
      </c>
      <c r="J825" s="38" t="s">
        <v>12</v>
      </c>
      <c r="K825" s="51" t="s">
        <v>13</v>
      </c>
      <c r="L825" s="43" t="s">
        <v>14</v>
      </c>
      <c r="M825" s="43" t="s">
        <v>15</v>
      </c>
      <c r="N825" s="43" t="s">
        <v>16</v>
      </c>
      <c r="O825" s="43" t="s">
        <v>17</v>
      </c>
      <c r="P825" s="43" t="s">
        <v>18</v>
      </c>
      <c r="Q825" s="43" t="s">
        <v>19</v>
      </c>
      <c r="R825" s="51" t="s">
        <v>20</v>
      </c>
      <c r="S825" s="38" t="s">
        <v>69</v>
      </c>
      <c r="T825" s="38" t="s">
        <v>70</v>
      </c>
      <c r="U825" s="38" t="s">
        <v>386</v>
      </c>
      <c r="V825" s="38" t="s">
        <v>71</v>
      </c>
      <c r="W825" s="38" t="s">
        <v>72</v>
      </c>
      <c r="X825" s="38" t="s">
        <v>73</v>
      </c>
      <c r="Y825" s="51" t="s">
        <v>74</v>
      </c>
      <c r="Z825" s="2" t="s">
        <v>21</v>
      </c>
      <c r="AA825" s="2" t="s">
        <v>390</v>
      </c>
      <c r="AB825" s="2" t="s">
        <v>22</v>
      </c>
      <c r="AC825" s="2" t="s">
        <v>23</v>
      </c>
      <c r="AD825" s="2" t="s">
        <v>24</v>
      </c>
      <c r="AE825" s="43" t="s">
        <v>25</v>
      </c>
      <c r="AF825" s="43" t="s">
        <v>26</v>
      </c>
      <c r="AG825" s="43" t="s">
        <v>27</v>
      </c>
      <c r="AH825" s="43" t="s">
        <v>28</v>
      </c>
      <c r="AI825" s="43" t="s">
        <v>29</v>
      </c>
      <c r="AJ825" s="43" t="s">
        <v>30</v>
      </c>
      <c r="AK825" s="43" t="s">
        <v>31</v>
      </c>
      <c r="AL825" s="43" t="s">
        <v>32</v>
      </c>
      <c r="AM825" s="43" t="s">
        <v>33</v>
      </c>
      <c r="AN825" s="43" t="s">
        <v>34</v>
      </c>
      <c r="AO825" s="43" t="s">
        <v>35</v>
      </c>
      <c r="AP825" s="43" t="s">
        <v>36</v>
      </c>
      <c r="AQ825" s="43" t="s">
        <v>37</v>
      </c>
      <c r="AR825" s="43" t="s">
        <v>368</v>
      </c>
      <c r="AS825" s="43" t="s">
        <v>391</v>
      </c>
      <c r="AT825" s="43" t="s">
        <v>38</v>
      </c>
      <c r="AU825" s="43" t="s">
        <v>39</v>
      </c>
      <c r="AV825" s="43" t="s">
        <v>369</v>
      </c>
      <c r="AW825" s="51" t="s">
        <v>40</v>
      </c>
      <c r="AX825" s="38" t="s">
        <v>75</v>
      </c>
      <c r="AY825" s="43" t="s">
        <v>41</v>
      </c>
      <c r="AZ825" s="2" t="s">
        <v>42</v>
      </c>
      <c r="BA825" s="2" t="s">
        <v>43</v>
      </c>
      <c r="BB825" s="2" t="s">
        <v>44</v>
      </c>
      <c r="BC825" s="2" t="s">
        <v>45</v>
      </c>
      <c r="BD825" s="2" t="s">
        <v>47</v>
      </c>
      <c r="BE825" s="2" t="s">
        <v>46</v>
      </c>
      <c r="BF825" s="51" t="s">
        <v>48</v>
      </c>
      <c r="BG825" s="2" t="s">
        <v>2</v>
      </c>
      <c r="BH825" s="43" t="s">
        <v>3</v>
      </c>
      <c r="BI825" s="43" t="s">
        <v>4</v>
      </c>
      <c r="BJ825" s="43" t="s">
        <v>5</v>
      </c>
      <c r="BK825" s="43" t="s">
        <v>6</v>
      </c>
      <c r="BL825" s="51" t="s">
        <v>7</v>
      </c>
      <c r="BM825" s="38" t="s">
        <v>370</v>
      </c>
      <c r="BN825" s="2" t="s">
        <v>49</v>
      </c>
      <c r="BO825" s="43" t="s">
        <v>50</v>
      </c>
      <c r="BP825" s="51" t="s">
        <v>51</v>
      </c>
      <c r="BQ825" s="38" t="s">
        <v>371</v>
      </c>
      <c r="BR825" s="38" t="s">
        <v>372</v>
      </c>
      <c r="BS825" s="38" t="s">
        <v>373</v>
      </c>
      <c r="BT825" s="38" t="s">
        <v>374</v>
      </c>
      <c r="BU825" s="38" t="s">
        <v>375</v>
      </c>
      <c r="BV825" s="51" t="s">
        <v>384</v>
      </c>
      <c r="BW825" s="43" t="s">
        <v>52</v>
      </c>
      <c r="BX825" s="43" t="s">
        <v>53</v>
      </c>
      <c r="BY825" s="43" t="s">
        <v>54</v>
      </c>
      <c r="BZ825" s="51" t="s">
        <v>55</v>
      </c>
      <c r="CA825" s="38" t="s">
        <v>387</v>
      </c>
      <c r="CB825" s="38" t="s">
        <v>56</v>
      </c>
      <c r="CC825" s="38" t="s">
        <v>57</v>
      </c>
      <c r="CD825" s="38" t="s">
        <v>388</v>
      </c>
      <c r="CE825" s="38" t="s">
        <v>58</v>
      </c>
      <c r="CF825" s="38" t="s">
        <v>59</v>
      </c>
      <c r="CG825" s="38" t="s">
        <v>389</v>
      </c>
      <c r="CH825" s="51" t="s">
        <v>60</v>
      </c>
      <c r="CI825" s="43" t="s">
        <v>61</v>
      </c>
      <c r="CJ825" s="43" t="s">
        <v>62</v>
      </c>
      <c r="CK825" s="51" t="s">
        <v>63</v>
      </c>
      <c r="CL825" s="38" t="s">
        <v>376</v>
      </c>
      <c r="CM825" s="38" t="s">
        <v>64</v>
      </c>
      <c r="CN825" s="38" t="s">
        <v>65</v>
      </c>
      <c r="CO825" s="38" t="s">
        <v>66</v>
      </c>
      <c r="CP825" s="38" t="s">
        <v>67</v>
      </c>
      <c r="CQ825" s="57" t="s">
        <v>68</v>
      </c>
    </row>
    <row r="826" spans="1:95" x14ac:dyDescent="0.25">
      <c r="A826" s="97" t="s">
        <v>1197</v>
      </c>
      <c r="B826" s="97">
        <v>67</v>
      </c>
      <c r="C826" s="97">
        <v>823</v>
      </c>
      <c r="D826" s="105" t="s">
        <v>257</v>
      </c>
      <c r="E826" s="41">
        <v>0.14090361138610247</v>
      </c>
      <c r="F826" s="41">
        <v>0.36391181662302896</v>
      </c>
      <c r="G826" s="41">
        <v>0.16829980795915023</v>
      </c>
      <c r="H826" s="41"/>
      <c r="I826" s="41">
        <v>0.5509664822531477</v>
      </c>
      <c r="J826" s="41">
        <v>0.32185931707380222</v>
      </c>
      <c r="K826" s="54">
        <v>0.32175023782578632</v>
      </c>
      <c r="L826" s="5">
        <v>0.24724921046812173</v>
      </c>
      <c r="M826" s="5">
        <v>0.13429351891519484</v>
      </c>
      <c r="N826" s="5">
        <v>0.14154250794999781</v>
      </c>
      <c r="O826" s="5">
        <v>2.9624030195879968E-4</v>
      </c>
      <c r="P826" s="5">
        <v>0.3709435941410385</v>
      </c>
      <c r="Q826" s="5">
        <v>9.0030378347970175E-2</v>
      </c>
      <c r="R826" s="54">
        <v>0.20450299946778291</v>
      </c>
      <c r="S826" s="41">
        <v>0.42707368576553817</v>
      </c>
      <c r="T826" s="41">
        <v>0.24173333092271293</v>
      </c>
      <c r="U826" s="41"/>
      <c r="V826" s="41">
        <v>0.16199176280377114</v>
      </c>
      <c r="W826" s="41">
        <v>0.10861844290458013</v>
      </c>
      <c r="X826" s="41">
        <v>0.13915692302400387</v>
      </c>
      <c r="Y826" s="54">
        <v>0.20267577225805664</v>
      </c>
      <c r="Z826" s="5">
        <v>0.28464695639361615</v>
      </c>
      <c r="AA826" s="5"/>
      <c r="AB826" s="5">
        <v>0.1272629485044918</v>
      </c>
      <c r="AC826" s="5">
        <v>0.28251288180100997</v>
      </c>
      <c r="AD826" s="5">
        <v>8.6861456367609238E-2</v>
      </c>
      <c r="AE826" s="5">
        <v>0.1090915753599568</v>
      </c>
      <c r="AF826" s="5">
        <v>0.18875979637016524</v>
      </c>
      <c r="AG826" s="5">
        <v>0.13871174103282977</v>
      </c>
      <c r="AH826" s="5">
        <v>0.13425067784311945</v>
      </c>
      <c r="AI826" s="5">
        <v>0.15653844800039068</v>
      </c>
      <c r="AJ826" s="5">
        <v>0.30243781180347201</v>
      </c>
      <c r="AK826" s="5">
        <v>0.12105437713593563</v>
      </c>
      <c r="AL826" s="5">
        <v>0.28909774437260444</v>
      </c>
      <c r="AM826" s="5">
        <v>7.2861752771015045E-2</v>
      </c>
      <c r="AN826" s="5">
        <v>7.1020064541691713E-2</v>
      </c>
      <c r="AO826" s="5">
        <v>0.1681507549999075</v>
      </c>
      <c r="AP826" s="5">
        <v>0.11466531688026363</v>
      </c>
      <c r="AQ826" s="5">
        <v>0.31386196116105353</v>
      </c>
      <c r="AR826" s="5">
        <v>0.12981628694184599</v>
      </c>
      <c r="AS826" s="5"/>
      <c r="AT826" s="5">
        <v>7.1070159928613458E-2</v>
      </c>
      <c r="AU826" s="5">
        <v>8.8635121404144937E-2</v>
      </c>
      <c r="AV826" s="5">
        <v>1</v>
      </c>
      <c r="AW826" s="54">
        <v>0.17317818250897407</v>
      </c>
      <c r="AX826" s="41">
        <v>0.38156465048895327</v>
      </c>
      <c r="AY826" s="5">
        <v>0.53711994426042009</v>
      </c>
      <c r="AZ826" s="5">
        <v>0.11195888886972662</v>
      </c>
      <c r="BA826" s="5">
        <v>0.21659322260228242</v>
      </c>
      <c r="BB826" s="5">
        <v>0.27718521897089005</v>
      </c>
      <c r="BC826" s="5">
        <v>3.090785053193211E-2</v>
      </c>
      <c r="BD826" s="5">
        <v>0.79183684353024364</v>
      </c>
      <c r="BE826" s="5">
        <v>7.2917853480688165E-4</v>
      </c>
      <c r="BF826" s="54">
        <v>0.34731630462016522</v>
      </c>
      <c r="BG826" s="5">
        <v>8.8644428672817605E-2</v>
      </c>
      <c r="BH826" s="5">
        <v>0.4003122517801056</v>
      </c>
      <c r="BI826" s="5">
        <v>0.42030691671377696</v>
      </c>
      <c r="BJ826" s="5">
        <v>0.16474718236629063</v>
      </c>
      <c r="BK826" s="5">
        <v>0.3553525154198765</v>
      </c>
      <c r="BL826" s="54">
        <v>0.25859119488722548</v>
      </c>
      <c r="BM826" s="41">
        <v>0.18753904200382338</v>
      </c>
      <c r="BN826" s="5">
        <v>0.41281257864207088</v>
      </c>
      <c r="BO826" s="5">
        <v>0.20682078432084228</v>
      </c>
      <c r="BP826" s="54">
        <v>0.3403481021915164</v>
      </c>
      <c r="BQ826" s="41"/>
      <c r="BR826" s="41"/>
      <c r="BS826" s="41"/>
      <c r="BT826" s="41"/>
      <c r="BU826" s="41"/>
      <c r="BV826" s="54"/>
      <c r="BW826" s="5">
        <v>0.1685522519388</v>
      </c>
      <c r="BX826" s="5">
        <v>0.30016358430862605</v>
      </c>
      <c r="BY826" s="5">
        <v>6.2668595812264791E-2</v>
      </c>
      <c r="BZ826" s="54">
        <v>0.21234663650492927</v>
      </c>
      <c r="CA826" s="41"/>
      <c r="CB826" s="41"/>
      <c r="CC826" s="41">
        <v>3.3696724072366784E-2</v>
      </c>
      <c r="CD826" s="41"/>
      <c r="CE826" s="41">
        <v>0.31419714749970629</v>
      </c>
      <c r="CF826" s="41"/>
      <c r="CG826" s="41"/>
      <c r="CH826" s="54">
        <v>0.15549820591341484</v>
      </c>
      <c r="CI826" s="5">
        <v>0.13841573189219614</v>
      </c>
      <c r="CJ826" s="5">
        <v>0.14610876563273004</v>
      </c>
      <c r="CK826" s="54">
        <v>0.14225803422154262</v>
      </c>
      <c r="CL826" s="41">
        <v>0.1204013377934475</v>
      </c>
      <c r="CM826" s="41">
        <v>0.86502184996161724</v>
      </c>
      <c r="CN826" s="41">
        <v>0.57920899315935281</v>
      </c>
      <c r="CO826" s="41">
        <v>9.1181453777197788E-2</v>
      </c>
      <c r="CP826" s="41">
        <v>0.33485568180366693</v>
      </c>
      <c r="CQ826" s="60">
        <v>0.44174426236429321</v>
      </c>
    </row>
    <row r="827" spans="1:95" x14ac:dyDescent="0.25">
      <c r="A827" s="97" t="s">
        <v>1145</v>
      </c>
      <c r="C827" s="97">
        <v>824</v>
      </c>
      <c r="D827" s="103"/>
      <c r="E827" s="39"/>
      <c r="F827" s="39"/>
      <c r="G827" s="39"/>
      <c r="H827" s="39"/>
      <c r="I827" s="39"/>
      <c r="J827" s="39"/>
      <c r="K827" s="52"/>
      <c r="L827" s="3"/>
      <c r="M827" s="3"/>
      <c r="N827" s="3"/>
      <c r="O827" s="3"/>
      <c r="P827" s="3"/>
      <c r="Q827" s="3"/>
      <c r="R827" s="52"/>
      <c r="S827" s="39"/>
      <c r="T827" s="39"/>
      <c r="U827" s="39"/>
      <c r="V827" s="39"/>
      <c r="W827" s="39"/>
      <c r="X827" s="39"/>
      <c r="Y827" s="52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52"/>
      <c r="AX827" s="39"/>
      <c r="AY827" s="3"/>
      <c r="AZ827" s="3"/>
      <c r="BA827" s="3"/>
      <c r="BB827" s="3"/>
      <c r="BC827" s="3"/>
      <c r="BD827" s="3"/>
      <c r="BE827" s="3"/>
      <c r="BF827" s="52"/>
      <c r="BG827" s="3"/>
      <c r="BH827" s="3"/>
      <c r="BI827" s="3"/>
      <c r="BJ827" s="3"/>
      <c r="BK827" s="3"/>
      <c r="BL827" s="52"/>
      <c r="BM827" s="39"/>
      <c r="BN827" s="3"/>
      <c r="BO827" s="3"/>
      <c r="BP827" s="52"/>
      <c r="BQ827" s="39"/>
      <c r="BR827" s="39"/>
      <c r="BS827" s="39"/>
      <c r="BT827" s="39"/>
      <c r="BU827" s="39"/>
      <c r="BV827" s="52"/>
      <c r="BW827" s="3"/>
      <c r="BX827" s="3"/>
      <c r="BY827" s="3"/>
      <c r="BZ827" s="52"/>
      <c r="CA827" s="39"/>
      <c r="CB827" s="39"/>
      <c r="CC827" s="39"/>
      <c r="CD827" s="39"/>
      <c r="CE827" s="39"/>
      <c r="CF827" s="39"/>
      <c r="CG827" s="39"/>
      <c r="CH827" s="52"/>
      <c r="CI827" s="3"/>
      <c r="CJ827" s="3"/>
      <c r="CK827" s="52"/>
      <c r="CL827" s="39"/>
      <c r="CM827" s="39"/>
      <c r="CN827" s="39"/>
      <c r="CO827" s="39"/>
      <c r="CP827" s="39"/>
      <c r="CQ827" s="58"/>
    </row>
    <row r="828" spans="1:95" x14ac:dyDescent="0.25">
      <c r="A828" s="97" t="s">
        <v>1198</v>
      </c>
      <c r="B828" s="97">
        <v>68</v>
      </c>
      <c r="C828" s="97">
        <v>825</v>
      </c>
      <c r="D828" s="103" t="s">
        <v>126</v>
      </c>
      <c r="E828" s="39">
        <v>1.9967061140364131E-3</v>
      </c>
      <c r="F828" s="39">
        <v>9.4421810240574843E-3</v>
      </c>
      <c r="G828" s="39">
        <v>1.7151191388085718E-3</v>
      </c>
      <c r="H828" s="39"/>
      <c r="I828" s="39">
        <v>2.0292873412813724E-2</v>
      </c>
      <c r="J828" s="39">
        <v>6.850319969189742E-3</v>
      </c>
      <c r="K828" s="52">
        <v>7.9839536769282776E-3</v>
      </c>
      <c r="L828" s="3">
        <v>3.5591536032752108E-3</v>
      </c>
      <c r="M828" s="3">
        <v>1.3608009190155534E-3</v>
      </c>
      <c r="N828" s="3">
        <v>1.5177926724419591E-3</v>
      </c>
      <c r="O828" s="3">
        <v>0</v>
      </c>
      <c r="P828" s="3">
        <v>9.1641634482048338E-3</v>
      </c>
      <c r="Q828" s="3">
        <v>0</v>
      </c>
      <c r="R828" s="52">
        <v>2.8399877857882149E-3</v>
      </c>
      <c r="S828" s="39">
        <v>1.689326862494879E-2</v>
      </c>
      <c r="T828" s="39">
        <v>3.0044161297691383E-3</v>
      </c>
      <c r="U828" s="39"/>
      <c r="V828" s="39">
        <v>3.2792645078175324E-3</v>
      </c>
      <c r="W828" s="39">
        <v>1.7885888034055897E-3</v>
      </c>
      <c r="X828" s="39">
        <v>1.4209162588163524E-3</v>
      </c>
      <c r="Y828" s="52">
        <v>3.3763878080179757E-3</v>
      </c>
      <c r="Z828" s="3">
        <v>4.6784129422336278E-3</v>
      </c>
      <c r="AA828" s="3"/>
      <c r="AB828" s="3">
        <v>1.4273570477384026E-3</v>
      </c>
      <c r="AC828" s="3">
        <v>3.3152152962491808E-3</v>
      </c>
      <c r="AD828" s="3">
        <v>8.1993882995603595E-4</v>
      </c>
      <c r="AE828" s="3">
        <v>8.7947524642870991E-4</v>
      </c>
      <c r="AF828" s="3">
        <v>1.8970671680344183E-3</v>
      </c>
      <c r="AG828" s="3">
        <v>1.2759947814673914E-3</v>
      </c>
      <c r="AH828" s="3">
        <v>1.1883858573036794E-3</v>
      </c>
      <c r="AI828" s="3">
        <v>1.1401366964700591E-3</v>
      </c>
      <c r="AJ828" s="3">
        <v>7.0758398224102948E-3</v>
      </c>
      <c r="AK828" s="3">
        <v>1.6150196830523871E-3</v>
      </c>
      <c r="AL828" s="3">
        <v>1.9548872181339816E-3</v>
      </c>
      <c r="AM828" s="3">
        <v>4.4729863573277106E-4</v>
      </c>
      <c r="AN828" s="3">
        <v>5.5002104671362378E-4</v>
      </c>
      <c r="AO828" s="3">
        <v>2.5862421737269511E-3</v>
      </c>
      <c r="AP828" s="3">
        <v>1.5630272614642342E-3</v>
      </c>
      <c r="AQ828" s="3">
        <v>5.8200960130488774E-3</v>
      </c>
      <c r="AR828" s="3">
        <v>1.2171465520487293E-3</v>
      </c>
      <c r="AS828" s="3"/>
      <c r="AT828" s="3">
        <v>7.0978151215389399E-4</v>
      </c>
      <c r="AU828" s="3">
        <v>7.2828829062405336E-4</v>
      </c>
      <c r="AV828" s="3">
        <v>0</v>
      </c>
      <c r="AW828" s="52">
        <v>2.2028391810437449E-3</v>
      </c>
      <c r="AX828" s="39">
        <v>1.0936053764698781E-2</v>
      </c>
      <c r="AY828" s="3">
        <v>1.4541263194750419E-2</v>
      </c>
      <c r="AZ828" s="3">
        <v>1.6176539708803851E-3</v>
      </c>
      <c r="BA828" s="3">
        <v>4.1738141949400637E-3</v>
      </c>
      <c r="BB828" s="3">
        <v>4.2140643341524999E-3</v>
      </c>
      <c r="BC828" s="3">
        <v>7.4141770391441338E-4</v>
      </c>
      <c r="BD828" s="3">
        <v>3.5373826167923998E-2</v>
      </c>
      <c r="BE828" s="3">
        <v>0</v>
      </c>
      <c r="BF828" s="52">
        <v>1.0472451278187999E-2</v>
      </c>
      <c r="BG828" s="3">
        <v>2.0227111426543648E-3</v>
      </c>
      <c r="BH828" s="3">
        <v>9.1210386479046706E-3</v>
      </c>
      <c r="BI828" s="3">
        <v>1.2575828924531596E-2</v>
      </c>
      <c r="BJ828" s="3">
        <v>2.4919343759313619E-3</v>
      </c>
      <c r="BK828" s="3">
        <v>1.0650299348151423E-2</v>
      </c>
      <c r="BL828" s="52">
        <v>6.5908109184500312E-3</v>
      </c>
      <c r="BM828" s="39">
        <v>3.5106569050599497E-3</v>
      </c>
      <c r="BN828" s="3">
        <v>7.9644265274810555E-3</v>
      </c>
      <c r="BO828" s="3">
        <v>2.5364346726657102E-3</v>
      </c>
      <c r="BP828" s="52">
        <v>6.0549495542202196E-3</v>
      </c>
      <c r="BQ828" s="39"/>
      <c r="BR828" s="39"/>
      <c r="BS828" s="39"/>
      <c r="BT828" s="39"/>
      <c r="BU828" s="39"/>
      <c r="BV828" s="52"/>
      <c r="BW828" s="3">
        <v>3.0083236439473636E-3</v>
      </c>
      <c r="BX828" s="3">
        <v>6.8023810604479953E-3</v>
      </c>
      <c r="BY828" s="3">
        <v>1.4713816273552963E-3</v>
      </c>
      <c r="BZ828" s="52">
        <v>4.5370819194994697E-3</v>
      </c>
      <c r="CA828" s="39"/>
      <c r="CB828" s="39"/>
      <c r="CC828" s="39">
        <v>5.5267178893413928E-4</v>
      </c>
      <c r="CD828" s="39"/>
      <c r="CE828" s="39">
        <v>7.234821143806758E-3</v>
      </c>
      <c r="CF828" s="39"/>
      <c r="CG828" s="39"/>
      <c r="CH828" s="52">
        <v>2.9148472873025567E-3</v>
      </c>
      <c r="CI828" s="3">
        <v>3.6341137630834792E-3</v>
      </c>
      <c r="CJ828" s="3">
        <v>2.1154095836078404E-3</v>
      </c>
      <c r="CK828" s="52">
        <v>2.8755936781341982E-3</v>
      </c>
      <c r="CL828" s="39">
        <v>0</v>
      </c>
      <c r="CM828" s="39">
        <v>4.8222869629253068E-2</v>
      </c>
      <c r="CN828" s="39">
        <v>2.3090034317132399E-2</v>
      </c>
      <c r="CO828" s="39">
        <v>1.8130914500224578E-3</v>
      </c>
      <c r="CP828" s="39">
        <v>1.0527821389605898E-2</v>
      </c>
      <c r="CQ828" s="58">
        <v>1.8117023810192139E-2</v>
      </c>
    </row>
    <row r="829" spans="1:95" x14ac:dyDescent="0.25">
      <c r="A829" s="97" t="s">
        <v>1199</v>
      </c>
      <c r="B829" s="97">
        <v>69</v>
      </c>
      <c r="C829" s="97">
        <v>826</v>
      </c>
      <c r="D829" s="103" t="s">
        <v>127</v>
      </c>
      <c r="E829" s="39">
        <v>0.67346938775510201</v>
      </c>
      <c r="F829" s="39">
        <v>0.85409931194230282</v>
      </c>
      <c r="G829" s="39">
        <v>0.67830423940470519</v>
      </c>
      <c r="H829" s="39"/>
      <c r="I829" s="39">
        <v>0.92815907635571726</v>
      </c>
      <c r="J829" s="39">
        <v>0.81007874015508752</v>
      </c>
      <c r="K829" s="52">
        <v>0.84967691910201981</v>
      </c>
      <c r="L829" s="3">
        <v>0.64776049583562723</v>
      </c>
      <c r="M829" s="3">
        <v>0.53865030674091452</v>
      </c>
      <c r="N829" s="3">
        <v>0.51099128992930742</v>
      </c>
      <c r="O829" s="3">
        <v>0</v>
      </c>
      <c r="P829" s="3">
        <v>0.76482830385333955</v>
      </c>
      <c r="Q829" s="3">
        <v>0</v>
      </c>
      <c r="R829" s="52">
        <v>0.63337874018494589</v>
      </c>
      <c r="S829" s="39">
        <v>0.84210526315789469</v>
      </c>
      <c r="T829" s="39">
        <v>0.67168674699802222</v>
      </c>
      <c r="U829" s="39"/>
      <c r="V829" s="39">
        <v>0.5357142857142857</v>
      </c>
      <c r="W829" s="39">
        <v>0.4142857142937959</v>
      </c>
      <c r="X829" s="39">
        <v>0.78431372549019607</v>
      </c>
      <c r="Y829" s="52">
        <v>0.69029184038560887</v>
      </c>
      <c r="Z829" s="3">
        <v>0.89157928440099932</v>
      </c>
      <c r="AA829" s="3"/>
      <c r="AB829" s="3">
        <v>0.80468749995661804</v>
      </c>
      <c r="AC829" s="3">
        <v>0.94186046511627908</v>
      </c>
      <c r="AD829" s="3">
        <v>1</v>
      </c>
      <c r="AE829" s="3">
        <v>0.7965686274411764</v>
      </c>
      <c r="AF829" s="3">
        <v>0.84013605441326533</v>
      </c>
      <c r="AG829" s="3">
        <v>0.83939330980128302</v>
      </c>
      <c r="AH829" s="3">
        <v>0.77963671131509837</v>
      </c>
      <c r="AI829" s="3">
        <v>0.82757832150169153</v>
      </c>
      <c r="AJ829" s="3">
        <v>0.89084967319607844</v>
      </c>
      <c r="AK829" s="3">
        <v>0.84226190476785712</v>
      </c>
      <c r="AL829" s="3">
        <v>1</v>
      </c>
      <c r="AM829" s="3">
        <v>1</v>
      </c>
      <c r="AN829" s="3">
        <v>0.9693877551021659</v>
      </c>
      <c r="AO829" s="3">
        <v>0.933544303797889</v>
      </c>
      <c r="AP829" s="3">
        <v>0.87276067980022476</v>
      </c>
      <c r="AQ829" s="3">
        <v>0.84076433121019112</v>
      </c>
      <c r="AR829" s="3">
        <v>1</v>
      </c>
      <c r="AS829" s="3"/>
      <c r="AT829" s="3">
        <v>0.73148148149999992</v>
      </c>
      <c r="AU829" s="3">
        <v>0.85489721886336156</v>
      </c>
      <c r="AV829" s="3">
        <v>0</v>
      </c>
      <c r="AW829" s="52">
        <v>0.86685606388523961</v>
      </c>
      <c r="AX829" s="39">
        <v>0.84544618215214518</v>
      </c>
      <c r="AY829" s="3">
        <v>0.87729511867835785</v>
      </c>
      <c r="AZ829" s="3">
        <v>0.52300242130244068</v>
      </c>
      <c r="BA829" s="3">
        <v>0.77850697295089433</v>
      </c>
      <c r="BB829" s="3">
        <v>0.76786907146292582</v>
      </c>
      <c r="BC829" s="3">
        <v>0.30902777777916668</v>
      </c>
      <c r="BD829" s="3">
        <v>0.902757710909046</v>
      </c>
      <c r="BE829" s="3">
        <v>0</v>
      </c>
      <c r="BF829" s="52">
        <v>0.86544599361560071</v>
      </c>
      <c r="BG829" s="3">
        <v>0.73684210526315785</v>
      </c>
      <c r="BH829" s="3">
        <v>0.74774774774774777</v>
      </c>
      <c r="BI829" s="3">
        <v>0.89207048457756799</v>
      </c>
      <c r="BJ829" s="3">
        <v>0.64638783269693068</v>
      </c>
      <c r="BK829" s="3">
        <v>0.77713686416828232</v>
      </c>
      <c r="BL829" s="52">
        <v>0.78205461637573925</v>
      </c>
      <c r="BM829" s="39">
        <v>0.60355871888124013</v>
      </c>
      <c r="BN829" s="3">
        <v>0.84525975338589043</v>
      </c>
      <c r="BO829" s="3">
        <v>0.49415204678362573</v>
      </c>
      <c r="BP829" s="52">
        <v>0.79351947604274387</v>
      </c>
      <c r="BQ829" s="39"/>
      <c r="BR829" s="39"/>
      <c r="BS829" s="39"/>
      <c r="BT829" s="39"/>
      <c r="BU829" s="39"/>
      <c r="BV829" s="52"/>
      <c r="BW829" s="3">
        <v>0.7239263803680982</v>
      </c>
      <c r="BX829" s="3">
        <v>0.77755511022044088</v>
      </c>
      <c r="BY829" s="3">
        <v>0.7</v>
      </c>
      <c r="BZ829" s="52">
        <v>0.76068376068376065</v>
      </c>
      <c r="CA829" s="39"/>
      <c r="CB829" s="39"/>
      <c r="CC829" s="39">
        <v>0.44117647058823528</v>
      </c>
      <c r="CD829" s="39"/>
      <c r="CE829" s="39">
        <v>0.84764114459396755</v>
      </c>
      <c r="CF829" s="39"/>
      <c r="CG829" s="39"/>
      <c r="CH829" s="52">
        <v>0.74835309619101475</v>
      </c>
      <c r="CI829" s="3">
        <v>0.72771972958396369</v>
      </c>
      <c r="CJ829" s="3">
        <v>0.73015873015873012</v>
      </c>
      <c r="CK829" s="52">
        <v>0.72861586315441096</v>
      </c>
      <c r="CL829" s="39">
        <v>0</v>
      </c>
      <c r="CM829" s="39">
        <v>0.93935961332125062</v>
      </c>
      <c r="CN829" s="39">
        <v>0.91531909641730824</v>
      </c>
      <c r="CO829" s="39">
        <v>0.90313390314529918</v>
      </c>
      <c r="CP829" s="39">
        <v>0.83012111637282771</v>
      </c>
      <c r="CQ829" s="58">
        <v>0.89945172976498056</v>
      </c>
    </row>
    <row r="830" spans="1:95" x14ac:dyDescent="0.25">
      <c r="A830" s="97" t="s">
        <v>1145</v>
      </c>
      <c r="C830" s="97">
        <v>827</v>
      </c>
      <c r="D830" s="111"/>
      <c r="E830" s="92"/>
      <c r="F830" s="92"/>
      <c r="G830" s="92"/>
      <c r="H830" s="92"/>
      <c r="I830" s="92"/>
      <c r="J830" s="92"/>
      <c r="K830" s="78"/>
      <c r="L830" s="15"/>
      <c r="M830" s="15"/>
      <c r="N830" s="15"/>
      <c r="O830" s="15"/>
      <c r="P830" s="15"/>
      <c r="Q830" s="15"/>
      <c r="R830" s="78"/>
      <c r="S830" s="92"/>
      <c r="T830" s="92"/>
      <c r="U830" s="92"/>
      <c r="V830" s="92"/>
      <c r="W830" s="92"/>
      <c r="X830" s="92"/>
      <c r="Y830" s="78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78"/>
      <c r="AX830" s="92"/>
      <c r="AY830" s="15"/>
      <c r="AZ830" s="15"/>
      <c r="BA830" s="15"/>
      <c r="BB830" s="15"/>
      <c r="BC830" s="15"/>
      <c r="BD830" s="15"/>
      <c r="BE830" s="15"/>
      <c r="BF830" s="78"/>
      <c r="BG830" s="15"/>
      <c r="BH830" s="15"/>
      <c r="BI830" s="15"/>
      <c r="BJ830" s="15"/>
      <c r="BK830" s="15"/>
      <c r="BL830" s="78"/>
      <c r="BM830" s="92"/>
      <c r="BN830" s="15"/>
      <c r="BO830" s="15"/>
      <c r="BP830" s="78"/>
      <c r="BQ830" s="92"/>
      <c r="BR830" s="92"/>
      <c r="BS830" s="92"/>
      <c r="BT830" s="92"/>
      <c r="BU830" s="92"/>
      <c r="BV830" s="78"/>
      <c r="BW830" s="15"/>
      <c r="BX830" s="15"/>
      <c r="BY830" s="15"/>
      <c r="BZ830" s="78"/>
      <c r="CA830" s="92"/>
      <c r="CB830" s="92"/>
      <c r="CC830" s="92"/>
      <c r="CD830" s="92"/>
      <c r="CE830" s="92"/>
      <c r="CF830" s="92"/>
      <c r="CG830" s="92"/>
      <c r="CH830" s="78"/>
      <c r="CI830" s="15"/>
      <c r="CJ830" s="15"/>
      <c r="CK830" s="78"/>
      <c r="CL830" s="92"/>
      <c r="CM830" s="92"/>
      <c r="CN830" s="92"/>
      <c r="CO830" s="92"/>
      <c r="CP830" s="92"/>
      <c r="CQ830" s="82"/>
    </row>
    <row r="831" spans="1:95" x14ac:dyDescent="0.25">
      <c r="A831" s="97" t="s">
        <v>1200</v>
      </c>
      <c r="B831" s="97">
        <v>70</v>
      </c>
      <c r="C831" s="97">
        <v>828</v>
      </c>
      <c r="D831" s="103" t="s">
        <v>128</v>
      </c>
      <c r="E831" s="39">
        <v>2.0408163265306121E-2</v>
      </c>
      <c r="F831" s="39">
        <v>0.12335239990052226</v>
      </c>
      <c r="G831" s="39">
        <v>5.9850374064240895E-2</v>
      </c>
      <c r="H831" s="39"/>
      <c r="I831" s="39">
        <v>0.13855035279202757</v>
      </c>
      <c r="J831" s="39">
        <v>0.10204724409577381</v>
      </c>
      <c r="K831" s="52">
        <v>0.11785991212245837</v>
      </c>
      <c r="L831" s="3">
        <v>7.4377265815123911E-2</v>
      </c>
      <c r="M831" s="3">
        <v>2.9447852760591666E-2</v>
      </c>
      <c r="N831" s="3">
        <v>2.9863127332561374E-2</v>
      </c>
      <c r="O831" s="3">
        <v>0</v>
      </c>
      <c r="P831" s="3">
        <v>0.32466181061529514</v>
      </c>
      <c r="Q831" s="3">
        <v>0</v>
      </c>
      <c r="R831" s="52">
        <v>7.891399314036722E-2</v>
      </c>
      <c r="S831" s="39">
        <v>0.15789473684210525</v>
      </c>
      <c r="T831" s="39">
        <v>0.18072289156735374</v>
      </c>
      <c r="U831" s="39"/>
      <c r="V831" s="39">
        <v>0.17857142857142858</v>
      </c>
      <c r="W831" s="39">
        <v>0</v>
      </c>
      <c r="X831" s="39">
        <v>0</v>
      </c>
      <c r="Y831" s="52">
        <v>0.15008933889259107</v>
      </c>
      <c r="Z831" s="3">
        <v>0.155607139995908</v>
      </c>
      <c r="AA831" s="3"/>
      <c r="AB831" s="3">
        <v>2.1634615384095321E-2</v>
      </c>
      <c r="AC831" s="3">
        <v>0.27906976744186046</v>
      </c>
      <c r="AD831" s="3">
        <v>0</v>
      </c>
      <c r="AE831" s="3">
        <v>5.8823529411764705E-2</v>
      </c>
      <c r="AF831" s="3">
        <v>0.12244897959183673</v>
      </c>
      <c r="AG831" s="3">
        <v>7.9783918554579544E-2</v>
      </c>
      <c r="AH831" s="3">
        <v>2.8680688337068466E-2</v>
      </c>
      <c r="AI831" s="3">
        <v>8.5067459409237892E-2</v>
      </c>
      <c r="AJ831" s="3">
        <v>8.2352941176470587E-2</v>
      </c>
      <c r="AK831" s="3">
        <v>0</v>
      </c>
      <c r="AL831" s="3">
        <v>0</v>
      </c>
      <c r="AM831" s="3">
        <v>0</v>
      </c>
      <c r="AN831" s="3">
        <v>0</v>
      </c>
      <c r="AO831" s="3">
        <v>0.1518987341762538</v>
      </c>
      <c r="AP831" s="3">
        <v>4.4097381717150254E-2</v>
      </c>
      <c r="AQ831" s="3">
        <v>0.17197452229299362</v>
      </c>
      <c r="AR831" s="3">
        <v>0</v>
      </c>
      <c r="AS831" s="3"/>
      <c r="AT831" s="3">
        <v>0</v>
      </c>
      <c r="AU831" s="3">
        <v>1.9347037484885126E-2</v>
      </c>
      <c r="AV831" s="3">
        <v>0</v>
      </c>
      <c r="AW831" s="52">
        <v>0.11225249882983822</v>
      </c>
      <c r="AX831" s="39">
        <v>0.13247470101244702</v>
      </c>
      <c r="AY831" s="3">
        <v>0.12494402149630518</v>
      </c>
      <c r="AZ831" s="3">
        <v>0</v>
      </c>
      <c r="BA831" s="3">
        <v>7.8753076294626842E-2</v>
      </c>
      <c r="BB831" s="3">
        <v>8.4168336673346694E-2</v>
      </c>
      <c r="BC831" s="3">
        <v>0</v>
      </c>
      <c r="BD831" s="3">
        <v>0.17940825429183763</v>
      </c>
      <c r="BE831" s="3">
        <v>0</v>
      </c>
      <c r="BF831" s="52">
        <v>0.1451369057641218</v>
      </c>
      <c r="BG831" s="3">
        <v>0</v>
      </c>
      <c r="BH831" s="3">
        <v>0</v>
      </c>
      <c r="BI831" s="3">
        <v>7.92951541846727E-2</v>
      </c>
      <c r="BJ831" s="3">
        <v>0</v>
      </c>
      <c r="BK831" s="3">
        <v>8.809648662636399E-2</v>
      </c>
      <c r="BL831" s="52">
        <v>6.2418725617035951E-2</v>
      </c>
      <c r="BM831" s="39">
        <v>1.7081850534294146E-2</v>
      </c>
      <c r="BN831" s="3">
        <v>7.3175662017384277E-2</v>
      </c>
      <c r="BO831" s="3">
        <v>1.4035087719298246E-2</v>
      </c>
      <c r="BP831" s="52">
        <v>6.4460530851430539E-2</v>
      </c>
      <c r="BQ831" s="39"/>
      <c r="BR831" s="39"/>
      <c r="BS831" s="39"/>
      <c r="BT831" s="39"/>
      <c r="BU831" s="39"/>
      <c r="BV831" s="52"/>
      <c r="BW831" s="3">
        <v>2.4539877300613498E-2</v>
      </c>
      <c r="BX831" s="3">
        <v>0.11222444889779559</v>
      </c>
      <c r="BY831" s="3">
        <v>0.1</v>
      </c>
      <c r="BZ831" s="52">
        <v>9.1168091168091173E-2</v>
      </c>
      <c r="CA831" s="39"/>
      <c r="CB831" s="39"/>
      <c r="CC831" s="39">
        <v>0</v>
      </c>
      <c r="CD831" s="39"/>
      <c r="CE831" s="39">
        <v>4.6403712296983757E-2</v>
      </c>
      <c r="CF831" s="39"/>
      <c r="CG831" s="39"/>
      <c r="CH831" s="52">
        <v>5.2700922266972872E-2</v>
      </c>
      <c r="CI831" s="3">
        <v>0</v>
      </c>
      <c r="CJ831" s="3">
        <v>0</v>
      </c>
      <c r="CK831" s="52">
        <v>0</v>
      </c>
      <c r="CL831" s="39">
        <v>0</v>
      </c>
      <c r="CM831" s="39">
        <v>8.155867693701857E-2</v>
      </c>
      <c r="CN831" s="39">
        <v>7.2583631650771932E-2</v>
      </c>
      <c r="CO831" s="39">
        <v>0</v>
      </c>
      <c r="CP831" s="39">
        <v>5.6872037914691941E-2</v>
      </c>
      <c r="CQ831" s="58">
        <v>7.0794190259477127E-2</v>
      </c>
    </row>
    <row r="832" spans="1:95" x14ac:dyDescent="0.25">
      <c r="A832" s="97" t="s">
        <v>1201</v>
      </c>
      <c r="B832" s="97">
        <v>71</v>
      </c>
      <c r="C832" s="97">
        <v>829</v>
      </c>
      <c r="D832" s="103" t="s">
        <v>129</v>
      </c>
      <c r="E832" s="86">
        <v>5.3061224489795915</v>
      </c>
      <c r="F832" s="86">
        <v>3.8686893807510572</v>
      </c>
      <c r="G832" s="86">
        <v>3.3815461346296103</v>
      </c>
      <c r="H832" s="86"/>
      <c r="I832" s="86">
        <v>5.1725465042356964</v>
      </c>
      <c r="J832" s="86">
        <v>4.5354330709232809</v>
      </c>
      <c r="K832" s="72">
        <v>4.2218661152918511</v>
      </c>
      <c r="L832" s="7">
        <v>5.8645772422906193</v>
      </c>
      <c r="M832" s="7">
        <v>3.6368098159330708</v>
      </c>
      <c r="N832" s="7">
        <v>4.902530070428825</v>
      </c>
      <c r="O832" s="7">
        <v>0</v>
      </c>
      <c r="P832" s="7">
        <v>6.2434963579864453</v>
      </c>
      <c r="Q832" s="7">
        <v>0</v>
      </c>
      <c r="R832" s="72">
        <v>5.6874442199021811</v>
      </c>
      <c r="S832" s="86">
        <v>4.8684210526315788</v>
      </c>
      <c r="T832" s="86">
        <v>5.4036144578638776</v>
      </c>
      <c r="U832" s="86"/>
      <c r="V832" s="86">
        <v>4.0714285714285712</v>
      </c>
      <c r="W832" s="86">
        <v>11.485714285779919</v>
      </c>
      <c r="X832" s="86">
        <v>0.15686274509803921</v>
      </c>
      <c r="Y832" s="72">
        <v>4.7671232876837264</v>
      </c>
      <c r="Z832" s="7">
        <v>5.0178499959174285</v>
      </c>
      <c r="AA832" s="7"/>
      <c r="AB832" s="7">
        <v>0.43990384614327149</v>
      </c>
      <c r="AC832" s="7">
        <v>4.6976744186046515</v>
      </c>
      <c r="AD832" s="7">
        <v>0.38095238095238093</v>
      </c>
      <c r="AE832" s="7">
        <v>2.8823529411764706</v>
      </c>
      <c r="AF832" s="7">
        <v>4.1785714285714288</v>
      </c>
      <c r="AG832" s="7">
        <v>3.0666943694416511</v>
      </c>
      <c r="AH832" s="7">
        <v>0.4187380497211996</v>
      </c>
      <c r="AI832" s="7">
        <v>3.0240109764187149</v>
      </c>
      <c r="AJ832" s="7">
        <v>4.1470588235294121</v>
      </c>
      <c r="AK832" s="7">
        <v>0.42857142857142855</v>
      </c>
      <c r="AL832" s="7">
        <v>4.6153846153136096</v>
      </c>
      <c r="AM832" s="7">
        <v>0</v>
      </c>
      <c r="AN832" s="7">
        <v>1.9591836734613912</v>
      </c>
      <c r="AO832" s="7">
        <v>3.9873417721266624</v>
      </c>
      <c r="AP832" s="7">
        <v>2.524575103306852</v>
      </c>
      <c r="AQ832" s="7">
        <v>5.7707006369426752</v>
      </c>
      <c r="AR832" s="7">
        <v>0</v>
      </c>
      <c r="AS832" s="7"/>
      <c r="AT832" s="7">
        <v>0.77777777777777779</v>
      </c>
      <c r="AU832" s="7">
        <v>7.8694074969770256</v>
      </c>
      <c r="AV832" s="7">
        <v>0</v>
      </c>
      <c r="AW832" s="72">
        <v>4.1851473313724679</v>
      </c>
      <c r="AX832" s="86">
        <v>5.5970561177758862</v>
      </c>
      <c r="AY832" s="7">
        <v>4.1701746529519488</v>
      </c>
      <c r="AZ832" s="7">
        <v>0.66828087166422967</v>
      </c>
      <c r="BA832" s="7">
        <v>2.1164889254180963</v>
      </c>
      <c r="BB832" s="7">
        <v>3.3947895791583167</v>
      </c>
      <c r="BC832" s="7">
        <v>0.70833333333333337</v>
      </c>
      <c r="BD832" s="7">
        <v>4.6864752812283808</v>
      </c>
      <c r="BE832" s="7">
        <v>0</v>
      </c>
      <c r="BF832" s="72">
        <v>4.202116579942893</v>
      </c>
      <c r="BG832" s="7">
        <v>1.0526315789473684</v>
      </c>
      <c r="BH832" s="7">
        <v>3.9279279279279278</v>
      </c>
      <c r="BI832" s="7">
        <v>5.3524229074654075</v>
      </c>
      <c r="BJ832" s="7">
        <v>2.8745247148507569</v>
      </c>
      <c r="BK832" s="7">
        <v>4.4929208179445634</v>
      </c>
      <c r="BL832" s="72">
        <v>4.2725617684861108</v>
      </c>
      <c r="BM832" s="86">
        <v>2.1950177936567976</v>
      </c>
      <c r="BN832" s="7">
        <v>7.3216090559935312</v>
      </c>
      <c r="BO832" s="7">
        <v>5.2023391812865496</v>
      </c>
      <c r="BP832" s="72">
        <v>7.009307135470527</v>
      </c>
      <c r="BQ832" s="86"/>
      <c r="BR832" s="86"/>
      <c r="BS832" s="86"/>
      <c r="BT832" s="86"/>
      <c r="BU832" s="86"/>
      <c r="BV832" s="72"/>
      <c r="BW832" s="7">
        <v>3.4110429447852759</v>
      </c>
      <c r="BX832" s="7">
        <v>3.5751503006012024</v>
      </c>
      <c r="BY832" s="7">
        <v>2.2999999999999998</v>
      </c>
      <c r="BZ832" s="72">
        <v>3.4643874643874644</v>
      </c>
      <c r="CA832" s="86"/>
      <c r="CB832" s="86"/>
      <c r="CC832" s="86">
        <v>0.23529411764705882</v>
      </c>
      <c r="CD832" s="86"/>
      <c r="CE832" s="86">
        <v>4.9930394431554523</v>
      </c>
      <c r="CF832" s="86"/>
      <c r="CG832" s="86"/>
      <c r="CH832" s="72">
        <v>4.5744400527732454</v>
      </c>
      <c r="CI832" s="7">
        <v>5.5759065766582898</v>
      </c>
      <c r="CJ832" s="7">
        <v>6.412698412698413</v>
      </c>
      <c r="CK832" s="72">
        <v>5.8833592535907213</v>
      </c>
      <c r="CL832" s="86">
        <v>0</v>
      </c>
      <c r="CM832" s="86">
        <v>3.5813321250566381</v>
      </c>
      <c r="CN832" s="86">
        <v>3.9150722133263307</v>
      </c>
      <c r="CO832" s="86">
        <v>0.13675213675213677</v>
      </c>
      <c r="CP832" s="86">
        <v>4.0644549763033178</v>
      </c>
      <c r="CQ832" s="64">
        <v>3.7763313988954779</v>
      </c>
    </row>
    <row r="833" spans="1:95" x14ac:dyDescent="0.25">
      <c r="A833" s="97" t="s">
        <v>1202</v>
      </c>
      <c r="B833" s="97">
        <v>72</v>
      </c>
      <c r="C833" s="97">
        <v>830</v>
      </c>
      <c r="D833" s="103" t="s">
        <v>130</v>
      </c>
      <c r="E833" s="86">
        <v>0.91836734693877553</v>
      </c>
      <c r="F833" s="86">
        <v>1.644367072867446</v>
      </c>
      <c r="G833" s="86">
        <v>0.92768079799573377</v>
      </c>
      <c r="H833" s="86"/>
      <c r="I833" s="86">
        <v>2.3515073765535792</v>
      </c>
      <c r="J833" s="86">
        <v>1.6251968504141756</v>
      </c>
      <c r="K833" s="72">
        <v>1.7182734556800512</v>
      </c>
      <c r="L833" s="7">
        <v>1.206876388698237</v>
      </c>
      <c r="M833" s="7">
        <v>1.3104294478463292</v>
      </c>
      <c r="N833" s="7">
        <v>0.81625881375667753</v>
      </c>
      <c r="O833" s="7">
        <v>0</v>
      </c>
      <c r="P833" s="7">
        <v>3.4588969823244908</v>
      </c>
      <c r="Q833" s="7">
        <v>0</v>
      </c>
      <c r="R833" s="72">
        <v>1.2682606040416162</v>
      </c>
      <c r="S833" s="86">
        <v>3.4473684210526314</v>
      </c>
      <c r="T833" s="86">
        <v>3.3614457831527798</v>
      </c>
      <c r="U833" s="86"/>
      <c r="V833" s="86">
        <v>1.3214285714285714</v>
      </c>
      <c r="W833" s="86">
        <v>3.2571428571614693</v>
      </c>
      <c r="X833" s="86">
        <v>1.803921568627451</v>
      </c>
      <c r="Y833" s="72">
        <v>2.8302561048317174</v>
      </c>
      <c r="Z833" s="7">
        <v>2.4066277114799228</v>
      </c>
      <c r="AA833" s="7"/>
      <c r="AB833" s="7">
        <v>0.34615384614552513</v>
      </c>
      <c r="AC833" s="7">
        <v>2.7441860465116279</v>
      </c>
      <c r="AD833" s="7">
        <v>0.5714285714285714</v>
      </c>
      <c r="AE833" s="7">
        <v>1.0294117647058822</v>
      </c>
      <c r="AF833" s="7">
        <v>1.3571428571428572</v>
      </c>
      <c r="AG833" s="7">
        <v>0.98483274465809123</v>
      </c>
      <c r="AH833" s="7">
        <v>0.28107074570327095</v>
      </c>
      <c r="AI833" s="7">
        <v>0.93299794190777052</v>
      </c>
      <c r="AJ833" s="7">
        <v>1.0294117647058822</v>
      </c>
      <c r="AK833" s="7">
        <v>0.16071428571428573</v>
      </c>
      <c r="AL833" s="7">
        <v>0.46153846153136097</v>
      </c>
      <c r="AM833" s="7">
        <v>0.85714285715510197</v>
      </c>
      <c r="AN833" s="7">
        <v>0</v>
      </c>
      <c r="AO833" s="7">
        <v>0.75949367088126896</v>
      </c>
      <c r="AP833" s="7">
        <v>0.6008268258961722</v>
      </c>
      <c r="AQ833" s="7">
        <v>4.0063694267515926</v>
      </c>
      <c r="AR833" s="7">
        <v>0.37499999999531253</v>
      </c>
      <c r="AS833" s="7"/>
      <c r="AT833" s="7">
        <v>0.44444444444444442</v>
      </c>
      <c r="AU833" s="7">
        <v>0.62394195888754533</v>
      </c>
      <c r="AV833" s="7">
        <v>0</v>
      </c>
      <c r="AW833" s="72">
        <v>1.6474093578267923</v>
      </c>
      <c r="AX833" s="86">
        <v>2.274149034047007</v>
      </c>
      <c r="AY833" s="7">
        <v>1.4657411554028918</v>
      </c>
      <c r="AZ833" s="7">
        <v>0.49394673123008281</v>
      </c>
      <c r="BA833" s="7">
        <v>0.63002461035701474</v>
      </c>
      <c r="BB833" s="7">
        <v>1.154308617234469</v>
      </c>
      <c r="BC833" s="7">
        <v>0.58333333333333337</v>
      </c>
      <c r="BD833" s="7">
        <v>1.9033858911213866</v>
      </c>
      <c r="BE833" s="7">
        <v>0</v>
      </c>
      <c r="BF833" s="72">
        <v>1.6122291281964531</v>
      </c>
      <c r="BG833" s="7">
        <v>0.77192982456140347</v>
      </c>
      <c r="BH833" s="7">
        <v>1.2252252252252251</v>
      </c>
      <c r="BI833" s="7">
        <v>1.9427312775244814</v>
      </c>
      <c r="BJ833" s="7">
        <v>0.77566539924544231</v>
      </c>
      <c r="BK833" s="7">
        <v>1.7996853696528643</v>
      </c>
      <c r="BL833" s="72">
        <v>1.5979193757961203</v>
      </c>
      <c r="BM833" s="86">
        <v>2.7074733096856218</v>
      </c>
      <c r="BN833" s="7">
        <v>1.1983020012128562</v>
      </c>
      <c r="BO833" s="7">
        <v>0.48654970760233918</v>
      </c>
      <c r="BP833" s="72">
        <v>1.0934160634264047</v>
      </c>
      <c r="BQ833" s="86"/>
      <c r="BR833" s="86"/>
      <c r="BS833" s="86"/>
      <c r="BT833" s="86"/>
      <c r="BU833" s="86"/>
      <c r="BV833" s="72"/>
      <c r="BW833" s="7">
        <v>1.4233128834355828</v>
      </c>
      <c r="BX833" s="7">
        <v>1.6432865731462927</v>
      </c>
      <c r="BY833" s="7">
        <v>0.8</v>
      </c>
      <c r="BZ833" s="72">
        <v>1.5441595441595442</v>
      </c>
      <c r="CA833" s="86"/>
      <c r="CB833" s="86"/>
      <c r="CC833" s="86">
        <v>0.35294117647058826</v>
      </c>
      <c r="CD833" s="86"/>
      <c r="CE833" s="86">
        <v>1.9860788863109049</v>
      </c>
      <c r="CF833" s="86"/>
      <c r="CG833" s="86"/>
      <c r="CH833" s="72">
        <v>1.559947299102397</v>
      </c>
      <c r="CI833" s="7">
        <v>1.2169637369690711</v>
      </c>
      <c r="CJ833" s="7">
        <v>2.196825396825397</v>
      </c>
      <c r="CK833" s="72">
        <v>1.5769828927150387</v>
      </c>
      <c r="CL833" s="86">
        <v>0</v>
      </c>
      <c r="CM833" s="86">
        <v>0.57997281377435428</v>
      </c>
      <c r="CN833" s="86">
        <v>1.2309591408528873</v>
      </c>
      <c r="CO833" s="86">
        <v>0.58119658119658124</v>
      </c>
      <c r="CP833" s="86">
        <v>0.41832543443917852</v>
      </c>
      <c r="CQ833" s="64">
        <v>0.69986213088037441</v>
      </c>
    </row>
    <row r="834" spans="1:95" x14ac:dyDescent="0.25">
      <c r="A834" s="97" t="s">
        <v>1145</v>
      </c>
      <c r="C834" s="97">
        <v>831</v>
      </c>
      <c r="D834" s="111"/>
      <c r="E834" s="92"/>
      <c r="F834" s="92"/>
      <c r="G834" s="92"/>
      <c r="H834" s="92"/>
      <c r="I834" s="92"/>
      <c r="J834" s="92"/>
      <c r="K834" s="78"/>
      <c r="L834" s="15"/>
      <c r="M834" s="15"/>
      <c r="N834" s="15"/>
      <c r="O834" s="15"/>
      <c r="P834" s="15"/>
      <c r="Q834" s="15"/>
      <c r="R834" s="78"/>
      <c r="S834" s="92"/>
      <c r="T834" s="92"/>
      <c r="U834" s="92"/>
      <c r="V834" s="92"/>
      <c r="W834" s="92"/>
      <c r="X834" s="92"/>
      <c r="Y834" s="78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78"/>
      <c r="AX834" s="92"/>
      <c r="AY834" s="15"/>
      <c r="AZ834" s="15"/>
      <c r="BA834" s="15"/>
      <c r="BB834" s="15"/>
      <c r="BC834" s="15"/>
      <c r="BD834" s="15"/>
      <c r="BE834" s="15"/>
      <c r="BF834" s="78"/>
      <c r="BG834" s="15"/>
      <c r="BH834" s="15"/>
      <c r="BI834" s="15"/>
      <c r="BJ834" s="15"/>
      <c r="BK834" s="15"/>
      <c r="BL834" s="78"/>
      <c r="BM834" s="92"/>
      <c r="BN834" s="15"/>
      <c r="BO834" s="15"/>
      <c r="BP834" s="78"/>
      <c r="BQ834" s="92"/>
      <c r="BR834" s="92"/>
      <c r="BS834" s="92"/>
      <c r="BT834" s="92"/>
      <c r="BU834" s="92"/>
      <c r="BV834" s="78"/>
      <c r="BW834" s="15"/>
      <c r="BX834" s="15"/>
      <c r="BY834" s="15"/>
      <c r="BZ834" s="78"/>
      <c r="CA834" s="92"/>
      <c r="CB834" s="92"/>
      <c r="CC834" s="92"/>
      <c r="CD834" s="92"/>
      <c r="CE834" s="92"/>
      <c r="CF834" s="92"/>
      <c r="CG834" s="92"/>
      <c r="CH834" s="78"/>
      <c r="CI834" s="15"/>
      <c r="CJ834" s="15"/>
      <c r="CK834" s="78"/>
      <c r="CL834" s="92"/>
      <c r="CM834" s="92"/>
      <c r="CN834" s="92"/>
      <c r="CO834" s="92"/>
      <c r="CP834" s="92"/>
      <c r="CQ834" s="82"/>
    </row>
    <row r="835" spans="1:95" x14ac:dyDescent="0.25">
      <c r="A835" s="97" t="s">
        <v>1203</v>
      </c>
      <c r="B835" s="97">
        <v>73</v>
      </c>
      <c r="C835" s="97">
        <v>832</v>
      </c>
      <c r="D835" s="103" t="s">
        <v>131</v>
      </c>
      <c r="E835" s="39">
        <v>0.18772628875780997</v>
      </c>
      <c r="F835" s="39">
        <v>0.1559534341736204</v>
      </c>
      <c r="G835" s="39">
        <v>0.19357844958002818</v>
      </c>
      <c r="H835" s="39"/>
      <c r="I835" s="39">
        <v>0.15256761872079394</v>
      </c>
      <c r="J835" s="39">
        <v>0.18592081159292437</v>
      </c>
      <c r="K835" s="52">
        <v>0.16115464429214069</v>
      </c>
      <c r="L835" s="3">
        <v>0.33898220592005601</v>
      </c>
      <c r="M835" s="3">
        <v>0.37346417463134901</v>
      </c>
      <c r="N835" s="3">
        <v>0.38574820673364502</v>
      </c>
      <c r="O835" s="3">
        <v>0</v>
      </c>
      <c r="P835" s="3">
        <v>0.26751461002114418</v>
      </c>
      <c r="Q835" s="3">
        <v>0</v>
      </c>
      <c r="R835" s="52">
        <v>0.34084107976785932</v>
      </c>
      <c r="S835" s="39">
        <v>8.0802180067175516E-2</v>
      </c>
      <c r="T835" s="39">
        <v>0.23192196895253142</v>
      </c>
      <c r="U835" s="39"/>
      <c r="V835" s="39">
        <v>0.16556311041433147</v>
      </c>
      <c r="W835" s="39">
        <v>1.0300551357880308</v>
      </c>
      <c r="X835" s="39">
        <v>0.19062346644342984</v>
      </c>
      <c r="Y835" s="52">
        <v>0.18332133782005289</v>
      </c>
      <c r="Z835" s="3">
        <v>0.21726896703675791</v>
      </c>
      <c r="AA835" s="3"/>
      <c r="AB835" s="3">
        <v>0.24404963132242907</v>
      </c>
      <c r="AC835" s="3">
        <v>0.26610120596488002</v>
      </c>
      <c r="AD835" s="3">
        <v>0.16074300523215884</v>
      </c>
      <c r="AE835" s="3">
        <v>0.28277155007367372</v>
      </c>
      <c r="AF835" s="3">
        <v>0.18673547071070315</v>
      </c>
      <c r="AG835" s="3">
        <v>0.22255952591441108</v>
      </c>
      <c r="AH835" s="3">
        <v>0.18462312295575067</v>
      </c>
      <c r="AI835" s="3">
        <v>0.19080384060199648</v>
      </c>
      <c r="AJ835" s="3">
        <v>0.19146132472215954</v>
      </c>
      <c r="AK835" s="3">
        <v>0.21857427571165877</v>
      </c>
      <c r="AL835" s="3">
        <v>0</v>
      </c>
      <c r="AM835" s="3">
        <v>0.4330477526360777</v>
      </c>
      <c r="AN835" s="3">
        <v>0.21913589383542795</v>
      </c>
      <c r="AO835" s="3">
        <v>0.22641899890267755</v>
      </c>
      <c r="AP835" s="3">
        <v>0.23146518329765389</v>
      </c>
      <c r="AQ835" s="3">
        <v>0.23774057100706006</v>
      </c>
      <c r="AR835" s="3">
        <v>0.61008981618736779</v>
      </c>
      <c r="AS835" s="3"/>
      <c r="AT835" s="3">
        <v>0.47403076640726299</v>
      </c>
      <c r="AU835" s="3">
        <v>0.27681680274912301</v>
      </c>
      <c r="AV835" s="3">
        <v>0</v>
      </c>
      <c r="AW835" s="52">
        <v>0.21581215194407757</v>
      </c>
      <c r="AX835" s="39">
        <v>0.19344933696943109</v>
      </c>
      <c r="AY835" s="3">
        <v>0.24773492666897401</v>
      </c>
      <c r="AZ835" s="3">
        <v>0.41408321389593772</v>
      </c>
      <c r="BA835" s="3">
        <v>0.37197821578994494</v>
      </c>
      <c r="BB835" s="3">
        <v>0.20777423492375133</v>
      </c>
      <c r="BC835" s="3">
        <v>0.66382295000792846</v>
      </c>
      <c r="BD835" s="3">
        <v>0.25780803234508276</v>
      </c>
      <c r="BE835" s="3">
        <v>0</v>
      </c>
      <c r="BF835" s="52">
        <v>0.25995179388214734</v>
      </c>
      <c r="BG835" s="3">
        <v>0.35172021510638113</v>
      </c>
      <c r="BH835" s="3">
        <v>6.9992592866490941E-2</v>
      </c>
      <c r="BI835" s="3">
        <v>0.22307776415635347</v>
      </c>
      <c r="BJ835" s="3">
        <v>0.13818421303917056</v>
      </c>
      <c r="BK835" s="3">
        <v>0.2831788763044526</v>
      </c>
      <c r="BL835" s="52">
        <v>0.23646029634375237</v>
      </c>
      <c r="BM835" s="39">
        <v>0.35583793753437665</v>
      </c>
      <c r="BN835" s="3">
        <v>0.1744137823269904</v>
      </c>
      <c r="BO835" s="3">
        <v>0.10038569285685314</v>
      </c>
      <c r="BP835" s="52">
        <v>0.16794410348828989</v>
      </c>
      <c r="BQ835" s="39"/>
      <c r="BR835" s="39"/>
      <c r="BS835" s="39"/>
      <c r="BT835" s="39"/>
      <c r="BU835" s="39"/>
      <c r="BV835" s="52"/>
      <c r="BW835" s="3">
        <v>0.38647599541934635</v>
      </c>
      <c r="BX835" s="3">
        <v>0.30312871098460326</v>
      </c>
      <c r="BY835" s="3">
        <v>0.53665236564271723</v>
      </c>
      <c r="BZ835" s="52">
        <v>0.33352629479467555</v>
      </c>
      <c r="CA835" s="39"/>
      <c r="CB835" s="39"/>
      <c r="CC835" s="39">
        <v>0</v>
      </c>
      <c r="CD835" s="39"/>
      <c r="CE835" s="39">
        <v>0</v>
      </c>
      <c r="CF835" s="39"/>
      <c r="CG835" s="39"/>
      <c r="CH835" s="52">
        <v>0</v>
      </c>
      <c r="CI835" s="3">
        <v>4.8654211606678488E-2</v>
      </c>
      <c r="CJ835" s="3">
        <v>1.410984557280596E-2</v>
      </c>
      <c r="CK835" s="52">
        <v>3.6046849225037446E-2</v>
      </c>
      <c r="CL835" s="39">
        <v>0</v>
      </c>
      <c r="CM835" s="39">
        <v>7.2039893444404438E-2</v>
      </c>
      <c r="CN835" s="39">
        <v>0.19491535861402148</v>
      </c>
      <c r="CO835" s="39">
        <v>0.20413955796090844</v>
      </c>
      <c r="CP835" s="39">
        <v>4.8472969591902552E-2</v>
      </c>
      <c r="CQ835" s="58">
        <v>9.8123675253302067E-2</v>
      </c>
    </row>
    <row r="836" spans="1:95" x14ac:dyDescent="0.25">
      <c r="A836" s="97" t="s">
        <v>1204</v>
      </c>
      <c r="B836" s="97">
        <v>74</v>
      </c>
      <c r="C836" s="97">
        <v>833</v>
      </c>
      <c r="D836" s="103" t="s">
        <v>132</v>
      </c>
      <c r="E836" s="39">
        <v>0.36109276283702241</v>
      </c>
      <c r="F836" s="39">
        <v>0.33948417145159587</v>
      </c>
      <c r="G836" s="39">
        <v>0.35585676380889952</v>
      </c>
      <c r="H836" s="39"/>
      <c r="I836" s="39">
        <v>0.37743881243841326</v>
      </c>
      <c r="J836" s="39">
        <v>0.39383358704556426</v>
      </c>
      <c r="K836" s="52">
        <v>0.35520310712877651</v>
      </c>
      <c r="L836" s="3">
        <v>0.55503155601793497</v>
      </c>
      <c r="M836" s="3">
        <v>0.60498569737593388</v>
      </c>
      <c r="N836" s="3">
        <v>0.5922756040947933</v>
      </c>
      <c r="O836" s="3">
        <v>0</v>
      </c>
      <c r="P836" s="3">
        <v>0.51898276218307493</v>
      </c>
      <c r="Q836" s="3">
        <v>0</v>
      </c>
      <c r="R836" s="52">
        <v>0.55863378160477295</v>
      </c>
      <c r="S836" s="39">
        <v>0.29265412831460419</v>
      </c>
      <c r="T836" s="39">
        <v>0.53690232512909852</v>
      </c>
      <c r="U836" s="39"/>
      <c r="V836" s="39">
        <v>0.34035944586637817</v>
      </c>
      <c r="W836" s="39">
        <v>1.2181041384649478</v>
      </c>
      <c r="X836" s="39">
        <v>0.26971316464200795</v>
      </c>
      <c r="Y836" s="52">
        <v>0.42303395965305823</v>
      </c>
      <c r="Z836" s="3">
        <v>0.50925294729824999</v>
      </c>
      <c r="AA836" s="3"/>
      <c r="AB836" s="3">
        <v>0.44487886491686979</v>
      </c>
      <c r="AC836" s="3">
        <v>0.51160292068377422</v>
      </c>
      <c r="AD836" s="3">
        <v>0.37799383398367115</v>
      </c>
      <c r="AE836" s="3">
        <v>0.5126425802222111</v>
      </c>
      <c r="AF836" s="3">
        <v>0.42103180097568393</v>
      </c>
      <c r="AG836" s="3">
        <v>0.48821964312105398</v>
      </c>
      <c r="AH836" s="3">
        <v>0.41294994398936108</v>
      </c>
      <c r="AI836" s="3">
        <v>0.45456478646462778</v>
      </c>
      <c r="AJ836" s="3">
        <v>0.4722794906760111</v>
      </c>
      <c r="AK836" s="3">
        <v>0.47614886696226749</v>
      </c>
      <c r="AL836" s="3">
        <v>0</v>
      </c>
      <c r="AM836" s="3">
        <v>0.44158681337328165</v>
      </c>
      <c r="AN836" s="3">
        <v>0.21263105542282365</v>
      </c>
      <c r="AO836" s="3">
        <v>0.50969598970925989</v>
      </c>
      <c r="AP836" s="3">
        <v>0.47833706900388051</v>
      </c>
      <c r="AQ836" s="3">
        <v>0.50798563290543863</v>
      </c>
      <c r="AR836" s="3">
        <v>0.7707431413487843</v>
      </c>
      <c r="AS836" s="3"/>
      <c r="AT836" s="3">
        <v>0.62323134155274362</v>
      </c>
      <c r="AU836" s="3">
        <v>0.53957804364189665</v>
      </c>
      <c r="AV836" s="3">
        <v>0</v>
      </c>
      <c r="AW836" s="52">
        <v>0.4866827513051194</v>
      </c>
      <c r="AX836" s="39">
        <v>0.47825373992949044</v>
      </c>
      <c r="AY836" s="3">
        <v>0.45121918680705353</v>
      </c>
      <c r="AZ836" s="3">
        <v>0.56645275698949438</v>
      </c>
      <c r="BA836" s="3">
        <v>0.53909920954689949</v>
      </c>
      <c r="BB836" s="3">
        <v>0.41493344099013979</v>
      </c>
      <c r="BC836" s="3">
        <v>0.79777111331941186</v>
      </c>
      <c r="BD836" s="3">
        <v>0.48575720840001962</v>
      </c>
      <c r="BE836" s="3">
        <v>0</v>
      </c>
      <c r="BF836" s="52">
        <v>0.47460884183831081</v>
      </c>
      <c r="BG836" s="3">
        <v>0.71243464096562037</v>
      </c>
      <c r="BH836" s="3">
        <v>3.80392105491687E-2</v>
      </c>
      <c r="BI836" s="3">
        <v>0.44741630803667193</v>
      </c>
      <c r="BJ836" s="3">
        <v>0.40156254118117013</v>
      </c>
      <c r="BK836" s="3">
        <v>0.49775334070156946</v>
      </c>
      <c r="BL836" s="52">
        <v>0.44564784125463519</v>
      </c>
      <c r="BM836" s="39">
        <v>0.67567891723436657</v>
      </c>
      <c r="BN836" s="3">
        <v>0.36593830817635015</v>
      </c>
      <c r="BO836" s="3">
        <v>0.24382875685553751</v>
      </c>
      <c r="BP836" s="52">
        <v>0.3529497458408738</v>
      </c>
      <c r="BQ836" s="39"/>
      <c r="BR836" s="39"/>
      <c r="BS836" s="39"/>
      <c r="BT836" s="39"/>
      <c r="BU836" s="39"/>
      <c r="BV836" s="52"/>
      <c r="BW836" s="3">
        <v>0.50623172776248582</v>
      </c>
      <c r="BX836" s="3">
        <v>0.49710700225388454</v>
      </c>
      <c r="BY836" s="3">
        <v>0.54575922798748544</v>
      </c>
      <c r="BZ836" s="52">
        <v>0.50170703552348594</v>
      </c>
      <c r="CA836" s="39"/>
      <c r="CB836" s="39"/>
      <c r="CC836" s="39">
        <v>0</v>
      </c>
      <c r="CD836" s="39"/>
      <c r="CE836" s="39">
        <v>0</v>
      </c>
      <c r="CF836" s="39"/>
      <c r="CG836" s="39"/>
      <c r="CH836" s="52">
        <v>0</v>
      </c>
      <c r="CI836" s="3">
        <v>9.9627646126153283E-2</v>
      </c>
      <c r="CJ836" s="3">
        <v>0.23701653941882456</v>
      </c>
      <c r="CK836" s="52">
        <v>0.15090534333594277</v>
      </c>
      <c r="CL836" s="39">
        <v>0</v>
      </c>
      <c r="CM836" s="39">
        <v>0.15874153936196983</v>
      </c>
      <c r="CN836" s="39">
        <v>0.38951269455614279</v>
      </c>
      <c r="CO836" s="39">
        <v>0.21178669448064388</v>
      </c>
      <c r="CP836" s="39">
        <v>0.10207533160096026</v>
      </c>
      <c r="CQ836" s="58">
        <v>0.20360840155853593</v>
      </c>
    </row>
    <row r="837" spans="1:95" x14ac:dyDescent="0.25">
      <c r="A837" s="97" t="s">
        <v>1205</v>
      </c>
      <c r="B837" s="97">
        <v>75</v>
      </c>
      <c r="C837" s="97">
        <v>834</v>
      </c>
      <c r="D837" s="103" t="s">
        <v>133</v>
      </c>
      <c r="E837" s="39">
        <v>0.11562353438280988</v>
      </c>
      <c r="F837" s="39">
        <v>3.5158586046666856E-2</v>
      </c>
      <c r="G837" s="39">
        <v>8.0943185180320926E-2</v>
      </c>
      <c r="H837" s="39"/>
      <c r="I837" s="39">
        <v>3.1668801823757184E-2</v>
      </c>
      <c r="J837" s="39">
        <v>5.7856548660352662E-2</v>
      </c>
      <c r="K837" s="52">
        <v>4.0384680876878271E-2</v>
      </c>
      <c r="L837" s="3">
        <v>0.10408422849604106</v>
      </c>
      <c r="M837" s="3">
        <v>8.5908734717645513E-2</v>
      </c>
      <c r="N837" s="3">
        <v>0.10574630286802698</v>
      </c>
      <c r="O837" s="3">
        <v>0</v>
      </c>
      <c r="P837" s="3">
        <v>7.2176729373439996E-2</v>
      </c>
      <c r="Q837" s="3">
        <v>0</v>
      </c>
      <c r="R837" s="52">
        <v>0.10201383446773815</v>
      </c>
      <c r="S837" s="39">
        <v>0</v>
      </c>
      <c r="T837" s="39">
        <v>3.9864648223274748E-2</v>
      </c>
      <c r="U837" s="39"/>
      <c r="V837" s="39">
        <v>0</v>
      </c>
      <c r="W837" s="39">
        <v>0</v>
      </c>
      <c r="X837" s="39">
        <v>0.10918750154263936</v>
      </c>
      <c r="Y837" s="52">
        <v>2.5305359135012966E-2</v>
      </c>
      <c r="Z837" s="3">
        <v>6.9266776588028198E-2</v>
      </c>
      <c r="AA837" s="3"/>
      <c r="AB837" s="3">
        <v>5.8196299926919277E-2</v>
      </c>
      <c r="AC837" s="3">
        <v>0</v>
      </c>
      <c r="AD837" s="3">
        <v>0</v>
      </c>
      <c r="AE837" s="3">
        <v>5.61717222507888E-2</v>
      </c>
      <c r="AF837" s="3">
        <v>5.9720484656212262E-2</v>
      </c>
      <c r="AG837" s="3">
        <v>7.2442662527986632E-2</v>
      </c>
      <c r="AH837" s="3">
        <v>9.1056946317438756E-2</v>
      </c>
      <c r="AI837" s="3">
        <v>6.7615611476776374E-2</v>
      </c>
      <c r="AJ837" s="3">
        <v>3.8303038724713363E-2</v>
      </c>
      <c r="AK837" s="3">
        <v>6.4685034152666104E-2</v>
      </c>
      <c r="AL837" s="3">
        <v>0</v>
      </c>
      <c r="AM837" s="3">
        <v>0</v>
      </c>
      <c r="AN837" s="3">
        <v>9.9485832179387459E-2</v>
      </c>
      <c r="AO837" s="3">
        <v>6.7587280200760019E-2</v>
      </c>
      <c r="AP837" s="3">
        <v>7.6768433254024479E-2</v>
      </c>
      <c r="AQ837" s="3">
        <v>9.4863301900861813E-2</v>
      </c>
      <c r="AR837" s="3">
        <v>0.5946136278484857</v>
      </c>
      <c r="AS837" s="3"/>
      <c r="AT837" s="3">
        <v>0.16116006149883894</v>
      </c>
      <c r="AU837" s="3">
        <v>0.11013369362552208</v>
      </c>
      <c r="AV837" s="3">
        <v>0</v>
      </c>
      <c r="AW837" s="52">
        <v>6.8786790086447724E-2</v>
      </c>
      <c r="AX837" s="39">
        <v>3.4237754754930454E-2</v>
      </c>
      <c r="AY837" s="3">
        <v>6.7273251700813455E-2</v>
      </c>
      <c r="AZ837" s="3">
        <v>9.0604206522276423E-2</v>
      </c>
      <c r="BA837" s="3">
        <v>9.3492260713548742E-2</v>
      </c>
      <c r="BB837" s="3">
        <v>4.227189325243158E-2</v>
      </c>
      <c r="BC837" s="3">
        <v>0</v>
      </c>
      <c r="BD837" s="3">
        <v>5.9776021521377433E-2</v>
      </c>
      <c r="BE837" s="3">
        <v>0</v>
      </c>
      <c r="BF837" s="52">
        <v>6.1597031787173379E-2</v>
      </c>
      <c r="BG837" s="3">
        <v>0.14668510029110723</v>
      </c>
      <c r="BH837" s="3">
        <v>0</v>
      </c>
      <c r="BI837" s="3">
        <v>2.4614977250906608E-2</v>
      </c>
      <c r="BJ837" s="3">
        <v>3.0342308890685826E-2</v>
      </c>
      <c r="BK837" s="3">
        <v>6.7555264148122518E-2</v>
      </c>
      <c r="BL837" s="52">
        <v>5.0316889485063618E-2</v>
      </c>
      <c r="BM837" s="39">
        <v>9.2415590812255366E-2</v>
      </c>
      <c r="BN837" s="3">
        <v>4.4056302904136854E-2</v>
      </c>
      <c r="BO837" s="3">
        <v>2.70564542399339E-2</v>
      </c>
      <c r="BP837" s="52">
        <v>4.2739933297729356E-2</v>
      </c>
      <c r="BQ837" s="39"/>
      <c r="BR837" s="39"/>
      <c r="BS837" s="39"/>
      <c r="BT837" s="39"/>
      <c r="BU837" s="39"/>
      <c r="BV837" s="52"/>
      <c r="BW837" s="3">
        <v>0.11836625819980015</v>
      </c>
      <c r="BX837" s="3">
        <v>7.3269539543251536E-2</v>
      </c>
      <c r="BY837" s="3">
        <v>0.21124951609873302</v>
      </c>
      <c r="BZ837" s="52">
        <v>9.0309751826167753E-2</v>
      </c>
      <c r="CA837" s="39"/>
      <c r="CB837" s="39"/>
      <c r="CC837" s="39">
        <v>0</v>
      </c>
      <c r="CD837" s="39"/>
      <c r="CE837" s="39">
        <v>0</v>
      </c>
      <c r="CF837" s="39"/>
      <c r="CG837" s="39"/>
      <c r="CH837" s="52">
        <v>0</v>
      </c>
      <c r="CI837" s="3">
        <v>8.8354893928493401E-3</v>
      </c>
      <c r="CJ837" s="3">
        <v>0</v>
      </c>
      <c r="CK837" s="52">
        <v>5.6086863876415307E-3</v>
      </c>
      <c r="CL837" s="39">
        <v>0</v>
      </c>
      <c r="CM837" s="39">
        <v>8.2170814027344666E-3</v>
      </c>
      <c r="CN837" s="39">
        <v>5.954202553230737E-2</v>
      </c>
      <c r="CO837" s="39">
        <v>0</v>
      </c>
      <c r="CP837" s="39">
        <v>7.6168633348601454E-3</v>
      </c>
      <c r="CQ837" s="58">
        <v>2.1180822601679021E-2</v>
      </c>
    </row>
    <row r="838" spans="1:95" x14ac:dyDescent="0.25">
      <c r="A838" s="97" t="s">
        <v>1206</v>
      </c>
      <c r="B838" s="97">
        <v>76</v>
      </c>
      <c r="C838" s="97">
        <v>835</v>
      </c>
      <c r="D838" s="103" t="s">
        <v>134</v>
      </c>
      <c r="E838" s="39">
        <v>0.17565231594457528</v>
      </c>
      <c r="F838" s="39">
        <v>0.12591682168307231</v>
      </c>
      <c r="G838" s="39">
        <v>0.19340114841962749</v>
      </c>
      <c r="H838" s="39"/>
      <c r="I838" s="39">
        <v>0.16241943820247426</v>
      </c>
      <c r="J838" s="39">
        <v>0.15948604127924373</v>
      </c>
      <c r="K838" s="52">
        <v>0.13969261341538389</v>
      </c>
      <c r="L838" s="3">
        <v>0.27215718772981984</v>
      </c>
      <c r="M838" s="3">
        <v>0.31892471816431017</v>
      </c>
      <c r="N838" s="3">
        <v>0.24991196878080418</v>
      </c>
      <c r="O838" s="3">
        <v>0</v>
      </c>
      <c r="P838" s="3">
        <v>0.26420922651343198</v>
      </c>
      <c r="Q838" s="3">
        <v>0</v>
      </c>
      <c r="R838" s="52">
        <v>0.27101369776630713</v>
      </c>
      <c r="S838" s="39">
        <v>5.6371130206443618E-2</v>
      </c>
      <c r="T838" s="39">
        <v>0.22224046791329777</v>
      </c>
      <c r="U838" s="39"/>
      <c r="V838" s="39">
        <v>9.1151566536068263E-2</v>
      </c>
      <c r="W838" s="39">
        <v>1.2313946760725578</v>
      </c>
      <c r="X838" s="39">
        <v>9.9886310967256545E-2</v>
      </c>
      <c r="Y838" s="52">
        <v>0.15917669027327186</v>
      </c>
      <c r="Z838" s="3">
        <v>0.25303522784479737</v>
      </c>
      <c r="AA838" s="3"/>
      <c r="AB838" s="3">
        <v>0.20977658408743113</v>
      </c>
      <c r="AC838" s="3">
        <v>0.18877438533092122</v>
      </c>
      <c r="AD838" s="3">
        <v>0</v>
      </c>
      <c r="AE838" s="3">
        <v>0.24636552948034837</v>
      </c>
      <c r="AF838" s="3">
        <v>0.1765353610971882</v>
      </c>
      <c r="AG838" s="3">
        <v>0.2568417225618152</v>
      </c>
      <c r="AH838" s="3">
        <v>0.17497657389108062</v>
      </c>
      <c r="AI838" s="3">
        <v>0.2066418947925398</v>
      </c>
      <c r="AJ838" s="3">
        <v>0.22124474864529473</v>
      </c>
      <c r="AK838" s="3">
        <v>0.24791218145654384</v>
      </c>
      <c r="AL838" s="3">
        <v>0</v>
      </c>
      <c r="AM838" s="3">
        <v>0</v>
      </c>
      <c r="AN838" s="3">
        <v>9.6732342887450432E-2</v>
      </c>
      <c r="AO838" s="3">
        <v>0.18024266601702568</v>
      </c>
      <c r="AP838" s="3">
        <v>0.24071663967439777</v>
      </c>
      <c r="AQ838" s="3">
        <v>0.29463025707058282</v>
      </c>
      <c r="AR838" s="3">
        <v>0.4269769309012072</v>
      </c>
      <c r="AS838" s="3"/>
      <c r="AT838" s="3">
        <v>0.34794047144548101</v>
      </c>
      <c r="AU838" s="3">
        <v>0.28043765551880256</v>
      </c>
      <c r="AV838" s="3">
        <v>0</v>
      </c>
      <c r="AW838" s="52">
        <v>0.23738024113735912</v>
      </c>
      <c r="AX838" s="39">
        <v>0.21003013873369208</v>
      </c>
      <c r="AY838" s="3">
        <v>0.1859337035204108</v>
      </c>
      <c r="AZ838" s="3">
        <v>0.23355711821958158</v>
      </c>
      <c r="BA838" s="3">
        <v>0.25827075909298081</v>
      </c>
      <c r="BB838" s="3">
        <v>0.16492389261743123</v>
      </c>
      <c r="BC838" s="3">
        <v>0.1547200284659829</v>
      </c>
      <c r="BD838" s="3">
        <v>0.19699210704570633</v>
      </c>
      <c r="BE838" s="3">
        <v>0</v>
      </c>
      <c r="BF838" s="52">
        <v>0.1932250738722158</v>
      </c>
      <c r="BG838" s="3">
        <v>0.39094565782693524</v>
      </c>
      <c r="BH838" s="3">
        <v>0</v>
      </c>
      <c r="BI838" s="3">
        <v>0.18197284619402476</v>
      </c>
      <c r="BJ838" s="3">
        <v>0.14246467387148026</v>
      </c>
      <c r="BK838" s="3">
        <v>0.22336125544378485</v>
      </c>
      <c r="BL838" s="52">
        <v>0.19291591912956782</v>
      </c>
      <c r="BM838" s="39">
        <v>0.41091192886961087</v>
      </c>
      <c r="BN838" s="3">
        <v>0.14569068231216276</v>
      </c>
      <c r="BO838" s="3">
        <v>4.5759293769785207E-2</v>
      </c>
      <c r="BP838" s="52">
        <v>0.13664771340117143</v>
      </c>
      <c r="BQ838" s="39"/>
      <c r="BR838" s="39"/>
      <c r="BS838" s="39"/>
      <c r="BT838" s="39"/>
      <c r="BU838" s="39"/>
      <c r="BV838" s="52"/>
      <c r="BW838" s="3">
        <v>0.24335981463146758</v>
      </c>
      <c r="BX838" s="3">
        <v>0.20520935046131422</v>
      </c>
      <c r="BY838" s="3">
        <v>0.41359869249541203</v>
      </c>
      <c r="BZ838" s="52">
        <v>0.22570804568021577</v>
      </c>
      <c r="CA838" s="39"/>
      <c r="CB838" s="39"/>
      <c r="CC838" s="39">
        <v>0</v>
      </c>
      <c r="CD838" s="39"/>
      <c r="CE838" s="39">
        <v>0</v>
      </c>
      <c r="CF838" s="39"/>
      <c r="CG838" s="39"/>
      <c r="CH838" s="52">
        <v>0</v>
      </c>
      <c r="CI838" s="3">
        <v>4.5121751765627528E-2</v>
      </c>
      <c r="CJ838" s="3">
        <v>0.12095527130544442</v>
      </c>
      <c r="CK838" s="52">
        <v>7.346647808970673E-2</v>
      </c>
      <c r="CL838" s="39">
        <v>0</v>
      </c>
      <c r="CM838" s="39">
        <v>4.1577783809550892E-2</v>
      </c>
      <c r="CN838" s="39">
        <v>0.1553482174838082</v>
      </c>
      <c r="CO838" s="39">
        <v>0</v>
      </c>
      <c r="CP838" s="39">
        <v>2.672238263188572E-2</v>
      </c>
      <c r="CQ838" s="58">
        <v>6.7236438357176978E-2</v>
      </c>
    </row>
    <row r="839" spans="1:95" ht="15" customHeight="1" x14ac:dyDescent="0.25">
      <c r="A839" s="97" t="s">
        <v>1145</v>
      </c>
      <c r="C839" s="97">
        <v>836</v>
      </c>
      <c r="D839" s="102"/>
      <c r="E839" s="93"/>
      <c r="F839" s="93"/>
      <c r="G839" s="93"/>
      <c r="H839" s="93"/>
      <c r="I839" s="93"/>
      <c r="J839" s="93"/>
      <c r="K839" s="79"/>
      <c r="L839" s="16"/>
      <c r="M839" s="16"/>
      <c r="N839" s="16"/>
      <c r="O839" s="16"/>
      <c r="P839" s="16"/>
      <c r="Q839" s="16"/>
      <c r="R839" s="79"/>
      <c r="S839" s="93"/>
      <c r="T839" s="93"/>
      <c r="U839" s="93"/>
      <c r="V839" s="93"/>
      <c r="W839" s="93"/>
      <c r="X839" s="93"/>
      <c r="Y839" s="79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79"/>
      <c r="AX839" s="93"/>
      <c r="AY839" s="16"/>
      <c r="AZ839" s="16"/>
      <c r="BA839" s="16"/>
      <c r="BB839" s="16"/>
      <c r="BC839" s="16"/>
      <c r="BD839" s="16"/>
      <c r="BE839" s="16"/>
      <c r="BF839" s="79"/>
      <c r="BG839" s="16"/>
      <c r="BH839" s="16"/>
      <c r="BI839" s="16"/>
      <c r="BJ839" s="16"/>
      <c r="BK839" s="16"/>
      <c r="BL839" s="79"/>
      <c r="BM839" s="93"/>
      <c r="BN839" s="16"/>
      <c r="BO839" s="16"/>
      <c r="BP839" s="79"/>
      <c r="BQ839" s="93"/>
      <c r="BR839" s="93"/>
      <c r="BS839" s="93"/>
      <c r="BT839" s="93"/>
      <c r="BU839" s="93"/>
      <c r="BV839" s="79"/>
      <c r="BW839" s="16"/>
      <c r="BX839" s="16"/>
      <c r="BY839" s="16"/>
      <c r="BZ839" s="79"/>
      <c r="CA839" s="93"/>
      <c r="CB839" s="93"/>
      <c r="CC839" s="93"/>
      <c r="CD839" s="93"/>
      <c r="CE839" s="93"/>
      <c r="CF839" s="93"/>
      <c r="CG839" s="93"/>
      <c r="CH839" s="79"/>
      <c r="CI839" s="16"/>
      <c r="CJ839" s="16"/>
      <c r="CK839" s="79"/>
      <c r="CL839" s="93"/>
      <c r="CM839" s="93"/>
      <c r="CN839" s="93"/>
      <c r="CO839" s="93"/>
      <c r="CP839" s="93"/>
      <c r="CQ839" s="83"/>
    </row>
    <row r="840" spans="1:95" x14ac:dyDescent="0.25">
      <c r="A840" s="97" t="s">
        <v>1207</v>
      </c>
      <c r="B840" s="97">
        <v>77</v>
      </c>
      <c r="C840" s="97">
        <v>837</v>
      </c>
      <c r="D840" s="103" t="s">
        <v>135</v>
      </c>
      <c r="E840" s="39">
        <v>4.6216275872167116E-3</v>
      </c>
      <c r="F840" s="39">
        <v>2.0000547917014007E-2</v>
      </c>
      <c r="G840" s="39">
        <v>5.4704174026076729E-3</v>
      </c>
      <c r="H840" s="39"/>
      <c r="I840" s="39">
        <v>4.2342987307976761E-2</v>
      </c>
      <c r="J840" s="39">
        <v>1.5746026814504124E-2</v>
      </c>
      <c r="K840" s="52">
        <v>1.7332340067978413E-2</v>
      </c>
      <c r="L840" s="3">
        <v>7.4009250635430172E-3</v>
      </c>
      <c r="M840" s="3">
        <v>4.139172365851004E-3</v>
      </c>
      <c r="N840" s="3">
        <v>3.8489358768793781E-3</v>
      </c>
      <c r="O840" s="3">
        <v>0</v>
      </c>
      <c r="P840" s="3">
        <v>1.4409002050636532E-2</v>
      </c>
      <c r="Q840" s="3">
        <v>5.2471692903065447E-3</v>
      </c>
      <c r="R840" s="52">
        <v>6.0969891380047462E-3</v>
      </c>
      <c r="S840" s="39">
        <v>1.6004149223635696E-2</v>
      </c>
      <c r="T840" s="39">
        <v>6.6241945994104144E-3</v>
      </c>
      <c r="U840" s="39"/>
      <c r="V840" s="39">
        <v>3.6696531396615329E-3</v>
      </c>
      <c r="W840" s="39">
        <v>2.9639471599564203E-3</v>
      </c>
      <c r="X840" s="39">
        <v>3.3433323736855353E-3</v>
      </c>
      <c r="Y840" s="52">
        <v>5.5260951140235597E-3</v>
      </c>
      <c r="Z840" s="3">
        <v>2.9224258992485812E-2</v>
      </c>
      <c r="AA840" s="3"/>
      <c r="AB840" s="3">
        <v>1.4512892963146911E-2</v>
      </c>
      <c r="AC840" s="3">
        <v>2.1176258946069927E-2</v>
      </c>
      <c r="AD840" s="3">
        <v>6.8978980933329971E-3</v>
      </c>
      <c r="AE840" s="3">
        <v>6.7016876007639226E-3</v>
      </c>
      <c r="AF840" s="3">
        <v>1.5581438585233122E-2</v>
      </c>
      <c r="AG840" s="3">
        <v>1.1016821762898093E-2</v>
      </c>
      <c r="AH840" s="3">
        <v>1.6202266454200899E-2</v>
      </c>
      <c r="AI840" s="3">
        <v>1.3645921462507326E-2</v>
      </c>
      <c r="AJ840" s="3">
        <v>3.0871241682246232E-2</v>
      </c>
      <c r="AK840" s="3">
        <v>1.3357558628675251E-2</v>
      </c>
      <c r="AL840" s="3">
        <v>2.5488721805277854E-2</v>
      </c>
      <c r="AM840" s="3">
        <v>4.4570114061152112E-3</v>
      </c>
      <c r="AN840" s="3">
        <v>3.6817735371924959E-3</v>
      </c>
      <c r="AO840" s="3">
        <v>1.7252526905475261E-2</v>
      </c>
      <c r="AP840" s="3">
        <v>9.1240011200379098E-3</v>
      </c>
      <c r="AQ840" s="3">
        <v>3.530055049952735E-2</v>
      </c>
      <c r="AR840" s="3">
        <v>1.7192195047625543E-2</v>
      </c>
      <c r="AS840" s="3"/>
      <c r="AT840" s="3">
        <v>7.2851185761351059E-3</v>
      </c>
      <c r="AU840" s="3">
        <v>5.8577157757735993E-3</v>
      </c>
      <c r="AV840" s="3">
        <v>0.75000000001875</v>
      </c>
      <c r="AW840" s="52">
        <v>1.6174175063904499E-2</v>
      </c>
      <c r="AX840" s="39">
        <v>1.7817618414825546E-2</v>
      </c>
      <c r="AY840" s="3">
        <v>3.445491427014024E-2</v>
      </c>
      <c r="AZ840" s="3">
        <v>1.0109358108322348E-2</v>
      </c>
      <c r="BA840" s="3">
        <v>1.4654573219931589E-2</v>
      </c>
      <c r="BB840" s="3">
        <v>1.3551440016383335E-2</v>
      </c>
      <c r="BC840" s="3">
        <v>3.5191597266689576E-3</v>
      </c>
      <c r="BD840" s="3">
        <v>7.6922905991946372E-2</v>
      </c>
      <c r="BE840" s="3">
        <v>0</v>
      </c>
      <c r="BF840" s="52">
        <v>2.5908278003979535E-2</v>
      </c>
      <c r="BG840" s="3">
        <v>6.0563047078779275E-3</v>
      </c>
      <c r="BH840" s="3">
        <v>2.0898956421365703E-2</v>
      </c>
      <c r="BI840" s="3">
        <v>2.0664247527329795E-2</v>
      </c>
      <c r="BJ840" s="3">
        <v>5.6944964258402132E-3</v>
      </c>
      <c r="BK840" s="3">
        <v>1.8670136717198423E-2</v>
      </c>
      <c r="BL840" s="52">
        <v>1.2533682557852182E-2</v>
      </c>
      <c r="BM840" s="39">
        <v>9.6899127959790086E-3</v>
      </c>
      <c r="BN840" s="3">
        <v>1.9402053545997097E-2</v>
      </c>
      <c r="BO840" s="3">
        <v>5.312174292986146E-3</v>
      </c>
      <c r="BP840" s="52">
        <v>1.4445469102013025E-2</v>
      </c>
      <c r="BQ840" s="39"/>
      <c r="BR840" s="39"/>
      <c r="BS840" s="39"/>
      <c r="BT840" s="39"/>
      <c r="BU840" s="39"/>
      <c r="BV840" s="52"/>
      <c r="BW840" s="3">
        <v>4.4048256218371081E-3</v>
      </c>
      <c r="BX840" s="3">
        <v>9.178897623134839E-3</v>
      </c>
      <c r="BY840" s="3">
        <v>3.2738241208655344E-3</v>
      </c>
      <c r="BZ840" s="52">
        <v>6.4695427369865013E-3</v>
      </c>
      <c r="CA840" s="39"/>
      <c r="CB840" s="39"/>
      <c r="CC840" s="39">
        <v>3.8361924173075548E-3</v>
      </c>
      <c r="CD840" s="39"/>
      <c r="CE840" s="39">
        <v>1.7776509492555354E-2</v>
      </c>
      <c r="CF840" s="39"/>
      <c r="CG840" s="39"/>
      <c r="CH840" s="52">
        <v>8.5307607917324332E-3</v>
      </c>
      <c r="CI840" s="3">
        <v>3.0623048366994116E-3</v>
      </c>
      <c r="CJ840" s="3">
        <v>2.8003993535379978E-3</v>
      </c>
      <c r="CK840" s="52">
        <v>2.931495577054871E-3</v>
      </c>
      <c r="CL840" s="39">
        <v>0</v>
      </c>
      <c r="CM840" s="39">
        <v>6.8226511290141692E-2</v>
      </c>
      <c r="CN840" s="39">
        <v>4.4866094332523858E-2</v>
      </c>
      <c r="CO840" s="39">
        <v>4.4216703168432235E-3</v>
      </c>
      <c r="CP840" s="39">
        <v>1.3660111587588812E-2</v>
      </c>
      <c r="CQ840" s="58">
        <v>2.7680028811810489E-2</v>
      </c>
    </row>
    <row r="841" spans="1:95" x14ac:dyDescent="0.25">
      <c r="A841" s="97" t="s">
        <v>1208</v>
      </c>
      <c r="B841" s="97">
        <v>78</v>
      </c>
      <c r="C841" s="97">
        <v>838</v>
      </c>
      <c r="D841" s="103" t="s">
        <v>136</v>
      </c>
      <c r="E841" s="39">
        <v>0.61204996324725791</v>
      </c>
      <c r="F841" s="39">
        <v>0.8855666875686532</v>
      </c>
      <c r="G841" s="39">
        <v>0.72791243160681507</v>
      </c>
      <c r="H841" s="39"/>
      <c r="I841" s="39">
        <v>0.92960344296999931</v>
      </c>
      <c r="J841" s="39">
        <v>0.83927103316065066</v>
      </c>
      <c r="K841" s="52">
        <v>0.87067815984185659</v>
      </c>
      <c r="L841" s="3">
        <v>0.74107193072380628</v>
      </c>
      <c r="M841" s="3">
        <v>0.6135538523697226</v>
      </c>
      <c r="N841" s="3">
        <v>0.60680405627085376</v>
      </c>
      <c r="O841" s="3">
        <v>0</v>
      </c>
      <c r="P841" s="3">
        <v>0.82859033747641064</v>
      </c>
      <c r="Q841" s="3">
        <v>0.89473684208531867</v>
      </c>
      <c r="R841" s="52">
        <v>0.71921494837211863</v>
      </c>
      <c r="S841" s="39">
        <v>0.83333333333333337</v>
      </c>
      <c r="T841" s="39">
        <v>0.78142076502459012</v>
      </c>
      <c r="U841" s="39"/>
      <c r="V841" s="39">
        <v>0.68351063831578207</v>
      </c>
      <c r="W841" s="39">
        <v>0.49999999999482758</v>
      </c>
      <c r="X841" s="39">
        <v>0.8</v>
      </c>
      <c r="Y841" s="52">
        <v>0.76673944687131024</v>
      </c>
      <c r="Z841" s="3">
        <v>0.97951024487756122</v>
      </c>
      <c r="AA841" s="3"/>
      <c r="AB841" s="3">
        <v>0.9669602221888538</v>
      </c>
      <c r="AC841" s="3">
        <v>0.992718446601765</v>
      </c>
      <c r="AD841" s="3">
        <v>0.9773584905662086</v>
      </c>
      <c r="AE841" s="3">
        <v>0.98198777744589238</v>
      </c>
      <c r="AF841" s="3">
        <v>0.97957863132850631</v>
      </c>
      <c r="AG841" s="3">
        <v>0.97552641078112834</v>
      </c>
      <c r="AH841" s="3">
        <v>0.97626393663805144</v>
      </c>
      <c r="AI841" s="3">
        <v>0.9766331034370288</v>
      </c>
      <c r="AJ841" s="3">
        <v>0.97550653533538834</v>
      </c>
      <c r="AK841" s="3">
        <v>0.96239654551304499</v>
      </c>
      <c r="AL841" s="3">
        <v>1</v>
      </c>
      <c r="AM841" s="3">
        <v>0.82795698924731187</v>
      </c>
      <c r="AN841" s="3">
        <v>0.96646341462215568</v>
      </c>
      <c r="AO841" s="3">
        <v>0.9750948766601053</v>
      </c>
      <c r="AP841" s="3">
        <v>0.9724582939565628</v>
      </c>
      <c r="AQ841" s="3">
        <v>0.98827338758729322</v>
      </c>
      <c r="AR841" s="3">
        <v>0.94690265486772651</v>
      </c>
      <c r="AS841" s="3"/>
      <c r="AT841" s="3">
        <v>0.96752368064952643</v>
      </c>
      <c r="AU841" s="3">
        <v>0.97810072661532244</v>
      </c>
      <c r="AV841" s="3">
        <v>1</v>
      </c>
      <c r="AW841" s="52">
        <v>0.97735551696802558</v>
      </c>
      <c r="AX841" s="39">
        <v>0.91530208921321965</v>
      </c>
      <c r="AY841" s="3">
        <v>0.92444717444860236</v>
      </c>
      <c r="AZ841" s="3">
        <v>0.72065091051097485</v>
      </c>
      <c r="BA841" s="3">
        <v>0.78528037381509097</v>
      </c>
      <c r="BB841" s="3">
        <v>0.82831325301133485</v>
      </c>
      <c r="BC841" s="3">
        <v>0.53108997803859281</v>
      </c>
      <c r="BD841" s="3">
        <v>0.96316838547534445</v>
      </c>
      <c r="BE841" s="3">
        <v>0</v>
      </c>
      <c r="BF841" s="52">
        <v>0.90754647799281607</v>
      </c>
      <c r="BG841" s="3">
        <v>0.71875000000219724</v>
      </c>
      <c r="BH841" s="3">
        <v>0.72739187418467832</v>
      </c>
      <c r="BI841" s="3">
        <v>0.85187667565286529</v>
      </c>
      <c r="BJ841" s="3">
        <v>0.65141430946251533</v>
      </c>
      <c r="BK841" s="3">
        <v>0.8462458869380346</v>
      </c>
      <c r="BL841" s="52">
        <v>0.79403719913508775</v>
      </c>
      <c r="BM841" s="39">
        <v>0.58354822071600254</v>
      </c>
      <c r="BN841" s="3">
        <v>0.89446534269572131</v>
      </c>
      <c r="BO841" s="3">
        <v>0.60712956068357082</v>
      </c>
      <c r="BP841" s="52">
        <v>0.85729422530043076</v>
      </c>
      <c r="BQ841" s="39"/>
      <c r="BR841" s="39"/>
      <c r="BS841" s="39"/>
      <c r="BT841" s="39"/>
      <c r="BU841" s="39"/>
      <c r="BV841" s="52"/>
      <c r="BW841" s="3">
        <v>0.68156424581183483</v>
      </c>
      <c r="BX841" s="3">
        <v>0.85792079211599859</v>
      </c>
      <c r="BY841" s="3">
        <v>0.79026217226966289</v>
      </c>
      <c r="BZ841" s="52">
        <v>0.80985680987983844</v>
      </c>
      <c r="CA841" s="39"/>
      <c r="CB841" s="39"/>
      <c r="CC841" s="39">
        <v>0.67796610169491522</v>
      </c>
      <c r="CD841" s="39"/>
      <c r="CE841" s="39">
        <v>0.91092225382436265</v>
      </c>
      <c r="CF841" s="39"/>
      <c r="CG841" s="39"/>
      <c r="CH841" s="52">
        <v>0.80912364945863824</v>
      </c>
      <c r="CI841" s="3">
        <v>0.91903719912472648</v>
      </c>
      <c r="CJ841" s="3">
        <v>0.93685051958752996</v>
      </c>
      <c r="CK841" s="52">
        <v>0.92753623188558354</v>
      </c>
      <c r="CL841" s="39">
        <v>0</v>
      </c>
      <c r="CM841" s="39">
        <v>0.97475313582065659</v>
      </c>
      <c r="CN841" s="39">
        <v>0.93583635090527928</v>
      </c>
      <c r="CO841" s="39">
        <v>0.76168224298954057</v>
      </c>
      <c r="CP841" s="39">
        <v>0.88993506490941776</v>
      </c>
      <c r="CQ841" s="58">
        <v>0.93614119027250253</v>
      </c>
    </row>
    <row r="842" spans="1:95" x14ac:dyDescent="0.25">
      <c r="A842" s="97" t="s">
        <v>1145</v>
      </c>
      <c r="C842" s="97">
        <v>839</v>
      </c>
      <c r="D842" s="103"/>
      <c r="E842" s="48"/>
      <c r="F842" s="48"/>
      <c r="G842" s="48"/>
      <c r="H842" s="48"/>
      <c r="I842" s="48"/>
      <c r="J842" s="48"/>
      <c r="K842" s="73"/>
      <c r="L842" s="11"/>
      <c r="M842" s="11"/>
      <c r="N842" s="11"/>
      <c r="O842" s="11"/>
      <c r="P842" s="11"/>
      <c r="Q842" s="11"/>
      <c r="R842" s="73"/>
      <c r="S842" s="48"/>
      <c r="T842" s="48"/>
      <c r="U842" s="48"/>
      <c r="V842" s="48"/>
      <c r="W842" s="48"/>
      <c r="X842" s="48"/>
      <c r="Y842" s="73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73"/>
      <c r="AX842" s="48"/>
      <c r="AY842" s="11"/>
      <c r="AZ842" s="11"/>
      <c r="BA842" s="11"/>
      <c r="BB842" s="11"/>
      <c r="BC842" s="11"/>
      <c r="BD842" s="11"/>
      <c r="BE842" s="11"/>
      <c r="BF842" s="73"/>
      <c r="BG842" s="11"/>
      <c r="BH842" s="11"/>
      <c r="BI842" s="11"/>
      <c r="BJ842" s="11"/>
      <c r="BK842" s="11"/>
      <c r="BL842" s="73"/>
      <c r="BM842" s="48"/>
      <c r="BN842" s="11"/>
      <c r="BO842" s="11"/>
      <c r="BP842" s="73"/>
      <c r="BQ842" s="48"/>
      <c r="BR842" s="48"/>
      <c r="BS842" s="48"/>
      <c r="BT842" s="48"/>
      <c r="BU842" s="48"/>
      <c r="BV842" s="73"/>
      <c r="BW842" s="11"/>
      <c r="BX842" s="11"/>
      <c r="BY842" s="11"/>
      <c r="BZ842" s="73"/>
      <c r="CA842" s="48"/>
      <c r="CB842" s="48"/>
      <c r="CC842" s="48"/>
      <c r="CD842" s="48"/>
      <c r="CE842" s="48"/>
      <c r="CF842" s="48"/>
      <c r="CG842" s="48"/>
      <c r="CH842" s="73"/>
      <c r="CI842" s="11"/>
      <c r="CJ842" s="11"/>
      <c r="CK842" s="73"/>
      <c r="CL842" s="48"/>
      <c r="CM842" s="48"/>
      <c r="CN842" s="48"/>
      <c r="CO842" s="48"/>
      <c r="CP842" s="48"/>
      <c r="CQ842" s="67"/>
    </row>
    <row r="843" spans="1:95" x14ac:dyDescent="0.25">
      <c r="A843" s="97" t="s">
        <v>1209</v>
      </c>
      <c r="B843" s="97">
        <v>79</v>
      </c>
      <c r="C843" s="97">
        <v>840</v>
      </c>
      <c r="D843" s="103" t="s">
        <v>137</v>
      </c>
      <c r="E843" s="39">
        <v>0.25569434238778266</v>
      </c>
      <c r="F843" s="39">
        <v>0.52504696306394871</v>
      </c>
      <c r="G843" s="39">
        <v>0.36591086787696359</v>
      </c>
      <c r="H843" s="39"/>
      <c r="I843" s="39">
        <v>0.60866892099226144</v>
      </c>
      <c r="J843" s="39">
        <v>0.47519868456851078</v>
      </c>
      <c r="K843" s="52">
        <v>0.51576340604260029</v>
      </c>
      <c r="L843" s="3">
        <v>0.5574489623755694</v>
      </c>
      <c r="M843" s="3">
        <v>0.46470350948712713</v>
      </c>
      <c r="N843" s="3">
        <v>0.47105004906771347</v>
      </c>
      <c r="O843" s="3">
        <v>0</v>
      </c>
      <c r="P843" s="3">
        <v>0.65122435471472606</v>
      </c>
      <c r="Q843" s="3">
        <v>0.63157894736177289</v>
      </c>
      <c r="R843" s="52">
        <v>0.54402240504112942</v>
      </c>
      <c r="S843" s="39">
        <v>0.77777777777777779</v>
      </c>
      <c r="T843" s="39">
        <v>0.5</v>
      </c>
      <c r="U843" s="39"/>
      <c r="V843" s="39">
        <v>0.47872340426041199</v>
      </c>
      <c r="W843" s="39">
        <v>0.2068965517234245</v>
      </c>
      <c r="X843" s="39">
        <v>0.6333333333333333</v>
      </c>
      <c r="Y843" s="52">
        <v>0.54585152838499462</v>
      </c>
      <c r="Z843" s="3">
        <v>0.73486333756198818</v>
      </c>
      <c r="AA843" s="3"/>
      <c r="AB843" s="3">
        <v>0.56173532713371399</v>
      </c>
      <c r="AC843" s="3">
        <v>0.82281553400055385</v>
      </c>
      <c r="AD843" s="3">
        <v>0.52075471697720188</v>
      </c>
      <c r="AE843" s="3">
        <v>0.68703763268815743</v>
      </c>
      <c r="AF843" s="3">
        <v>0.69758774199505558</v>
      </c>
      <c r="AG843" s="3">
        <v>0.71846949824840844</v>
      </c>
      <c r="AH843" s="3">
        <v>0.58607390786881808</v>
      </c>
      <c r="AI843" s="3">
        <v>0.7114388887881804</v>
      </c>
      <c r="AJ843" s="3">
        <v>0.73300625445837997</v>
      </c>
      <c r="AK843" s="3">
        <v>0.55703490463794869</v>
      </c>
      <c r="AL843" s="3">
        <v>0.84955752212389379</v>
      </c>
      <c r="AM843" s="3">
        <v>0.4731182795698925</v>
      </c>
      <c r="AN843" s="3">
        <v>0.69512195121527365</v>
      </c>
      <c r="AO843" s="3">
        <v>0.69734345351705251</v>
      </c>
      <c r="AP843" s="3">
        <v>0.62606232294617559</v>
      </c>
      <c r="AQ843" s="3">
        <v>0.76555526384877925</v>
      </c>
      <c r="AR843" s="3">
        <v>0.47787610619046128</v>
      </c>
      <c r="AS843" s="3"/>
      <c r="AT843" s="3">
        <v>0.18944519621109607</v>
      </c>
      <c r="AU843" s="3">
        <v>0.24475068904545727</v>
      </c>
      <c r="AV843" s="3">
        <v>0</v>
      </c>
      <c r="AW843" s="52">
        <v>0.67814540787384114</v>
      </c>
      <c r="AX843" s="39">
        <v>0.58272162621304857</v>
      </c>
      <c r="AY843" s="3">
        <v>0.55849555848500299</v>
      </c>
      <c r="AZ843" s="3">
        <v>0.26036419992654575</v>
      </c>
      <c r="BA843" s="3">
        <v>0.43177570093054418</v>
      </c>
      <c r="BB843" s="3">
        <v>0.48732862484622907</v>
      </c>
      <c r="BC843" s="3">
        <v>5.2670080466637306E-2</v>
      </c>
      <c r="BD843" s="3">
        <v>0.64269000779963603</v>
      </c>
      <c r="BE843" s="3">
        <v>0</v>
      </c>
      <c r="BF843" s="52">
        <v>0.56156551733198501</v>
      </c>
      <c r="BG843" s="3">
        <v>0.39843749999688721</v>
      </c>
      <c r="BH843" s="3">
        <v>0.22018348623968642</v>
      </c>
      <c r="BI843" s="3">
        <v>0.60321715819311572</v>
      </c>
      <c r="BJ843" s="3">
        <v>0.40931780364694453</v>
      </c>
      <c r="BK843" s="3">
        <v>0.53484893808596889</v>
      </c>
      <c r="BL843" s="52">
        <v>0.48577680525429862</v>
      </c>
      <c r="BM843" s="39">
        <v>0.48272305311518598</v>
      </c>
      <c r="BN843" s="3">
        <v>0.45123637771504543</v>
      </c>
      <c r="BO843" s="3">
        <v>0.23566641846699801</v>
      </c>
      <c r="BP843" s="52">
        <v>0.42334922698848426</v>
      </c>
      <c r="BQ843" s="39"/>
      <c r="BR843" s="39"/>
      <c r="BS843" s="39"/>
      <c r="BT843" s="39"/>
      <c r="BU843" s="39"/>
      <c r="BV843" s="52"/>
      <c r="BW843" s="3">
        <v>0.41899441340548049</v>
      </c>
      <c r="BX843" s="3">
        <v>0.58217821783331047</v>
      </c>
      <c r="BY843" s="3">
        <v>0.2247191011235955</v>
      </c>
      <c r="BZ843" s="52">
        <v>0.51148851149464325</v>
      </c>
      <c r="CA843" s="39"/>
      <c r="CB843" s="39"/>
      <c r="CC843" s="39">
        <v>0.23728813559322035</v>
      </c>
      <c r="CD843" s="39"/>
      <c r="CE843" s="39">
        <v>0.61189801699716717</v>
      </c>
      <c r="CF843" s="39"/>
      <c r="CG843" s="39"/>
      <c r="CH843" s="52">
        <v>0.51680672269217776</v>
      </c>
      <c r="CI843" s="3">
        <v>0.67396061269146612</v>
      </c>
      <c r="CJ843" s="3">
        <v>0.75779376498800954</v>
      </c>
      <c r="CK843" s="52">
        <v>0.71395881006864992</v>
      </c>
      <c r="CL843" s="39">
        <v>0</v>
      </c>
      <c r="CM843" s="39">
        <v>0.64563650920736593</v>
      </c>
      <c r="CN843" s="39">
        <v>0.61902039260529829</v>
      </c>
      <c r="CO843" s="39">
        <v>4.2056074766551661E-2</v>
      </c>
      <c r="CP843" s="39">
        <v>0.57467532465666638</v>
      </c>
      <c r="CQ843" s="58">
        <v>0.60765550238729471</v>
      </c>
    </row>
    <row r="844" spans="1:95" x14ac:dyDescent="0.25">
      <c r="A844" s="97" t="s">
        <v>1210</v>
      </c>
      <c r="B844" s="97">
        <v>80</v>
      </c>
      <c r="C844" s="97">
        <v>841</v>
      </c>
      <c r="D844" s="103" t="s">
        <v>138</v>
      </c>
      <c r="E844" s="39">
        <v>0.4232182218832265</v>
      </c>
      <c r="F844" s="39">
        <v>0.56543519099194484</v>
      </c>
      <c r="G844" s="39">
        <v>0.36591086787696359</v>
      </c>
      <c r="H844" s="39"/>
      <c r="I844" s="39">
        <v>0.62895788502533678</v>
      </c>
      <c r="J844" s="39">
        <v>0.51959440942439239</v>
      </c>
      <c r="K844" s="52">
        <v>0.55662444042713866</v>
      </c>
      <c r="L844" s="3">
        <v>0.59422979584950231</v>
      </c>
      <c r="M844" s="3">
        <v>0.67285195644490281</v>
      </c>
      <c r="N844" s="3">
        <v>0.54955839057899902</v>
      </c>
      <c r="O844" s="3">
        <v>0</v>
      </c>
      <c r="P844" s="3">
        <v>0.6909331568314776</v>
      </c>
      <c r="Q844" s="3">
        <v>0.94736842104265928</v>
      </c>
      <c r="R844" s="52">
        <v>0.59600910204795554</v>
      </c>
      <c r="S844" s="39">
        <v>0.61111111111111116</v>
      </c>
      <c r="T844" s="39">
        <v>0.68032786885245899</v>
      </c>
      <c r="U844" s="39"/>
      <c r="V844" s="39">
        <v>0.6702127659645768</v>
      </c>
      <c r="W844" s="39">
        <v>0.62068965517027352</v>
      </c>
      <c r="X844" s="39">
        <v>0.7</v>
      </c>
      <c r="Y844" s="52">
        <v>0.66812227074323338</v>
      </c>
      <c r="Z844" s="3">
        <v>0.56717794948679512</v>
      </c>
      <c r="AA844" s="3"/>
      <c r="AB844" s="3">
        <v>0.27661209290675309</v>
      </c>
      <c r="AC844" s="3">
        <v>0.52427184467291932</v>
      </c>
      <c r="AD844" s="3">
        <v>0.27169811320549658</v>
      </c>
      <c r="AE844" s="3">
        <v>0.53264715343239166</v>
      </c>
      <c r="AF844" s="3">
        <v>0.5298685164040805</v>
      </c>
      <c r="AG844" s="3">
        <v>0.49697990614369408</v>
      </c>
      <c r="AH844" s="3">
        <v>0.30460697006247256</v>
      </c>
      <c r="AI844" s="3">
        <v>0.48904258774901349</v>
      </c>
      <c r="AJ844" s="3">
        <v>0.46739822479259052</v>
      </c>
      <c r="AK844" s="3">
        <v>0.27851745231897435</v>
      </c>
      <c r="AL844" s="3">
        <v>0.46017699115044247</v>
      </c>
      <c r="AM844" s="3">
        <v>0.30107526881720431</v>
      </c>
      <c r="AN844" s="3">
        <v>0.43902439024122547</v>
      </c>
      <c r="AO844" s="3">
        <v>0.42409867173077892</v>
      </c>
      <c r="AP844" s="3">
        <v>0.40793201133144474</v>
      </c>
      <c r="AQ844" s="3">
        <v>0.66999212391703855</v>
      </c>
      <c r="AR844" s="3">
        <v>0.29203539822750413</v>
      </c>
      <c r="AS844" s="3"/>
      <c r="AT844" s="3">
        <v>0.34100135317997293</v>
      </c>
      <c r="AU844" s="3">
        <v>0.49792032071164283</v>
      </c>
      <c r="AV844" s="3">
        <v>0</v>
      </c>
      <c r="AW844" s="52">
        <v>0.4984806160578934</v>
      </c>
      <c r="AX844" s="39">
        <v>0.58272162621304857</v>
      </c>
      <c r="AY844" s="3">
        <v>0.56586656585587103</v>
      </c>
      <c r="AZ844" s="3">
        <v>0.38124757846387058</v>
      </c>
      <c r="BA844" s="3">
        <v>0.49065420560289108</v>
      </c>
      <c r="BB844" s="3">
        <v>0.55961778147303542</v>
      </c>
      <c r="BC844" s="3">
        <v>0.28968544256650519</v>
      </c>
      <c r="BD844" s="3">
        <v>0.47144466591559059</v>
      </c>
      <c r="BE844" s="3">
        <v>0</v>
      </c>
      <c r="BF844" s="52">
        <v>0.5046919347583162</v>
      </c>
      <c r="BG844" s="3">
        <v>0.53906249999578859</v>
      </c>
      <c r="BH844" s="3">
        <v>0.34600262123379294</v>
      </c>
      <c r="BI844" s="3">
        <v>0.62734584452084041</v>
      </c>
      <c r="BJ844" s="3">
        <v>0.42928452577606374</v>
      </c>
      <c r="BK844" s="3">
        <v>0.49895303620100451</v>
      </c>
      <c r="BL844" s="52">
        <v>0.5005470459545982</v>
      </c>
      <c r="BM844" s="39">
        <v>0.74883960803766025</v>
      </c>
      <c r="BN844" s="3">
        <v>0.43945344913182799</v>
      </c>
      <c r="BO844" s="3">
        <v>0.22002978406634413</v>
      </c>
      <c r="BP844" s="52">
        <v>0.41106776477209478</v>
      </c>
      <c r="BQ844" s="39"/>
      <c r="BR844" s="39"/>
      <c r="BS844" s="39"/>
      <c r="BT844" s="39"/>
      <c r="BU844" s="39"/>
      <c r="BV844" s="52"/>
      <c r="BW844" s="3">
        <v>0.60335195530389185</v>
      </c>
      <c r="BX844" s="3">
        <v>0.67722772278568777</v>
      </c>
      <c r="BY844" s="3">
        <v>0.7191011235955056</v>
      </c>
      <c r="BZ844" s="52">
        <v>0.6633366633446155</v>
      </c>
      <c r="CA844" s="39"/>
      <c r="CB844" s="39"/>
      <c r="CC844" s="39">
        <v>0.55932203389830504</v>
      </c>
      <c r="CD844" s="39"/>
      <c r="CE844" s="39">
        <v>0.55146364494806421</v>
      </c>
      <c r="CF844" s="39"/>
      <c r="CG844" s="39"/>
      <c r="CH844" s="52">
        <v>0.556422569030951</v>
      </c>
      <c r="CI844" s="3">
        <v>0.42013129102844637</v>
      </c>
      <c r="CJ844" s="3">
        <v>0.5851318944844125</v>
      </c>
      <c r="CK844" s="52">
        <v>0.4988558352402746</v>
      </c>
      <c r="CL844" s="39">
        <v>0</v>
      </c>
      <c r="CM844" s="39">
        <v>0.3132105684547638</v>
      </c>
      <c r="CN844" s="39">
        <v>0.50314465408805031</v>
      </c>
      <c r="CO844" s="39">
        <v>0.12616822429965499</v>
      </c>
      <c r="CP844" s="39">
        <v>0.40519480518164952</v>
      </c>
      <c r="CQ844" s="58">
        <v>0.39637370938980598</v>
      </c>
    </row>
    <row r="845" spans="1:95" x14ac:dyDescent="0.25">
      <c r="A845" s="97" t="s">
        <v>1211</v>
      </c>
      <c r="B845" s="97">
        <v>81</v>
      </c>
      <c r="C845" s="97">
        <v>842</v>
      </c>
      <c r="D845" s="103" t="s">
        <v>139</v>
      </c>
      <c r="E845" s="39">
        <v>0.28214548125548433</v>
      </c>
      <c r="F845" s="39">
        <v>0.5682529743357585</v>
      </c>
      <c r="G845" s="39">
        <v>0.30023455825802142</v>
      </c>
      <c r="H845" s="39"/>
      <c r="I845" s="39">
        <v>0.6676913618157535</v>
      </c>
      <c r="J845" s="39">
        <v>0.49164154562624474</v>
      </c>
      <c r="K845" s="52">
        <v>0.5529098009376352</v>
      </c>
      <c r="L845" s="3">
        <v>0.49434789944322594</v>
      </c>
      <c r="M845" s="3">
        <v>0.40661557080123628</v>
      </c>
      <c r="N845" s="3">
        <v>0.33169774288518156</v>
      </c>
      <c r="O845" s="3">
        <v>0</v>
      </c>
      <c r="P845" s="3">
        <v>0.65122435471472606</v>
      </c>
      <c r="Q845" s="3">
        <v>0.63157894736177289</v>
      </c>
      <c r="R845" s="52">
        <v>0.47313145457727573</v>
      </c>
      <c r="S845" s="39">
        <v>0.66666666666666663</v>
      </c>
      <c r="T845" s="39">
        <v>0.53278688524590168</v>
      </c>
      <c r="U845" s="39"/>
      <c r="V845" s="39">
        <v>0.47872340426041199</v>
      </c>
      <c r="W845" s="39">
        <v>0.413793103446849</v>
      </c>
      <c r="X845" s="39">
        <v>0.6333333333333333</v>
      </c>
      <c r="Y845" s="52">
        <v>0.55458515283915455</v>
      </c>
      <c r="Z845" s="3">
        <v>0.85057471264367812</v>
      </c>
      <c r="AA845" s="3"/>
      <c r="AB845" s="3">
        <v>0.75110822150833723</v>
      </c>
      <c r="AC845" s="3">
        <v>0.88106796118643371</v>
      </c>
      <c r="AD845" s="3">
        <v>0.74716981131511573</v>
      </c>
      <c r="AE845" s="3">
        <v>0.81055001609277</v>
      </c>
      <c r="AF845" s="3">
        <v>0.82555129929779947</v>
      </c>
      <c r="AG845" s="3">
        <v>0.79788232462232822</v>
      </c>
      <c r="AH845" s="3">
        <v>0.75773087442336062</v>
      </c>
      <c r="AI845" s="3">
        <v>0.80429507633546149</v>
      </c>
      <c r="AJ845" s="3">
        <v>0.80895846598717591</v>
      </c>
      <c r="AK845" s="3">
        <v>0.68657790571654143</v>
      </c>
      <c r="AL845" s="3">
        <v>0.92035398230088494</v>
      </c>
      <c r="AM845" s="3">
        <v>0.64516129032258063</v>
      </c>
      <c r="AN845" s="3">
        <v>0.85975609755573312</v>
      </c>
      <c r="AO845" s="3">
        <v>0.8055028463074525</v>
      </c>
      <c r="AP845" s="3">
        <v>0.68838526912181308</v>
      </c>
      <c r="AQ845" s="3">
        <v>0.89472302441585716</v>
      </c>
      <c r="AR845" s="3">
        <v>0.58407079645500826</v>
      </c>
      <c r="AS845" s="3"/>
      <c r="AT845" s="3">
        <v>0.4925575101488498</v>
      </c>
      <c r="AU845" s="3">
        <v>0.62179904784521578</v>
      </c>
      <c r="AV845" s="3">
        <v>0</v>
      </c>
      <c r="AW845" s="52">
        <v>0.80498093692134287</v>
      </c>
      <c r="AX845" s="39">
        <v>0.60982495766481826</v>
      </c>
      <c r="AY845" s="3">
        <v>0.62596862595679514</v>
      </c>
      <c r="AZ845" s="3">
        <v>0.36265013561197446</v>
      </c>
      <c r="BA845" s="3">
        <v>0.46261682242558305</v>
      </c>
      <c r="BB845" s="3">
        <v>0.56709597008960155</v>
      </c>
      <c r="BC845" s="3">
        <v>5.2670080466637306E-2</v>
      </c>
      <c r="BD845" s="3">
        <v>0.61183811422133638</v>
      </c>
      <c r="BE845" s="3">
        <v>0</v>
      </c>
      <c r="BF845" s="52">
        <v>0.58226163477283299</v>
      </c>
      <c r="BG845" s="3">
        <v>0.35156249999725342</v>
      </c>
      <c r="BH845" s="3">
        <v>0.29882044561100302</v>
      </c>
      <c r="BI845" s="3">
        <v>0.69973190350401426</v>
      </c>
      <c r="BJ845" s="3">
        <v>0.38935108151782527</v>
      </c>
      <c r="BK845" s="3">
        <v>0.58151361053642248</v>
      </c>
      <c r="BL845" s="52">
        <v>0.52844638949960865</v>
      </c>
      <c r="BM845" s="39">
        <v>0.47343991747835545</v>
      </c>
      <c r="BN845" s="3">
        <v>0.39962383138574087</v>
      </c>
      <c r="BO845" s="3">
        <v>0.14743112434902247</v>
      </c>
      <c r="BP845" s="52">
        <v>0.36699898858387375</v>
      </c>
      <c r="BQ845" s="39"/>
      <c r="BR845" s="39"/>
      <c r="BS845" s="39"/>
      <c r="BT845" s="39"/>
      <c r="BU845" s="39"/>
      <c r="BV845" s="52"/>
      <c r="BW845" s="3">
        <v>0.30167597765194593</v>
      </c>
      <c r="BX845" s="3">
        <v>0.54059405941664551</v>
      </c>
      <c r="BY845" s="3">
        <v>0.1797752808988764</v>
      </c>
      <c r="BZ845" s="52">
        <v>0.45154845155386475</v>
      </c>
      <c r="CA845" s="39"/>
      <c r="CB845" s="39"/>
      <c r="CC845" s="39">
        <v>0.25423728813559321</v>
      </c>
      <c r="CD845" s="39"/>
      <c r="CE845" s="39">
        <v>0.61189801699716717</v>
      </c>
      <c r="CF845" s="39"/>
      <c r="CG845" s="39"/>
      <c r="CH845" s="52">
        <v>0.46098439376027006</v>
      </c>
      <c r="CI845" s="3">
        <v>0.4989059080962801</v>
      </c>
      <c r="CJ845" s="3">
        <v>0.67146282973621108</v>
      </c>
      <c r="CK845" s="52">
        <v>0.58123569794050345</v>
      </c>
      <c r="CL845" s="39">
        <v>0</v>
      </c>
      <c r="CM845" s="39">
        <v>0.55404323458767013</v>
      </c>
      <c r="CN845" s="39">
        <v>0.62664379645511725</v>
      </c>
      <c r="CO845" s="39">
        <v>7.0093457944252771E-2</v>
      </c>
      <c r="CP845" s="39">
        <v>0.52792207790493761</v>
      </c>
      <c r="CQ845" s="58">
        <v>0.56257869553800932</v>
      </c>
    </row>
    <row r="846" spans="1:95" x14ac:dyDescent="0.25">
      <c r="A846" s="97" t="s">
        <v>1212</v>
      </c>
      <c r="B846" s="97">
        <v>82</v>
      </c>
      <c r="C846" s="97">
        <v>843</v>
      </c>
      <c r="D846" s="103" t="s">
        <v>140</v>
      </c>
      <c r="E846" s="39">
        <v>0.15870683320620993</v>
      </c>
      <c r="F846" s="39">
        <v>0.36302442079466224</v>
      </c>
      <c r="G846" s="39">
        <v>0.23455824863907923</v>
      </c>
      <c r="H846" s="39"/>
      <c r="I846" s="39">
        <v>0.39471257300710288</v>
      </c>
      <c r="J846" s="39">
        <v>0.33872293778931911</v>
      </c>
      <c r="K846" s="52">
        <v>0.35317649300202436</v>
      </c>
      <c r="L846" s="3">
        <v>0.42146111017378102</v>
      </c>
      <c r="M846" s="3">
        <v>0.35336829367250294</v>
      </c>
      <c r="N846" s="3">
        <v>0.35328753680078506</v>
      </c>
      <c r="O846" s="3">
        <v>0</v>
      </c>
      <c r="P846" s="3">
        <v>0.41297154201421649</v>
      </c>
      <c r="Q846" s="3">
        <v>0.31578947368088645</v>
      </c>
      <c r="R846" s="52">
        <v>0.40827936285663913</v>
      </c>
      <c r="S846" s="39">
        <v>0.3888888888888889</v>
      </c>
      <c r="T846" s="39">
        <v>0.28688524590163933</v>
      </c>
      <c r="U846" s="39"/>
      <c r="V846" s="39">
        <v>0.44680851064305116</v>
      </c>
      <c r="W846" s="39">
        <v>0</v>
      </c>
      <c r="X846" s="39">
        <v>0.36666666666666664</v>
      </c>
      <c r="Y846" s="52">
        <v>0.32314410480391681</v>
      </c>
      <c r="Z846" s="3">
        <v>0.4809133894591166</v>
      </c>
      <c r="AA846" s="3"/>
      <c r="AB846" s="3">
        <v>0.45179975174769671</v>
      </c>
      <c r="AC846" s="3">
        <v>0.45145631069056935</v>
      </c>
      <c r="AD846" s="3">
        <v>0.49811320754341043</v>
      </c>
      <c r="AE846" s="3">
        <v>0.44387262786032644</v>
      </c>
      <c r="AF846" s="3">
        <v>0.47644683714176989</v>
      </c>
      <c r="AG846" s="3">
        <v>0.4860064974083888</v>
      </c>
      <c r="AH846" s="3">
        <v>0.48383703808265671</v>
      </c>
      <c r="AI846" s="3">
        <v>0.52939490628807884</v>
      </c>
      <c r="AJ846" s="3">
        <v>0.50335193439202053</v>
      </c>
      <c r="AK846" s="3">
        <v>0.39510615328970777</v>
      </c>
      <c r="AL846" s="3">
        <v>0.38938053097345132</v>
      </c>
      <c r="AM846" s="3">
        <v>0.4731182795698925</v>
      </c>
      <c r="AN846" s="3">
        <v>0.53048780487481406</v>
      </c>
      <c r="AO846" s="3">
        <v>0.53795066414172621</v>
      </c>
      <c r="AP846" s="3">
        <v>0.44759206798866857</v>
      </c>
      <c r="AQ846" s="3">
        <v>0.49146757679180886</v>
      </c>
      <c r="AR846" s="3">
        <v>0.34513274335977756</v>
      </c>
      <c r="AS846" s="3"/>
      <c r="AT846" s="3">
        <v>0.34100135317997293</v>
      </c>
      <c r="AU846" s="3">
        <v>0.38727136055349998</v>
      </c>
      <c r="AV846" s="3">
        <v>0</v>
      </c>
      <c r="AW846" s="52">
        <v>0.4805028122754908</v>
      </c>
      <c r="AX846" s="39">
        <v>0.4065499717765455</v>
      </c>
      <c r="AY846" s="3">
        <v>0.44226044225208355</v>
      </c>
      <c r="AZ846" s="3">
        <v>0.26501356063951981</v>
      </c>
      <c r="BA846" s="3">
        <v>0.3448598130808892</v>
      </c>
      <c r="BB846" s="3">
        <v>0.38637307852258568</v>
      </c>
      <c r="BC846" s="3">
        <v>3.5113386977758204E-2</v>
      </c>
      <c r="BD846" s="3">
        <v>0.46555160759164571</v>
      </c>
      <c r="BE846" s="3">
        <v>0</v>
      </c>
      <c r="BF846" s="52">
        <v>0.42647038852519004</v>
      </c>
      <c r="BG846" s="3">
        <v>0.35156249999725342</v>
      </c>
      <c r="BH846" s="3">
        <v>0.22018348623968642</v>
      </c>
      <c r="BI846" s="3">
        <v>0.4504021447841931</v>
      </c>
      <c r="BJ846" s="3">
        <v>0.29950083193678867</v>
      </c>
      <c r="BK846" s="3">
        <v>0.42357164224257937</v>
      </c>
      <c r="BL846" s="52">
        <v>0.38238512035220124</v>
      </c>
      <c r="BM846" s="39">
        <v>0.36513666838199965</v>
      </c>
      <c r="BN846" s="3">
        <v>0.34635171765034933</v>
      </c>
      <c r="BO846" s="3">
        <v>0.19992553983693198</v>
      </c>
      <c r="BP846" s="52">
        <v>0.32740933390986532</v>
      </c>
      <c r="BQ846" s="39"/>
      <c r="BR846" s="39"/>
      <c r="BS846" s="39"/>
      <c r="BT846" s="39"/>
      <c r="BU846" s="39"/>
      <c r="BV846" s="52"/>
      <c r="BW846" s="3">
        <v>0.36871508379682283</v>
      </c>
      <c r="BX846" s="3">
        <v>0.39207920792855605</v>
      </c>
      <c r="BY846" s="3">
        <v>4.49438202247191E-2</v>
      </c>
      <c r="BZ846" s="52">
        <v>0.35564435564861913</v>
      </c>
      <c r="CA846" s="39"/>
      <c r="CB846" s="39"/>
      <c r="CC846" s="39">
        <v>0.10169491525423729</v>
      </c>
      <c r="CD846" s="39"/>
      <c r="CE846" s="39">
        <v>0.44192634560906513</v>
      </c>
      <c r="CF846" s="39"/>
      <c r="CG846" s="39"/>
      <c r="CH846" s="52">
        <v>0.37454981993021941</v>
      </c>
      <c r="CI846" s="3">
        <v>0.4989059080962801</v>
      </c>
      <c r="CJ846" s="3">
        <v>0.55635491606714627</v>
      </c>
      <c r="CK846" s="52">
        <v>0.52631578947368418</v>
      </c>
      <c r="CL846" s="39">
        <v>0</v>
      </c>
      <c r="CM846" s="39">
        <v>0.52073658927141708</v>
      </c>
      <c r="CN846" s="39">
        <v>0.45587955021917287</v>
      </c>
      <c r="CO846" s="39">
        <v>4.2056074766551661E-2</v>
      </c>
      <c r="CP846" s="39">
        <v>0.45584415582935572</v>
      </c>
      <c r="CQ846" s="58">
        <v>0.47393603625896752</v>
      </c>
    </row>
    <row r="847" spans="1:95" x14ac:dyDescent="0.25">
      <c r="A847" s="97" t="s">
        <v>1213</v>
      </c>
      <c r="B847" s="97">
        <v>83</v>
      </c>
      <c r="C847" s="97">
        <v>844</v>
      </c>
      <c r="D847" s="103" t="s">
        <v>141</v>
      </c>
      <c r="E847" s="39">
        <v>8.8170462892338854E-3</v>
      </c>
      <c r="F847" s="39">
        <v>7.7489041954876159E-2</v>
      </c>
      <c r="G847" s="39">
        <v>2.8146989836689507E-2</v>
      </c>
      <c r="H847" s="39"/>
      <c r="I847" s="39">
        <v>8.1155856132301529E-2</v>
      </c>
      <c r="J847" s="39">
        <v>7.563716086557612E-2</v>
      </c>
      <c r="K847" s="52">
        <v>7.4007048290877273E-2</v>
      </c>
      <c r="L847" s="3">
        <v>5.1290703559979757E-2</v>
      </c>
      <c r="M847" s="3">
        <v>3.3884630900103019E-2</v>
      </c>
      <c r="N847" s="3">
        <v>2.747791952894995E-2</v>
      </c>
      <c r="O847" s="3">
        <v>0</v>
      </c>
      <c r="P847" s="3">
        <v>0.15089344804365604</v>
      </c>
      <c r="Q847" s="3">
        <v>0</v>
      </c>
      <c r="R847" s="52">
        <v>5.0411342552073773E-2</v>
      </c>
      <c r="S847" s="39">
        <v>8.3333333333333329E-2</v>
      </c>
      <c r="T847" s="39">
        <v>4.9180327868852458E-2</v>
      </c>
      <c r="U847" s="39"/>
      <c r="V847" s="39">
        <v>9.5744680852082389E-2</v>
      </c>
      <c r="W847" s="39">
        <v>0</v>
      </c>
      <c r="X847" s="39">
        <v>0</v>
      </c>
      <c r="Y847" s="52">
        <v>5.240174672495948E-2</v>
      </c>
      <c r="Z847" s="3">
        <v>8.8109791258217052E-2</v>
      </c>
      <c r="AA847" s="3"/>
      <c r="AB847" s="3">
        <v>5.6740942134718584E-3</v>
      </c>
      <c r="AC847" s="3">
        <v>5.0970873787644928E-2</v>
      </c>
      <c r="AD847" s="3">
        <v>0</v>
      </c>
      <c r="AE847" s="3">
        <v>6.1756191702306285E-2</v>
      </c>
      <c r="AF847" s="3">
        <v>6.8951237187400857E-2</v>
      </c>
      <c r="AG847" s="3">
        <v>5.3711948020178445E-2</v>
      </c>
      <c r="AH847" s="3">
        <v>8.4145571840462032E-3</v>
      </c>
      <c r="AI847" s="3">
        <v>3.9435220390450221E-2</v>
      </c>
      <c r="AJ847" s="3">
        <v>7.9997003858731833E-2</v>
      </c>
      <c r="AK847" s="3">
        <v>4.3181000359530904E-3</v>
      </c>
      <c r="AL847" s="3">
        <v>0</v>
      </c>
      <c r="AM847" s="3">
        <v>0</v>
      </c>
      <c r="AN847" s="3">
        <v>0</v>
      </c>
      <c r="AO847" s="3">
        <v>5.1233396584926309E-2</v>
      </c>
      <c r="AP847" s="3">
        <v>3.9660056657223795E-2</v>
      </c>
      <c r="AQ847" s="3">
        <v>8.6111840378051988E-2</v>
      </c>
      <c r="AR847" s="3">
        <v>0</v>
      </c>
      <c r="AS847" s="3"/>
      <c r="AT847" s="3">
        <v>0</v>
      </c>
      <c r="AU847" s="3">
        <v>2.4655474817847047E-2</v>
      </c>
      <c r="AV847" s="3">
        <v>0</v>
      </c>
      <c r="AW847" s="52">
        <v>6.058661432179769E-2</v>
      </c>
      <c r="AX847" s="39">
        <v>6.098249576648182E-2</v>
      </c>
      <c r="AY847" s="3">
        <v>0.10206010205817312</v>
      </c>
      <c r="AZ847" s="3">
        <v>3.2545524990818218E-2</v>
      </c>
      <c r="BA847" s="3">
        <v>6.168224299007774E-2</v>
      </c>
      <c r="BB847" s="3">
        <v>6.1071873701957095E-2</v>
      </c>
      <c r="BC847" s="3">
        <v>0</v>
      </c>
      <c r="BD847" s="3">
        <v>0.15703267180864894</v>
      </c>
      <c r="BE847" s="3">
        <v>0</v>
      </c>
      <c r="BF847" s="52">
        <v>0.11586566535781814</v>
      </c>
      <c r="BG847" s="3">
        <v>0</v>
      </c>
      <c r="BH847" s="3">
        <v>1.5727391874263315E-2</v>
      </c>
      <c r="BI847" s="3">
        <v>8.0428954425748767E-2</v>
      </c>
      <c r="BJ847" s="3">
        <v>3.9933444258238492E-2</v>
      </c>
      <c r="BK847" s="3">
        <v>6.4612623392935831E-2</v>
      </c>
      <c r="BL847" s="52">
        <v>5.4157549234431938E-2</v>
      </c>
      <c r="BM847" s="39">
        <v>2.7849406910491498E-2</v>
      </c>
      <c r="BN847" s="3">
        <v>5.6093378325739372E-2</v>
      </c>
      <c r="BO847" s="3">
        <v>1.0052122114706076E-2</v>
      </c>
      <c r="BP847" s="52">
        <v>5.013726340102527E-2</v>
      </c>
      <c r="BQ847" s="39"/>
      <c r="BR847" s="39"/>
      <c r="BS847" s="39"/>
      <c r="BT847" s="39"/>
      <c r="BU847" s="39"/>
      <c r="BV847" s="52"/>
      <c r="BW847" s="3">
        <v>1.6759776536219219E-2</v>
      </c>
      <c r="BX847" s="3">
        <v>7.1287128714282916E-2</v>
      </c>
      <c r="BY847" s="3">
        <v>0</v>
      </c>
      <c r="BZ847" s="52">
        <v>5.194805194867471E-2</v>
      </c>
      <c r="CA847" s="39"/>
      <c r="CB847" s="39"/>
      <c r="CC847" s="39">
        <v>0</v>
      </c>
      <c r="CD847" s="39"/>
      <c r="CE847" s="39">
        <v>3.0217186024551465E-2</v>
      </c>
      <c r="CF847" s="39"/>
      <c r="CG847" s="39"/>
      <c r="CH847" s="52">
        <v>2.7010804321890822E-2</v>
      </c>
      <c r="CI847" s="3">
        <v>0</v>
      </c>
      <c r="CJ847" s="3">
        <v>9.5923261390887284E-3</v>
      </c>
      <c r="CK847" s="52">
        <v>4.5766590389016018E-3</v>
      </c>
      <c r="CL847" s="39">
        <v>0</v>
      </c>
      <c r="CM847" s="39">
        <v>7.8783026421136909E-2</v>
      </c>
      <c r="CN847" s="39">
        <v>2.9731275014293884E-2</v>
      </c>
      <c r="CO847" s="39">
        <v>0</v>
      </c>
      <c r="CP847" s="39">
        <v>5.6493506491672292E-2</v>
      </c>
      <c r="CQ847" s="58">
        <v>5.5401662049401092E-2</v>
      </c>
    </row>
    <row r="848" spans="1:95" x14ac:dyDescent="0.25">
      <c r="A848" s="97" t="s">
        <v>1214</v>
      </c>
      <c r="B848" s="97">
        <v>84</v>
      </c>
      <c r="C848" s="97">
        <v>845</v>
      </c>
      <c r="D848" s="103" t="s">
        <v>129</v>
      </c>
      <c r="E848" s="86">
        <v>5.0080822922848469</v>
      </c>
      <c r="F848" s="86">
        <v>3.7692548529080971</v>
      </c>
      <c r="G848" s="86">
        <v>3.0961688820358457</v>
      </c>
      <c r="H848" s="86"/>
      <c r="I848" s="86">
        <v>4.4875499538611274</v>
      </c>
      <c r="J848" s="86">
        <v>4.0334338174621349</v>
      </c>
      <c r="K848" s="72">
        <v>3.9460901038494791</v>
      </c>
      <c r="L848" s="7">
        <v>5.7219503964906364</v>
      </c>
      <c r="M848" s="7">
        <v>3.5627269060679749</v>
      </c>
      <c r="N848" s="7">
        <v>5.014720314033366</v>
      </c>
      <c r="O848" s="7">
        <v>0</v>
      </c>
      <c r="P848" s="7">
        <v>5.4798146921117192</v>
      </c>
      <c r="Q848" s="7">
        <v>0.63157894736177289</v>
      </c>
      <c r="R848" s="72">
        <v>5.4979870470855463</v>
      </c>
      <c r="S848" s="86">
        <v>3.8333333333333335</v>
      </c>
      <c r="T848" s="86">
        <v>4</v>
      </c>
      <c r="U848" s="86"/>
      <c r="V848" s="86">
        <v>3.925531914935378</v>
      </c>
      <c r="W848" s="86">
        <v>2.896551724127943</v>
      </c>
      <c r="X848" s="86">
        <v>0.23333333333333334</v>
      </c>
      <c r="Y848" s="72">
        <v>3.4235807860306862</v>
      </c>
      <c r="Z848" s="7">
        <v>4.0245261984392418</v>
      </c>
      <c r="AA848" s="7"/>
      <c r="AB848" s="7">
        <v>0.2113600094518267</v>
      </c>
      <c r="AC848" s="7">
        <v>3.5388349515422051</v>
      </c>
      <c r="AD848" s="7">
        <v>0.31698113207307937</v>
      </c>
      <c r="AE848" s="7">
        <v>2.7751688646223887</v>
      </c>
      <c r="AF848" s="7">
        <v>3.3251889429203314</v>
      </c>
      <c r="AG848" s="7">
        <v>2.6674046444214423</v>
      </c>
      <c r="AH848" s="7">
        <v>0.26043054484623002</v>
      </c>
      <c r="AI848" s="7">
        <v>2.5747530522369533</v>
      </c>
      <c r="AJ848" s="7">
        <v>3.3477397850769295</v>
      </c>
      <c r="AK848" s="7">
        <v>0.31306225260659903</v>
      </c>
      <c r="AL848" s="7">
        <v>3.4690265486725664</v>
      </c>
      <c r="AM848" s="7">
        <v>0.17204301075268819</v>
      </c>
      <c r="AN848" s="7">
        <v>1.6646341463313132</v>
      </c>
      <c r="AO848" s="7">
        <v>3.0654648956647574</v>
      </c>
      <c r="AP848" s="7">
        <v>2.2001888574126536</v>
      </c>
      <c r="AQ848" s="7">
        <v>4.4725649776844314</v>
      </c>
      <c r="AR848" s="7">
        <v>0.18584070796295715</v>
      </c>
      <c r="AS848" s="7"/>
      <c r="AT848" s="7">
        <v>0.33017591339648172</v>
      </c>
      <c r="AU848" s="7">
        <v>7.2763718364865673</v>
      </c>
      <c r="AV848" s="7">
        <v>0</v>
      </c>
      <c r="AW848" s="72">
        <v>3.2069853912624455</v>
      </c>
      <c r="AX848" s="86">
        <v>4.9937888199885672</v>
      </c>
      <c r="AY848" s="7">
        <v>3.6690606689913237</v>
      </c>
      <c r="AZ848" s="7">
        <v>0.44168926773253298</v>
      </c>
      <c r="BA848" s="7">
        <v>1.7551401868994847</v>
      </c>
      <c r="BB848" s="7">
        <v>3.0623182384838485</v>
      </c>
      <c r="BC848" s="7">
        <v>0.21068032186654922</v>
      </c>
      <c r="BD848" s="7">
        <v>4.2322558280613567</v>
      </c>
      <c r="BE848" s="7">
        <v>0</v>
      </c>
      <c r="BF848" s="72">
        <v>3.5659247389026394</v>
      </c>
      <c r="BG848" s="7">
        <v>0.42187499999670408</v>
      </c>
      <c r="BH848" s="7">
        <v>3.4128440367151396</v>
      </c>
      <c r="BI848" s="7">
        <v>3.9008042896488151</v>
      </c>
      <c r="BJ848" s="7">
        <v>2.7354409316893364</v>
      </c>
      <c r="BK848" s="7">
        <v>3.4747233024645494</v>
      </c>
      <c r="BL848" s="72">
        <v>3.219912472665317</v>
      </c>
      <c r="BM848" s="86">
        <v>2.7044868488632856</v>
      </c>
      <c r="BN848" s="7">
        <v>7.2128118603351616</v>
      </c>
      <c r="BO848" s="7">
        <v>5.7051377513242931</v>
      </c>
      <c r="BP848" s="72">
        <v>7.0177719982357276</v>
      </c>
      <c r="BQ848" s="86"/>
      <c r="BR848" s="86"/>
      <c r="BS848" s="86"/>
      <c r="BT848" s="86"/>
      <c r="BU848" s="86"/>
      <c r="BV848" s="72"/>
      <c r="BW848" s="7">
        <v>3.4525139664611593</v>
      </c>
      <c r="BX848" s="7">
        <v>3.6712871287855702</v>
      </c>
      <c r="BY848" s="7">
        <v>1.0337078651685394</v>
      </c>
      <c r="BZ848" s="72">
        <v>3.3846153846559597</v>
      </c>
      <c r="CA848" s="86"/>
      <c r="CB848" s="86"/>
      <c r="CC848" s="86">
        <v>0.81355932203389836</v>
      </c>
      <c r="CD848" s="86"/>
      <c r="CE848" s="86">
        <v>4.1019830028328608</v>
      </c>
      <c r="CF848" s="86"/>
      <c r="CG848" s="86"/>
      <c r="CH848" s="72">
        <v>3.4897959183882943</v>
      </c>
      <c r="CI848" s="7">
        <v>5.7242888402625818</v>
      </c>
      <c r="CJ848" s="7">
        <v>6.3693045563549164</v>
      </c>
      <c r="CK848" s="72">
        <v>6.0320366132723109</v>
      </c>
      <c r="CL848" s="86">
        <v>0</v>
      </c>
      <c r="CM848" s="86">
        <v>3.3543634907926343</v>
      </c>
      <c r="CN848" s="86">
        <v>3.617305126739089</v>
      </c>
      <c r="CO848" s="86">
        <v>0.16822429906620665</v>
      </c>
      <c r="CP848" s="86">
        <v>3.9262987011712243</v>
      </c>
      <c r="CQ848" s="64">
        <v>3.5318559556493199</v>
      </c>
    </row>
    <row r="849" spans="1:95" x14ac:dyDescent="0.25">
      <c r="A849" s="97" t="s">
        <v>1215</v>
      </c>
      <c r="B849" s="97">
        <v>85</v>
      </c>
      <c r="C849" s="97">
        <v>846</v>
      </c>
      <c r="D849" s="103" t="s">
        <v>130</v>
      </c>
      <c r="E849" s="86">
        <v>0.81998530489875132</v>
      </c>
      <c r="F849" s="86">
        <v>1.8531621791147959</v>
      </c>
      <c r="G849" s="86">
        <v>0.98514464428413273</v>
      </c>
      <c r="H849" s="86"/>
      <c r="I849" s="86">
        <v>2.6154319089909901</v>
      </c>
      <c r="J849" s="86">
        <v>1.8432447245719745</v>
      </c>
      <c r="K849" s="72">
        <v>1.9096104391039876</v>
      </c>
      <c r="L849" s="7">
        <v>1.491817108149148</v>
      </c>
      <c r="M849" s="7">
        <v>1.4037918515756966</v>
      </c>
      <c r="N849" s="7">
        <v>1.1010794896957801</v>
      </c>
      <c r="O849" s="7">
        <v>0</v>
      </c>
      <c r="P849" s="7">
        <v>2.3428193248883438</v>
      </c>
      <c r="Q849" s="7">
        <v>0.94736842104265928</v>
      </c>
      <c r="R849" s="72">
        <v>1.4624540521617235</v>
      </c>
      <c r="S849" s="86">
        <v>3.4444444444444446</v>
      </c>
      <c r="T849" s="86">
        <v>2.7049180327868854</v>
      </c>
      <c r="U849" s="86"/>
      <c r="V849" s="86">
        <v>1.9468085106590087</v>
      </c>
      <c r="W849" s="86">
        <v>1.241379310340547</v>
      </c>
      <c r="X849" s="86">
        <v>1.6333333333333333</v>
      </c>
      <c r="Y849" s="72">
        <v>2.5152838427980551</v>
      </c>
      <c r="Z849" s="7">
        <v>2.1912120862645601</v>
      </c>
      <c r="AA849" s="7"/>
      <c r="AB849" s="7">
        <v>0.32626041727463184</v>
      </c>
      <c r="AC849" s="7">
        <v>2.0679611650987373</v>
      </c>
      <c r="AD849" s="7">
        <v>0.52075471697720188</v>
      </c>
      <c r="AE849" s="7">
        <v>0.94950144742295906</v>
      </c>
      <c r="AF849" s="7">
        <v>1.3765400144800026</v>
      </c>
      <c r="AG849" s="7">
        <v>1.0482493081357407</v>
      </c>
      <c r="AH849" s="7">
        <v>0.35299067387073824</v>
      </c>
      <c r="AI849" s="7">
        <v>0.97785590096087316</v>
      </c>
      <c r="AJ849" s="7">
        <v>1.25972810009003</v>
      </c>
      <c r="AK849" s="7">
        <v>0.37351565310994234</v>
      </c>
      <c r="AL849" s="7">
        <v>1.8053097345132743</v>
      </c>
      <c r="AM849" s="7">
        <v>0.4731182795698925</v>
      </c>
      <c r="AN849" s="7">
        <v>0.87804878048245094</v>
      </c>
      <c r="AO849" s="7">
        <v>0.91081593928757887</v>
      </c>
      <c r="AP849" s="7">
        <v>0.65439093484419264</v>
      </c>
      <c r="AQ849" s="7">
        <v>3.4591756366500395</v>
      </c>
      <c r="AR849" s="7">
        <v>0.23893805309523064</v>
      </c>
      <c r="AS849" s="7"/>
      <c r="AT849" s="7">
        <v>0.47631935047361301</v>
      </c>
      <c r="AU849" s="7">
        <v>0.79859684288050925</v>
      </c>
      <c r="AV849" s="7">
        <v>0</v>
      </c>
      <c r="AW849" s="72">
        <v>1.4579574194998204</v>
      </c>
      <c r="AX849" s="86">
        <v>2.6425748165475458</v>
      </c>
      <c r="AY849" s="7">
        <v>1.6686826686511307</v>
      </c>
      <c r="AZ849" s="7">
        <v>0.24176675707464965</v>
      </c>
      <c r="BA849" s="7">
        <v>0.77383177569370254</v>
      </c>
      <c r="BB849" s="7">
        <v>1.2825093477410989</v>
      </c>
      <c r="BC849" s="7">
        <v>0.54425749815525215</v>
      </c>
      <c r="BD849" s="7">
        <v>1.9079642949995668</v>
      </c>
      <c r="BE849" s="7">
        <v>0</v>
      </c>
      <c r="BF849" s="72">
        <v>1.6077786982000477</v>
      </c>
      <c r="BG849" s="7">
        <v>0.60937499999523925</v>
      </c>
      <c r="BH849" s="7">
        <v>1.2739187418153286</v>
      </c>
      <c r="BI849" s="7">
        <v>2.5093833780833616</v>
      </c>
      <c r="BJ849" s="7">
        <v>1.2778702162636317</v>
      </c>
      <c r="BK849" s="7">
        <v>1.9276099312225856</v>
      </c>
      <c r="BL849" s="72">
        <v>1.7789934354583097</v>
      </c>
      <c r="BM849" s="86">
        <v>2.6487880350423025</v>
      </c>
      <c r="BN849" s="7">
        <v>1.37744094705218</v>
      </c>
      <c r="BO849" s="7">
        <v>0.58078927773857336</v>
      </c>
      <c r="BP849" s="72">
        <v>1.2743823146888844</v>
      </c>
      <c r="BQ849" s="86"/>
      <c r="BR849" s="86"/>
      <c r="BS849" s="86"/>
      <c r="BT849" s="86"/>
      <c r="BU849" s="86"/>
      <c r="BV849" s="72"/>
      <c r="BW849" s="7">
        <v>1.2737430167526607</v>
      </c>
      <c r="BX849" s="7">
        <v>2.049504950535634</v>
      </c>
      <c r="BY849" s="7">
        <v>1.0786516853932584</v>
      </c>
      <c r="BZ849" s="72">
        <v>1.7782217782430958</v>
      </c>
      <c r="CA849" s="86"/>
      <c r="CB849" s="86"/>
      <c r="CC849" s="86">
        <v>1.3220338983050848</v>
      </c>
      <c r="CD849" s="86"/>
      <c r="CE849" s="86">
        <v>2.1605288007554297</v>
      </c>
      <c r="CF849" s="86"/>
      <c r="CG849" s="86"/>
      <c r="CH849" s="72">
        <v>1.8583433373460887</v>
      </c>
      <c r="CI849" s="7">
        <v>0.84026258205689275</v>
      </c>
      <c r="CJ849" s="7">
        <v>1.8896882494004796</v>
      </c>
      <c r="CK849" s="72">
        <v>1.3409610983981692</v>
      </c>
      <c r="CL849" s="86">
        <v>0</v>
      </c>
      <c r="CM849" s="86">
        <v>0.81729383506805442</v>
      </c>
      <c r="CN849" s="86">
        <v>1.3889841814370116</v>
      </c>
      <c r="CO849" s="86">
        <v>0.61682242990942437</v>
      </c>
      <c r="CP849" s="86">
        <v>0.6720779220561014</v>
      </c>
      <c r="CQ849" s="64">
        <v>0.96499622260593176</v>
      </c>
    </row>
    <row r="850" spans="1:95" x14ac:dyDescent="0.25">
      <c r="A850" s="97" t="s">
        <v>1145</v>
      </c>
      <c r="C850" s="97">
        <v>847</v>
      </c>
      <c r="D850" s="103"/>
      <c r="E850" s="86"/>
      <c r="F850" s="86"/>
      <c r="G850" s="86"/>
      <c r="H850" s="86"/>
      <c r="I850" s="86"/>
      <c r="J850" s="86"/>
      <c r="K850" s="72"/>
      <c r="L850" s="7"/>
      <c r="M850" s="7"/>
      <c r="N850" s="7"/>
      <c r="O850" s="7"/>
      <c r="P850" s="7"/>
      <c r="Q850" s="7"/>
      <c r="R850" s="72"/>
      <c r="S850" s="86"/>
      <c r="T850" s="86"/>
      <c r="U850" s="86"/>
      <c r="V850" s="86"/>
      <c r="W850" s="86"/>
      <c r="X850" s="86"/>
      <c r="Y850" s="72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2"/>
      <c r="AX850" s="86"/>
      <c r="AY850" s="7"/>
      <c r="AZ850" s="7"/>
      <c r="BA850" s="7"/>
      <c r="BB850" s="7"/>
      <c r="BC850" s="7"/>
      <c r="BD850" s="7"/>
      <c r="BE850" s="7"/>
      <c r="BF850" s="72"/>
      <c r="BG850" s="7"/>
      <c r="BH850" s="7"/>
      <c r="BI850" s="7"/>
      <c r="BJ850" s="7"/>
      <c r="BK850" s="7"/>
      <c r="BL850" s="72"/>
      <c r="BM850" s="86"/>
      <c r="BN850" s="7"/>
      <c r="BO850" s="7"/>
      <c r="BP850" s="72"/>
      <c r="BQ850" s="86"/>
      <c r="BR850" s="86"/>
      <c r="BS850" s="86"/>
      <c r="BT850" s="86"/>
      <c r="BU850" s="86"/>
      <c r="BV850" s="72"/>
      <c r="BW850" s="7"/>
      <c r="BX850" s="7"/>
      <c r="BY850" s="7"/>
      <c r="BZ850" s="72"/>
      <c r="CA850" s="86"/>
      <c r="CB850" s="86"/>
      <c r="CC850" s="86"/>
      <c r="CD850" s="86"/>
      <c r="CE850" s="86"/>
      <c r="CF850" s="86"/>
      <c r="CG850" s="86"/>
      <c r="CH850" s="72"/>
      <c r="CI850" s="7"/>
      <c r="CJ850" s="7"/>
      <c r="CK850" s="72"/>
      <c r="CL850" s="86"/>
      <c r="CM850" s="86"/>
      <c r="CN850" s="86"/>
      <c r="CO850" s="86"/>
      <c r="CP850" s="86"/>
      <c r="CQ850" s="64"/>
    </row>
    <row r="851" spans="1:95" x14ac:dyDescent="0.25">
      <c r="A851" s="97" t="s">
        <v>1216</v>
      </c>
      <c r="B851" s="97">
        <v>86</v>
      </c>
      <c r="C851" s="97">
        <v>848</v>
      </c>
      <c r="D851" s="103" t="s">
        <v>142</v>
      </c>
      <c r="E851" s="39">
        <v>0.34367349488839311</v>
      </c>
      <c r="F851" s="39">
        <v>0.2550359317505061</v>
      </c>
      <c r="G851" s="39">
        <v>0.2374234136535967</v>
      </c>
      <c r="H851" s="39"/>
      <c r="I851" s="39">
        <v>0.22340084969503138</v>
      </c>
      <c r="J851" s="39">
        <v>0.25973626814153616</v>
      </c>
      <c r="K851" s="52">
        <v>0.25275045543837665</v>
      </c>
      <c r="L851" s="3">
        <v>0.58517181434739296</v>
      </c>
      <c r="M851" s="3">
        <v>0.66553094290554693</v>
      </c>
      <c r="N851" s="3">
        <v>0.59418363783545658</v>
      </c>
      <c r="O851" s="3">
        <v>0</v>
      </c>
      <c r="P851" s="3">
        <v>0.6223253694018076</v>
      </c>
      <c r="Q851" s="3">
        <v>0.80797371707981169</v>
      </c>
      <c r="R851" s="52">
        <v>0.59206405235808002</v>
      </c>
      <c r="S851" s="39">
        <v>0.35948214675997958</v>
      </c>
      <c r="T851" s="39">
        <v>0.51173919394216705</v>
      </c>
      <c r="U851" s="39"/>
      <c r="V851" s="39">
        <v>0.40656553311926935</v>
      </c>
      <c r="W851" s="39">
        <v>0.71546443979773011</v>
      </c>
      <c r="X851" s="39">
        <v>0.51207715378756491</v>
      </c>
      <c r="Y851" s="52">
        <v>0.47884357312442766</v>
      </c>
      <c r="Z851" s="3">
        <v>0.23578242663165971</v>
      </c>
      <c r="AA851" s="3"/>
      <c r="AB851" s="3">
        <v>0.25048145524530208</v>
      </c>
      <c r="AC851" s="3">
        <v>0.2039363879062793</v>
      </c>
      <c r="AD851" s="3">
        <v>0.25903147483568412</v>
      </c>
      <c r="AE851" s="3">
        <v>0.26497240245041814</v>
      </c>
      <c r="AF851" s="3">
        <v>0.24183745693527248</v>
      </c>
      <c r="AG851" s="3">
        <v>0.25641176203804594</v>
      </c>
      <c r="AH851" s="3">
        <v>0.27282283579866906</v>
      </c>
      <c r="AI851" s="3">
        <v>0.27659295576807424</v>
      </c>
      <c r="AJ851" s="3">
        <v>0.2390325889276739</v>
      </c>
      <c r="AK851" s="3">
        <v>0.30808531057498423</v>
      </c>
      <c r="AL851" s="3">
        <v>0.34696233277151256</v>
      </c>
      <c r="AM851" s="3">
        <v>0.33983273659094965</v>
      </c>
      <c r="AN851" s="3">
        <v>0.39490835357147647</v>
      </c>
      <c r="AO851" s="3">
        <v>0.24345308032101221</v>
      </c>
      <c r="AP851" s="3">
        <v>0.26393649071136505</v>
      </c>
      <c r="AQ851" s="3">
        <v>0.28306894340647237</v>
      </c>
      <c r="AR851" s="3">
        <v>0.24534002484186063</v>
      </c>
      <c r="AS851" s="3"/>
      <c r="AT851" s="3">
        <v>0.35993944910768155</v>
      </c>
      <c r="AU851" s="3">
        <v>0.329115239277607</v>
      </c>
      <c r="AV851" s="3">
        <v>0</v>
      </c>
      <c r="AW851" s="52">
        <v>0.25545145502055366</v>
      </c>
      <c r="AX851" s="39">
        <v>0.38278972355036528</v>
      </c>
      <c r="AY851" s="3">
        <v>0.35106399519333858</v>
      </c>
      <c r="AZ851" s="3">
        <v>0.48596266609277844</v>
      </c>
      <c r="BA851" s="3">
        <v>0.39757861313958043</v>
      </c>
      <c r="BB851" s="3">
        <v>0.4054354158465831</v>
      </c>
      <c r="BC851" s="3">
        <v>0.45313408278021833</v>
      </c>
      <c r="BD851" s="3">
        <v>0.32170371394199976</v>
      </c>
      <c r="BE851" s="3">
        <v>0</v>
      </c>
      <c r="BF851" s="52">
        <v>0.35234565681099633</v>
      </c>
      <c r="BG851" s="3">
        <v>0.54945616949732357</v>
      </c>
      <c r="BH851" s="3">
        <v>0.20093695193599731</v>
      </c>
      <c r="BI851" s="3">
        <v>0.30527899314363105</v>
      </c>
      <c r="BJ851" s="3">
        <v>0.32128787799509562</v>
      </c>
      <c r="BK851" s="3">
        <v>0.33593845689582097</v>
      </c>
      <c r="BL851" s="52">
        <v>0.33023567287493322</v>
      </c>
      <c r="BM851" s="39">
        <v>0.67578440527082306</v>
      </c>
      <c r="BN851" s="3">
        <v>0.22391401491972102</v>
      </c>
      <c r="BO851" s="3">
        <v>0.15391129963636913</v>
      </c>
      <c r="BP851" s="52">
        <v>0.21661215372144096</v>
      </c>
      <c r="BQ851" s="39"/>
      <c r="BR851" s="39"/>
      <c r="BS851" s="39"/>
      <c r="BT851" s="39"/>
      <c r="BU851" s="39"/>
      <c r="BV851" s="52"/>
      <c r="BW851" s="3">
        <v>0.63696226594959726</v>
      </c>
      <c r="BX851" s="3">
        <v>0.5881521453412023</v>
      </c>
      <c r="BY851" s="3">
        <v>0.96144617745319072</v>
      </c>
      <c r="BZ851" s="52">
        <v>0.62855418024961607</v>
      </c>
      <c r="CA851" s="39"/>
      <c r="CB851" s="39"/>
      <c r="CC851" s="39">
        <v>0</v>
      </c>
      <c r="CD851" s="39"/>
      <c r="CE851" s="39">
        <v>0</v>
      </c>
      <c r="CF851" s="39"/>
      <c r="CG851" s="39"/>
      <c r="CH851" s="52">
        <v>0</v>
      </c>
      <c r="CI851" s="3">
        <v>9.5687223480736133E-2</v>
      </c>
      <c r="CJ851" s="3">
        <v>0.11522417949617852</v>
      </c>
      <c r="CK851" s="52">
        <v>0.10543873718902334</v>
      </c>
      <c r="CL851" s="39">
        <v>0</v>
      </c>
      <c r="CM851" s="39">
        <v>0.13520960054597483</v>
      </c>
      <c r="CN851" s="39">
        <v>0.27469612600162624</v>
      </c>
      <c r="CO851" s="39">
        <v>0.21869721473659576</v>
      </c>
      <c r="CP851" s="39">
        <v>0.13666422407505519</v>
      </c>
      <c r="CQ851" s="58">
        <v>0.18425125451957741</v>
      </c>
    </row>
    <row r="852" spans="1:95" x14ac:dyDescent="0.25">
      <c r="A852" s="97" t="s">
        <v>1217</v>
      </c>
      <c r="B852" s="97">
        <v>87</v>
      </c>
      <c r="C852" s="97">
        <v>849</v>
      </c>
      <c r="D852" s="103" t="s">
        <v>143</v>
      </c>
      <c r="E852" s="39">
        <v>0.51722205725773007</v>
      </c>
      <c r="F852" s="39">
        <v>0.3757403792143022</v>
      </c>
      <c r="G852" s="39">
        <v>0.45988945947513848</v>
      </c>
      <c r="H852" s="39"/>
      <c r="I852" s="39">
        <v>0.35909579654300028</v>
      </c>
      <c r="J852" s="39">
        <v>0.37154855873317566</v>
      </c>
      <c r="K852" s="52">
        <v>0.37865060930812938</v>
      </c>
      <c r="L852" s="3">
        <v>0.68095040457154887</v>
      </c>
      <c r="M852" s="3">
        <v>0.74668016975857532</v>
      </c>
      <c r="N852" s="3">
        <v>0.67764427937051452</v>
      </c>
      <c r="O852" s="3">
        <v>0</v>
      </c>
      <c r="P852" s="3">
        <v>0.66740590580531967</v>
      </c>
      <c r="Q852" s="3">
        <v>0.9387045117388042</v>
      </c>
      <c r="R852" s="52">
        <v>0.68376754296457665</v>
      </c>
      <c r="S852" s="39">
        <v>0.32946156855473036</v>
      </c>
      <c r="T852" s="39">
        <v>0.57252189157579836</v>
      </c>
      <c r="U852" s="39"/>
      <c r="V852" s="39">
        <v>0.58547372120190078</v>
      </c>
      <c r="W852" s="39">
        <v>0.62629109327149024</v>
      </c>
      <c r="X852" s="39">
        <v>0.62486412915249767</v>
      </c>
      <c r="Y852" s="52">
        <v>0.54279257056249419</v>
      </c>
      <c r="Z852" s="3">
        <v>0.44842210088001466</v>
      </c>
      <c r="AA852" s="3"/>
      <c r="AB852" s="3">
        <v>0.39213209291422496</v>
      </c>
      <c r="AC852" s="3">
        <v>0.41637026017489165</v>
      </c>
      <c r="AD852" s="3">
        <v>0.43253703556362372</v>
      </c>
      <c r="AE852" s="3">
        <v>0.42091807830526917</v>
      </c>
      <c r="AF852" s="3">
        <v>0.41598768617567233</v>
      </c>
      <c r="AG852" s="3">
        <v>0.41499641295797424</v>
      </c>
      <c r="AH852" s="3">
        <v>0.42240701909058881</v>
      </c>
      <c r="AI852" s="3">
        <v>0.43346921542199052</v>
      </c>
      <c r="AJ852" s="3">
        <v>0.44273028875892562</v>
      </c>
      <c r="AK852" s="3">
        <v>0.43435028014022764</v>
      </c>
      <c r="AL852" s="3">
        <v>0.51980264484434924</v>
      </c>
      <c r="AM852" s="3">
        <v>0.41208533022525567</v>
      </c>
      <c r="AN852" s="3">
        <v>0.45294207053473357</v>
      </c>
      <c r="AO852" s="3">
        <v>0.43975327097554129</v>
      </c>
      <c r="AP852" s="3">
        <v>0.41530386021579996</v>
      </c>
      <c r="AQ852" s="3">
        <v>0.50189734705500999</v>
      </c>
      <c r="AR852" s="3">
        <v>0.38900227352677552</v>
      </c>
      <c r="AS852" s="3"/>
      <c r="AT852" s="3">
        <v>0.46381394906429518</v>
      </c>
      <c r="AU852" s="3">
        <v>0.4769389946267204</v>
      </c>
      <c r="AV852" s="3">
        <v>0</v>
      </c>
      <c r="AW852" s="52">
        <v>0.43749905539439121</v>
      </c>
      <c r="AX852" s="39">
        <v>0.51958043001229404</v>
      </c>
      <c r="AY852" s="3">
        <v>0.45687226132906295</v>
      </c>
      <c r="AZ852" s="3">
        <v>0.59137363245467689</v>
      </c>
      <c r="BA852" s="3">
        <v>0.56648868629043669</v>
      </c>
      <c r="BB852" s="3">
        <v>0.52781930529486798</v>
      </c>
      <c r="BC852" s="3">
        <v>0.58454801659401823</v>
      </c>
      <c r="BD852" s="3">
        <v>0.44506396340961635</v>
      </c>
      <c r="BE852" s="3">
        <v>0</v>
      </c>
      <c r="BF852" s="52">
        <v>0.4718439154112597</v>
      </c>
      <c r="BG852" s="3">
        <v>0.72961924033184999</v>
      </c>
      <c r="BH852" s="3">
        <v>9.9594185841859639E-2</v>
      </c>
      <c r="BI852" s="3">
        <v>0.43502786102389274</v>
      </c>
      <c r="BJ852" s="3">
        <v>0.51179096596171225</v>
      </c>
      <c r="BK852" s="3">
        <v>0.447330685931359</v>
      </c>
      <c r="BL852" s="52">
        <v>0.44065333200131823</v>
      </c>
      <c r="BM852" s="39">
        <v>0.91304183586987397</v>
      </c>
      <c r="BN852" s="3">
        <v>0.37104999740662375</v>
      </c>
      <c r="BO852" s="3">
        <v>0.25301500302232699</v>
      </c>
      <c r="BP852" s="52">
        <v>0.3581727972780947</v>
      </c>
      <c r="BQ852" s="39"/>
      <c r="BR852" s="39"/>
      <c r="BS852" s="39"/>
      <c r="BT852" s="39"/>
      <c r="BU852" s="39"/>
      <c r="BV852" s="52"/>
      <c r="BW852" s="3">
        <v>0.70254904849004496</v>
      </c>
      <c r="BX852" s="3">
        <v>0.61680437408380173</v>
      </c>
      <c r="BY852" s="3">
        <v>0.90132787923510405</v>
      </c>
      <c r="BZ852" s="52">
        <v>0.6589776915580593</v>
      </c>
      <c r="CA852" s="39"/>
      <c r="CB852" s="39"/>
      <c r="CC852" s="39">
        <v>0</v>
      </c>
      <c r="CD852" s="39"/>
      <c r="CE852" s="39">
        <v>0</v>
      </c>
      <c r="CF852" s="39"/>
      <c r="CG852" s="39"/>
      <c r="CH852" s="52">
        <v>0</v>
      </c>
      <c r="CI852" s="3">
        <v>0.18292902946817796</v>
      </c>
      <c r="CJ852" s="3">
        <v>0.16569927148500152</v>
      </c>
      <c r="CK852" s="52">
        <v>0.17458799065324448</v>
      </c>
      <c r="CL852" s="39">
        <v>0</v>
      </c>
      <c r="CM852" s="39">
        <v>0.196565939765593</v>
      </c>
      <c r="CN852" s="39">
        <v>0.40735999366094605</v>
      </c>
      <c r="CO852" s="39">
        <v>0.26347903016737584</v>
      </c>
      <c r="CP852" s="39">
        <v>0.18512168486041664</v>
      </c>
      <c r="CQ852" s="58">
        <v>0.26464979652124226</v>
      </c>
    </row>
    <row r="853" spans="1:95" x14ac:dyDescent="0.25">
      <c r="A853" s="97" t="s">
        <v>1218</v>
      </c>
      <c r="B853" s="97">
        <v>88</v>
      </c>
      <c r="C853" s="97">
        <v>850</v>
      </c>
      <c r="D853" s="103" t="s">
        <v>144</v>
      </c>
      <c r="E853" s="39">
        <v>0.11666306216523463</v>
      </c>
      <c r="F853" s="39">
        <v>5.5439140487931332E-2</v>
      </c>
      <c r="G853" s="39">
        <v>3.4353196607953877E-2</v>
      </c>
      <c r="H853" s="39"/>
      <c r="I853" s="39">
        <v>5.1151545469171431E-2</v>
      </c>
      <c r="J853" s="39">
        <v>4.769607573199193E-2</v>
      </c>
      <c r="K853" s="52">
        <v>5.4384087992881996E-2</v>
      </c>
      <c r="L853" s="3">
        <v>0.14014763215094531</v>
      </c>
      <c r="M853" s="3">
        <v>0.14473035122603664</v>
      </c>
      <c r="N853" s="3">
        <v>0.14747252445852393</v>
      </c>
      <c r="O853" s="3">
        <v>0</v>
      </c>
      <c r="P853" s="3">
        <v>0.12279807213312111</v>
      </c>
      <c r="Q853" s="3">
        <v>0.33673330576281985</v>
      </c>
      <c r="R853" s="52">
        <v>0.14075196692341621</v>
      </c>
      <c r="S853" s="39">
        <v>8.3896007056592406E-2</v>
      </c>
      <c r="T853" s="39">
        <v>9.8315846081470648E-2</v>
      </c>
      <c r="U853" s="39"/>
      <c r="V853" s="39">
        <v>0.10270676746212071</v>
      </c>
      <c r="W853" s="39">
        <v>0</v>
      </c>
      <c r="X853" s="39">
        <v>0.13173038673336945</v>
      </c>
      <c r="Y853" s="52">
        <v>9.8717624726323006E-2</v>
      </c>
      <c r="Z853" s="3">
        <v>6.7593067753547967E-2</v>
      </c>
      <c r="AA853" s="3"/>
      <c r="AB853" s="3">
        <v>7.6101751685947142E-2</v>
      </c>
      <c r="AC853" s="3">
        <v>5.3203276748242385E-2</v>
      </c>
      <c r="AD853" s="3">
        <v>7.3204129050448694E-2</v>
      </c>
      <c r="AE853" s="3">
        <v>0.10721688557997434</v>
      </c>
      <c r="AF853" s="3">
        <v>7.041046626532961E-2</v>
      </c>
      <c r="AG853" s="3">
        <v>8.1121751590008784E-2</v>
      </c>
      <c r="AH853" s="3">
        <v>9.0678626272101784E-2</v>
      </c>
      <c r="AI853" s="3">
        <v>9.203762410362476E-2</v>
      </c>
      <c r="AJ853" s="3">
        <v>7.2974308731488621E-2</v>
      </c>
      <c r="AK853" s="3">
        <v>0.12248757487109492</v>
      </c>
      <c r="AL853" s="3">
        <v>0.17017299358297891</v>
      </c>
      <c r="AM853" s="3">
        <v>0.15191495353696485</v>
      </c>
      <c r="AN853" s="3">
        <v>8.0129384669420489E-2</v>
      </c>
      <c r="AO853" s="3">
        <v>7.8449208572002688E-2</v>
      </c>
      <c r="AP853" s="3">
        <v>7.2077318655799749E-2</v>
      </c>
      <c r="AQ853" s="3">
        <v>8.5554909114673491E-2</v>
      </c>
      <c r="AR853" s="3">
        <v>2.9502411143705363E-2</v>
      </c>
      <c r="AS853" s="3"/>
      <c r="AT853" s="3">
        <v>0.1318264966829891</v>
      </c>
      <c r="AU853" s="3">
        <v>0.12001758607447233</v>
      </c>
      <c r="AV853" s="3">
        <v>0</v>
      </c>
      <c r="AW853" s="52">
        <v>7.8957843216984708E-2</v>
      </c>
      <c r="AX853" s="39">
        <v>8.7254864871526353E-2</v>
      </c>
      <c r="AY853" s="3">
        <v>7.6964917153663742E-2</v>
      </c>
      <c r="AZ853" s="3">
        <v>0.1088187879663035</v>
      </c>
      <c r="BA853" s="3">
        <v>9.522181256399137E-2</v>
      </c>
      <c r="BB853" s="3">
        <v>8.3639606354344198E-2</v>
      </c>
      <c r="BC853" s="3">
        <v>8.8152339786763706E-2</v>
      </c>
      <c r="BD853" s="3">
        <v>7.7534973178650907E-2</v>
      </c>
      <c r="BE853" s="3">
        <v>0</v>
      </c>
      <c r="BF853" s="52">
        <v>7.9958606854466791E-2</v>
      </c>
      <c r="BG853" s="3">
        <v>0.16419536432279222</v>
      </c>
      <c r="BH853" s="3">
        <v>5.894075250081092E-2</v>
      </c>
      <c r="BI853" s="3">
        <v>7.2826136320922066E-2</v>
      </c>
      <c r="BJ853" s="3">
        <v>6.0518933042447931E-2</v>
      </c>
      <c r="BK853" s="3">
        <v>9.2806784408285992E-2</v>
      </c>
      <c r="BL853" s="52">
        <v>8.6155760105892668E-2</v>
      </c>
      <c r="BM853" s="39">
        <v>0.15268221546660179</v>
      </c>
      <c r="BN853" s="3">
        <v>4.8326986590273548E-2</v>
      </c>
      <c r="BO853" s="3">
        <v>2.8892152072519901E-2</v>
      </c>
      <c r="BP853" s="52">
        <v>4.6742370931317577E-2</v>
      </c>
      <c r="BQ853" s="39"/>
      <c r="BR853" s="39"/>
      <c r="BS853" s="39"/>
      <c r="BT853" s="39"/>
      <c r="BU853" s="39"/>
      <c r="BV853" s="52"/>
      <c r="BW853" s="3">
        <v>0.24918423968567011</v>
      </c>
      <c r="BX853" s="3">
        <v>0.15953932394264841</v>
      </c>
      <c r="BY853" s="3">
        <v>0.27804464166522758</v>
      </c>
      <c r="BZ853" s="52">
        <v>0.1846855319610945</v>
      </c>
      <c r="CA853" s="39"/>
      <c r="CB853" s="39"/>
      <c r="CC853" s="39">
        <v>0</v>
      </c>
      <c r="CD853" s="39"/>
      <c r="CE853" s="39">
        <v>0</v>
      </c>
      <c r="CF853" s="39"/>
      <c r="CG853" s="39"/>
      <c r="CH853" s="52">
        <v>0</v>
      </c>
      <c r="CI853" s="3">
        <v>2.1831445792375673E-2</v>
      </c>
      <c r="CJ853" s="3">
        <v>4.0665967661705035E-2</v>
      </c>
      <c r="CK853" s="52">
        <v>3.1583382362841174E-2</v>
      </c>
      <c r="CL853" s="39">
        <v>0</v>
      </c>
      <c r="CM853" s="39">
        <v>2.4819473641417688E-2</v>
      </c>
      <c r="CN853" s="39">
        <v>5.1994927295986475E-2</v>
      </c>
      <c r="CO853" s="39">
        <v>5.3651109987015506E-2</v>
      </c>
      <c r="CP853" s="39">
        <v>2.4344623639677297E-2</v>
      </c>
      <c r="CQ853" s="58">
        <v>3.4265282443781429E-2</v>
      </c>
    </row>
    <row r="854" spans="1:95" x14ac:dyDescent="0.25">
      <c r="A854" s="97" t="s">
        <v>1219</v>
      </c>
      <c r="B854" s="97">
        <v>89</v>
      </c>
      <c r="C854" s="97">
        <v>851</v>
      </c>
      <c r="D854" s="104" t="s">
        <v>145</v>
      </c>
      <c r="E854" s="40">
        <v>0.18806590330833459</v>
      </c>
      <c r="F854" s="40">
        <v>0.12231214437028751</v>
      </c>
      <c r="G854" s="40">
        <v>5.6965051193817368E-2</v>
      </c>
      <c r="H854" s="40"/>
      <c r="I854" s="40">
        <v>0.13309182452813587</v>
      </c>
      <c r="J854" s="40">
        <v>0.13885769218641306</v>
      </c>
      <c r="K854" s="53">
        <v>0.12706752491562967</v>
      </c>
      <c r="L854" s="4">
        <v>0.28586761988081305</v>
      </c>
      <c r="M854" s="4">
        <v>0.29108638611968307</v>
      </c>
      <c r="N854" s="4">
        <v>0.27292738808013167</v>
      </c>
      <c r="O854" s="4">
        <v>0</v>
      </c>
      <c r="P854" s="4">
        <v>0.31292303398928106</v>
      </c>
      <c r="Q854" s="4">
        <v>0.37608142554296181</v>
      </c>
      <c r="R854" s="53">
        <v>0.28561626401167578</v>
      </c>
      <c r="S854" s="40">
        <v>8.4968125133392844E-2</v>
      </c>
      <c r="T854" s="40">
        <v>0.2362973648243088</v>
      </c>
      <c r="U854" s="40"/>
      <c r="V854" s="40">
        <v>0.29281780419576864</v>
      </c>
      <c r="W854" s="40">
        <v>0</v>
      </c>
      <c r="X854" s="40">
        <v>0.1598276331805048</v>
      </c>
      <c r="Y854" s="53">
        <v>0.19942487917460133</v>
      </c>
      <c r="Z854" s="4">
        <v>0.19257786980284974</v>
      </c>
      <c r="AA854" s="4"/>
      <c r="AB854" s="4">
        <v>0.15727348185651163</v>
      </c>
      <c r="AC854" s="4">
        <v>0.17146108095508208</v>
      </c>
      <c r="AD854" s="4">
        <v>0.14381154715688479</v>
      </c>
      <c r="AE854" s="4">
        <v>0.18674411828073048</v>
      </c>
      <c r="AF854" s="4">
        <v>0.1705830823063903</v>
      </c>
      <c r="AG854" s="4">
        <v>0.18148308428629784</v>
      </c>
      <c r="AH854" s="4">
        <v>0.18278319092807147</v>
      </c>
      <c r="AI854" s="4">
        <v>0.18611558461490735</v>
      </c>
      <c r="AJ854" s="4">
        <v>0.18988858350984483</v>
      </c>
      <c r="AK854" s="4">
        <v>0.19848504972552511</v>
      </c>
      <c r="AL854" s="4">
        <v>0.21806997021230243</v>
      </c>
      <c r="AM854" s="4">
        <v>0.23593511691341457</v>
      </c>
      <c r="AN854" s="4">
        <v>0.182879933077156</v>
      </c>
      <c r="AO854" s="4">
        <v>0.17023322001273336</v>
      </c>
      <c r="AP854" s="4">
        <v>0.16906130456699253</v>
      </c>
      <c r="AQ854" s="4">
        <v>0.23454328212980477</v>
      </c>
      <c r="AR854" s="4">
        <v>0.16373438630608714</v>
      </c>
      <c r="AS854" s="4"/>
      <c r="AT854" s="4">
        <v>0.20378814615819116</v>
      </c>
      <c r="AU854" s="4">
        <v>0.20503303659460956</v>
      </c>
      <c r="AV854" s="4">
        <v>0</v>
      </c>
      <c r="AW854" s="53">
        <v>0.18749677822836233</v>
      </c>
      <c r="AX854" s="40">
        <v>0.21965650417437887</v>
      </c>
      <c r="AY854" s="4">
        <v>0.16667783458000843</v>
      </c>
      <c r="AZ854" s="4">
        <v>0.19506183020210405</v>
      </c>
      <c r="BA854" s="4">
        <v>0.20302689663490234</v>
      </c>
      <c r="BB854" s="4">
        <v>0.1998981105399725</v>
      </c>
      <c r="BC854" s="4">
        <v>0.16087594982320461</v>
      </c>
      <c r="BD854" s="4">
        <v>0.17928446343153975</v>
      </c>
      <c r="BE854" s="4">
        <v>0</v>
      </c>
      <c r="BF854" s="53">
        <v>0.17942164022592791</v>
      </c>
      <c r="BG854" s="4">
        <v>0.30071917171843232</v>
      </c>
      <c r="BH854" s="4">
        <v>1.8463354108205095E-2</v>
      </c>
      <c r="BI854" s="4">
        <v>0.14425957887654045</v>
      </c>
      <c r="BJ854" s="4">
        <v>0.22347574989263599</v>
      </c>
      <c r="BK854" s="4">
        <v>0.17980882472969204</v>
      </c>
      <c r="BL854" s="53">
        <v>0.17161101534022988</v>
      </c>
      <c r="BM854" s="40">
        <v>0.48552315393992035</v>
      </c>
      <c r="BN854" s="4">
        <v>0.12868534811656565</v>
      </c>
      <c r="BO854" s="4">
        <v>6.6211989936800719E-2</v>
      </c>
      <c r="BP854" s="53">
        <v>0.12275214850152519</v>
      </c>
      <c r="BQ854" s="40"/>
      <c r="BR854" s="40"/>
      <c r="BS854" s="40"/>
      <c r="BT854" s="40"/>
      <c r="BU854" s="40"/>
      <c r="BV854" s="53"/>
      <c r="BW854" s="4">
        <v>0.31931215226668247</v>
      </c>
      <c r="BX854" s="4">
        <v>0.23819738714517058</v>
      </c>
      <c r="BY854" s="4">
        <v>0.3578302705700378</v>
      </c>
      <c r="BZ854" s="53">
        <v>0.26468570551734821</v>
      </c>
      <c r="CA854" s="40"/>
      <c r="CB854" s="40"/>
      <c r="CC854" s="40">
        <v>0</v>
      </c>
      <c r="CD854" s="40"/>
      <c r="CE854" s="40">
        <v>0</v>
      </c>
      <c r="CF854" s="40"/>
      <c r="CG854" s="40"/>
      <c r="CH854" s="53">
        <v>0</v>
      </c>
      <c r="CI854" s="4">
        <v>3.8441039156026022E-2</v>
      </c>
      <c r="CJ854" s="4">
        <v>0.11174648694913361</v>
      </c>
      <c r="CK854" s="53">
        <v>7.4076796188691535E-2</v>
      </c>
      <c r="CL854" s="40">
        <v>0</v>
      </c>
      <c r="CM854" s="40">
        <v>5.3344250261495203E-2</v>
      </c>
      <c r="CN854" s="40">
        <v>0.14091947083174325</v>
      </c>
      <c r="CO854" s="40">
        <v>7.8888065304616978E-2</v>
      </c>
      <c r="CP854" s="40">
        <v>3.6436068980460694E-2</v>
      </c>
      <c r="CQ854" s="59">
        <v>7.8714319679372577E-2</v>
      </c>
    </row>
    <row r="855" spans="1:95" x14ac:dyDescent="0.25">
      <c r="A855" s="97" t="s">
        <v>1145</v>
      </c>
      <c r="C855" s="97">
        <v>852</v>
      </c>
      <c r="D855" s="103"/>
      <c r="E855" s="48"/>
      <c r="F855" s="48"/>
      <c r="G855" s="48"/>
      <c r="H855" s="48"/>
      <c r="I855" s="48"/>
      <c r="J855" s="48"/>
      <c r="K855" s="73"/>
      <c r="L855" s="11"/>
      <c r="M855" s="11"/>
      <c r="N855" s="11"/>
      <c r="O855" s="11"/>
      <c r="P855" s="11"/>
      <c r="Q855" s="11"/>
      <c r="R855" s="73"/>
      <c r="S855" s="48"/>
      <c r="T855" s="48"/>
      <c r="U855" s="48"/>
      <c r="V855" s="48"/>
      <c r="W855" s="48"/>
      <c r="X855" s="48"/>
      <c r="Y855" s="73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73"/>
      <c r="AX855" s="48"/>
      <c r="AY855" s="11"/>
      <c r="AZ855" s="11"/>
      <c r="BA855" s="11"/>
      <c r="BB855" s="11"/>
      <c r="BC855" s="11"/>
      <c r="BD855" s="11"/>
      <c r="BE855" s="11"/>
      <c r="BF855" s="73"/>
      <c r="BG855" s="11"/>
      <c r="BH855" s="11"/>
      <c r="BI855" s="11"/>
      <c r="BJ855" s="11"/>
      <c r="BK855" s="11"/>
      <c r="BL855" s="73"/>
      <c r="BM855" s="48"/>
      <c r="BN855" s="11"/>
      <c r="BO855" s="11"/>
      <c r="BP855" s="73"/>
      <c r="BQ855" s="48"/>
      <c r="BR855" s="48"/>
      <c r="BS855" s="48"/>
      <c r="BT855" s="48"/>
      <c r="BU855" s="48"/>
      <c r="BV855" s="73"/>
      <c r="BW855" s="11"/>
      <c r="BX855" s="11"/>
      <c r="BY855" s="11"/>
      <c r="BZ855" s="73"/>
      <c r="CA855" s="48"/>
      <c r="CB855" s="48"/>
      <c r="CC855" s="48"/>
      <c r="CD855" s="48"/>
      <c r="CE855" s="48"/>
      <c r="CF855" s="48"/>
      <c r="CG855" s="48"/>
      <c r="CH855" s="73"/>
      <c r="CI855" s="11"/>
      <c r="CJ855" s="11"/>
      <c r="CK855" s="73"/>
      <c r="CL855" s="48"/>
      <c r="CM855" s="48"/>
      <c r="CN855" s="48"/>
      <c r="CO855" s="48"/>
      <c r="CP855" s="48"/>
      <c r="CQ855" s="67"/>
    </row>
    <row r="856" spans="1:95" x14ac:dyDescent="0.25">
      <c r="A856" s="97" t="s">
        <v>1220</v>
      </c>
      <c r="B856" s="97">
        <v>90</v>
      </c>
      <c r="C856" s="97">
        <v>853</v>
      </c>
      <c r="D856" s="103" t="s">
        <v>146</v>
      </c>
      <c r="E856" s="39">
        <v>1.259147324973983E-2</v>
      </c>
      <c r="F856" s="39">
        <v>4.8797517152082283E-2</v>
      </c>
      <c r="G856" s="39">
        <v>1.6732035089656372E-2</v>
      </c>
      <c r="H856" s="39"/>
      <c r="I856" s="39">
        <v>8.5375854214503721E-2</v>
      </c>
      <c r="J856" s="39">
        <v>3.6961521697930017E-2</v>
      </c>
      <c r="K856" s="52">
        <v>4.1358489631687589E-2</v>
      </c>
      <c r="L856" s="3">
        <v>3.7866214366786229E-2</v>
      </c>
      <c r="M856" s="3">
        <v>1.5935563154559837E-2</v>
      </c>
      <c r="N856" s="3">
        <v>2.1036316856941586E-2</v>
      </c>
      <c r="O856" s="3">
        <v>1.1747460249947674E-4</v>
      </c>
      <c r="P856" s="3">
        <v>4.9091689314833355E-2</v>
      </c>
      <c r="Q856" s="3">
        <v>1.1460922397183099E-2</v>
      </c>
      <c r="R856" s="52">
        <v>3.0707326245231946E-2</v>
      </c>
      <c r="S856" s="39">
        <v>4.5233949541803667E-2</v>
      </c>
      <c r="T856" s="39">
        <v>1.3841127923402613E-2</v>
      </c>
      <c r="U856" s="39"/>
      <c r="V856" s="39">
        <v>1.1428627198336944E-2</v>
      </c>
      <c r="W856" s="39">
        <v>7.0265988706643169E-3</v>
      </c>
      <c r="X856" s="39">
        <v>5.5629335884750247E-3</v>
      </c>
      <c r="Y856" s="52">
        <v>1.271926913991556E-2</v>
      </c>
      <c r="Z856" s="3">
        <v>3.8412005916366107E-2</v>
      </c>
      <c r="AA856" s="3"/>
      <c r="AB856" s="3">
        <v>1.6837494885446877E-2</v>
      </c>
      <c r="AC856" s="3">
        <v>3.5285198462665278E-2</v>
      </c>
      <c r="AD856" s="3">
        <v>9.7741914491064012E-3</v>
      </c>
      <c r="AE856" s="3">
        <v>1.43539844754999E-2</v>
      </c>
      <c r="AF856" s="3">
        <v>2.1338376047591222E-2</v>
      </c>
      <c r="AG856" s="3">
        <v>1.8560647133136276E-2</v>
      </c>
      <c r="AH856" s="3">
        <v>2.0457619445229617E-2</v>
      </c>
      <c r="AI856" s="3">
        <v>2.5717604330843344E-2</v>
      </c>
      <c r="AJ856" s="3">
        <v>4.405403999236919E-2</v>
      </c>
      <c r="AK856" s="3">
        <v>1.6402543656000808E-2</v>
      </c>
      <c r="AL856" s="3">
        <v>4.691729323449375E-2</v>
      </c>
      <c r="AM856" s="3">
        <v>1.169366433432378E-2</v>
      </c>
      <c r="AN856" s="3">
        <v>8.783499368625599E-3</v>
      </c>
      <c r="AO856" s="3">
        <v>2.511355731038812E-2</v>
      </c>
      <c r="AP856" s="3">
        <v>1.7195453794559203E-2</v>
      </c>
      <c r="AQ856" s="3">
        <v>4.5522789197605232E-2</v>
      </c>
      <c r="AR856" s="3">
        <v>2.4495074359826632E-2</v>
      </c>
      <c r="AS856" s="3"/>
      <c r="AT856" s="3">
        <v>1.3140816051404731E-2</v>
      </c>
      <c r="AU856" s="3">
        <v>1.5534174950352921E-2</v>
      </c>
      <c r="AV856" s="3">
        <v>0</v>
      </c>
      <c r="AW856" s="52">
        <v>2.452670076748336E-2</v>
      </c>
      <c r="AX856" s="39">
        <v>8.0999235382107931E-2</v>
      </c>
      <c r="AY856" s="3">
        <v>6.1885024386981992E-2</v>
      </c>
      <c r="AZ856" s="3">
        <v>1.1730928916888919E-2</v>
      </c>
      <c r="BA856" s="3">
        <v>2.4474506863476218E-2</v>
      </c>
      <c r="BB856" s="3">
        <v>2.7913601829191052E-2</v>
      </c>
      <c r="BC856" s="3">
        <v>3.3080616302095991E-3</v>
      </c>
      <c r="BD856" s="3">
        <v>0.10828359502431688</v>
      </c>
      <c r="BE856" s="3">
        <v>4.5573658425430101E-4</v>
      </c>
      <c r="BF856" s="52">
        <v>4.153902285489882E-2</v>
      </c>
      <c r="BG856" s="3">
        <v>1.3141708067139815E-2</v>
      </c>
      <c r="BH856" s="3">
        <v>5.1740666685455745E-2</v>
      </c>
      <c r="BI856" s="3">
        <v>5.0414115952191987E-2</v>
      </c>
      <c r="BJ856" s="3">
        <v>1.7860442200441733E-2</v>
      </c>
      <c r="BK856" s="3">
        <v>4.8141363596598631E-2</v>
      </c>
      <c r="BL856" s="52">
        <v>3.2619800202021564E-2</v>
      </c>
      <c r="BM856" s="39">
        <v>2.1491217111231514E-2</v>
      </c>
      <c r="BN856" s="3">
        <v>6.8749459996747905E-2</v>
      </c>
      <c r="BO856" s="3">
        <v>2.3449412713550999E-2</v>
      </c>
      <c r="BP856" s="52">
        <v>5.2813659153908545E-2</v>
      </c>
      <c r="BQ856" s="39"/>
      <c r="BR856" s="39"/>
      <c r="BS856" s="39"/>
      <c r="BT856" s="39"/>
      <c r="BU856" s="39"/>
      <c r="BV856" s="52"/>
      <c r="BW856" s="3">
        <v>2.0486130336083274E-2</v>
      </c>
      <c r="BX856" s="3">
        <v>4.3858772207863696E-2</v>
      </c>
      <c r="BY856" s="3">
        <v>7.5040462995120119E-3</v>
      </c>
      <c r="BZ856" s="52">
        <v>2.9286368287509166E-2</v>
      </c>
      <c r="CA856" s="39"/>
      <c r="CB856" s="39"/>
      <c r="CC856" s="39">
        <v>3.0613682424086453E-3</v>
      </c>
      <c r="CD856" s="39"/>
      <c r="CE856" s="39">
        <v>5.6082453460460278E-2</v>
      </c>
      <c r="CF856" s="39"/>
      <c r="CG856" s="39"/>
      <c r="CH856" s="52">
        <v>2.5575640735662906E-2</v>
      </c>
      <c r="CI856" s="3">
        <v>4.3057658890065263E-2</v>
      </c>
      <c r="CJ856" s="3">
        <v>4.3675932684252627E-2</v>
      </c>
      <c r="CK856" s="52">
        <v>4.3366457072902181E-2</v>
      </c>
      <c r="CL856" s="39">
        <v>4.01337792644825E-2</v>
      </c>
      <c r="CM856" s="39">
        <v>0.16938455936007846</v>
      </c>
      <c r="CN856" s="39">
        <v>0.11720593768170469</v>
      </c>
      <c r="CO856" s="39">
        <v>1.7898466878426826E-2</v>
      </c>
      <c r="CP856" s="39">
        <v>7.2408570389047078E-2</v>
      </c>
      <c r="CQ856" s="58">
        <v>9.086568343229591E-2</v>
      </c>
    </row>
    <row r="857" spans="1:95" x14ac:dyDescent="0.25">
      <c r="A857" s="97" t="s">
        <v>1221</v>
      </c>
      <c r="B857" s="97">
        <v>91</v>
      </c>
      <c r="C857" s="97">
        <v>854</v>
      </c>
      <c r="D857" s="103" t="s">
        <v>147</v>
      </c>
      <c r="E857" s="39">
        <v>0.63376483278317153</v>
      </c>
      <c r="F857" s="39">
        <v>0.85975746686433063</v>
      </c>
      <c r="G857" s="39">
        <v>0.69043967279141105</v>
      </c>
      <c r="H857" s="39"/>
      <c r="I857" s="39">
        <v>0.92094831526388332</v>
      </c>
      <c r="J857" s="39">
        <v>0.83246745670030853</v>
      </c>
      <c r="K857" s="52">
        <v>0.84813044475736943</v>
      </c>
      <c r="L857" s="3">
        <v>0.64489694971145917</v>
      </c>
      <c r="M857" s="3">
        <v>0.59723386421038238</v>
      </c>
      <c r="N857" s="3">
        <v>0.56841034233219523</v>
      </c>
      <c r="O857" s="3">
        <v>0.50000000001304346</v>
      </c>
      <c r="P857" s="3">
        <v>0.7325174825174825</v>
      </c>
      <c r="Q857" s="3">
        <v>0.72289156626157636</v>
      </c>
      <c r="R857" s="52">
        <v>0.63377601688788798</v>
      </c>
      <c r="S857" s="39">
        <v>0.86240786240786238</v>
      </c>
      <c r="T857" s="39">
        <v>0.70872834259942818</v>
      </c>
      <c r="U857" s="39"/>
      <c r="V857" s="39">
        <v>0.63962425278100643</v>
      </c>
      <c r="W857" s="39">
        <v>0.39272727272156033</v>
      </c>
      <c r="X857" s="39">
        <v>0.74123539231558444</v>
      </c>
      <c r="Y857" s="52">
        <v>0.71494071146443372</v>
      </c>
      <c r="Z857" s="3">
        <v>0.876430072092235</v>
      </c>
      <c r="AA857" s="3"/>
      <c r="AB857" s="3">
        <v>0.85776147534769986</v>
      </c>
      <c r="AC857" s="3">
        <v>0.88091769846876788</v>
      </c>
      <c r="AD857" s="3">
        <v>0.77629826897350895</v>
      </c>
      <c r="AE857" s="3">
        <v>0.81138309054926328</v>
      </c>
      <c r="AF857" s="3">
        <v>0.85435920696263534</v>
      </c>
      <c r="AG857" s="3">
        <v>0.82158263104801266</v>
      </c>
      <c r="AH857" s="3">
        <v>0.87251825730566757</v>
      </c>
      <c r="AI857" s="3">
        <v>0.84022708840632598</v>
      </c>
      <c r="AJ857" s="3">
        <v>0.89284308322179351</v>
      </c>
      <c r="AK857" s="3">
        <v>0.82051282051868124</v>
      </c>
      <c r="AL857" s="3">
        <v>0.88461538461538458</v>
      </c>
      <c r="AM857" s="3">
        <v>0.83060109290163942</v>
      </c>
      <c r="AN857" s="3">
        <v>0.80191693286129284</v>
      </c>
      <c r="AO857" s="3">
        <v>0.85204497310834582</v>
      </c>
      <c r="AP857" s="3">
        <v>0.81720250523285509</v>
      </c>
      <c r="AQ857" s="3">
        <v>0.88721498371335505</v>
      </c>
      <c r="AR857" s="3">
        <v>0.82919254657870067</v>
      </c>
      <c r="AS857" s="3"/>
      <c r="AT857" s="3">
        <v>0.84146036510127531</v>
      </c>
      <c r="AU857" s="3">
        <v>0.80177252026076251</v>
      </c>
      <c r="AV857" s="3">
        <v>0</v>
      </c>
      <c r="AW857" s="52">
        <v>0.85307122631070753</v>
      </c>
      <c r="AX857" s="39">
        <v>0.8456092410788939</v>
      </c>
      <c r="AY857" s="3">
        <v>0.88874858599952644</v>
      </c>
      <c r="AZ857" s="3">
        <v>0.74624373957590984</v>
      </c>
      <c r="BA857" s="3">
        <v>0.76804700615126997</v>
      </c>
      <c r="BB857" s="3">
        <v>0.79644009679716743</v>
      </c>
      <c r="BC857" s="3">
        <v>0.55875486382750983</v>
      </c>
      <c r="BD857" s="3">
        <v>0.94705520213377425</v>
      </c>
      <c r="BE857" s="3">
        <v>0</v>
      </c>
      <c r="BF857" s="52">
        <v>0.88234247816192446</v>
      </c>
      <c r="BG857" s="3">
        <v>0.79477947794705595</v>
      </c>
      <c r="BH857" s="3">
        <v>0.67813658018680489</v>
      </c>
      <c r="BI857" s="3">
        <v>0.82884615386625105</v>
      </c>
      <c r="BJ857" s="3">
        <v>0.64217506630618382</v>
      </c>
      <c r="BK857" s="3">
        <v>0.78155452437021611</v>
      </c>
      <c r="BL857" s="52">
        <v>0.75349448240036865</v>
      </c>
      <c r="BM857" s="39">
        <v>0.48389722124869206</v>
      </c>
      <c r="BN857" s="3">
        <v>0.88163939159569205</v>
      </c>
      <c r="BO857" s="3">
        <v>0.730828431070909</v>
      </c>
      <c r="BP857" s="52">
        <v>0.85808380866069356</v>
      </c>
      <c r="BQ857" s="39"/>
      <c r="BR857" s="39"/>
      <c r="BS857" s="39"/>
      <c r="BT857" s="39"/>
      <c r="BU857" s="39"/>
      <c r="BV857" s="52"/>
      <c r="BW857" s="3">
        <v>0.72552552551351346</v>
      </c>
      <c r="BX857" s="3">
        <v>0.80946953999092197</v>
      </c>
      <c r="BY857" s="3">
        <v>0.45098039215686275</v>
      </c>
      <c r="BZ857" s="52">
        <v>0.77276739737758648</v>
      </c>
      <c r="CA857" s="39"/>
      <c r="CB857" s="39"/>
      <c r="CC857" s="39">
        <v>0.67787610631347794</v>
      </c>
      <c r="CD857" s="39"/>
      <c r="CE857" s="39">
        <v>0.82141075522298723</v>
      </c>
      <c r="CF857" s="39"/>
      <c r="CG857" s="39"/>
      <c r="CH857" s="52">
        <v>0.75794584312211932</v>
      </c>
      <c r="CI857" s="3">
        <v>0.78881568709262195</v>
      </c>
      <c r="CJ857" s="3">
        <v>0.77592127514169607</v>
      </c>
      <c r="CK857" s="52">
        <v>0.78232958645390682</v>
      </c>
      <c r="CL857" s="39">
        <v>1</v>
      </c>
      <c r="CM857" s="39">
        <v>0.97080386130304042</v>
      </c>
      <c r="CN857" s="39">
        <v>0.92772549304734808</v>
      </c>
      <c r="CO857" s="39">
        <v>0.75844155844155847</v>
      </c>
      <c r="CP857" s="39">
        <v>0.84033381824877318</v>
      </c>
      <c r="CQ857" s="58">
        <v>0.90031196461707774</v>
      </c>
    </row>
    <row r="858" spans="1:95" x14ac:dyDescent="0.25">
      <c r="A858" s="97" t="s">
        <v>1145</v>
      </c>
      <c r="C858" s="97">
        <v>855</v>
      </c>
      <c r="D858" s="103"/>
      <c r="E858" s="48"/>
      <c r="F858" s="48"/>
      <c r="G858" s="48"/>
      <c r="H858" s="48"/>
      <c r="I858" s="48"/>
      <c r="J858" s="48"/>
      <c r="K858" s="73"/>
      <c r="L858" s="11"/>
      <c r="M858" s="11"/>
      <c r="N858" s="11"/>
      <c r="O858" s="11"/>
      <c r="P858" s="11"/>
      <c r="Q858" s="11"/>
      <c r="R858" s="73"/>
      <c r="S858" s="48"/>
      <c r="T858" s="48"/>
      <c r="U858" s="48"/>
      <c r="V858" s="48"/>
      <c r="W858" s="48"/>
      <c r="X858" s="48"/>
      <c r="Y858" s="73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73"/>
      <c r="AX858" s="48"/>
      <c r="AY858" s="11"/>
      <c r="AZ858" s="11"/>
      <c r="BA858" s="11"/>
      <c r="BB858" s="11"/>
      <c r="BC858" s="11"/>
      <c r="BD858" s="11"/>
      <c r="BE858" s="11"/>
      <c r="BF858" s="73"/>
      <c r="BG858" s="11"/>
      <c r="BH858" s="11"/>
      <c r="BI858" s="11"/>
      <c r="BJ858" s="11"/>
      <c r="BK858" s="11"/>
      <c r="BL858" s="73"/>
      <c r="BM858" s="48"/>
      <c r="BN858" s="11"/>
      <c r="BO858" s="11"/>
      <c r="BP858" s="73"/>
      <c r="BQ858" s="48"/>
      <c r="BR858" s="48"/>
      <c r="BS858" s="48"/>
      <c r="BT858" s="48"/>
      <c r="BU858" s="48"/>
      <c r="BV858" s="73"/>
      <c r="BW858" s="11"/>
      <c r="BX858" s="11"/>
      <c r="BY858" s="11"/>
      <c r="BZ858" s="73"/>
      <c r="CA858" s="48"/>
      <c r="CB858" s="48"/>
      <c r="CC858" s="48"/>
      <c r="CD858" s="48"/>
      <c r="CE858" s="48"/>
      <c r="CF858" s="48"/>
      <c r="CG858" s="48"/>
      <c r="CH858" s="73"/>
      <c r="CI858" s="11"/>
      <c r="CJ858" s="11"/>
      <c r="CK858" s="73"/>
      <c r="CL858" s="48"/>
      <c r="CM858" s="48"/>
      <c r="CN858" s="48"/>
      <c r="CO858" s="48"/>
      <c r="CP858" s="48"/>
      <c r="CQ858" s="67"/>
    </row>
    <row r="859" spans="1:95" x14ac:dyDescent="0.25">
      <c r="A859" s="97" t="s">
        <v>1222</v>
      </c>
      <c r="B859" s="97">
        <v>92</v>
      </c>
      <c r="C859" s="97">
        <v>856</v>
      </c>
      <c r="D859" s="103" t="s">
        <v>148</v>
      </c>
      <c r="E859" s="39">
        <v>0.35275080906148865</v>
      </c>
      <c r="F859" s="39">
        <v>0.50970453305630425</v>
      </c>
      <c r="G859" s="39">
        <v>0.3619631901840491</v>
      </c>
      <c r="H859" s="39"/>
      <c r="I859" s="39">
        <v>0.53788687298253135</v>
      </c>
      <c r="J859" s="39">
        <v>0.49804448077749214</v>
      </c>
      <c r="K859" s="52">
        <v>0.49982536847052794</v>
      </c>
      <c r="L859" s="3">
        <v>0.47907666941467436</v>
      </c>
      <c r="M859" s="3">
        <v>0.51173512154447498</v>
      </c>
      <c r="N859" s="3">
        <v>0.46468757480889772</v>
      </c>
      <c r="O859" s="3">
        <v>0</v>
      </c>
      <c r="P859" s="3">
        <v>0.58741258741258739</v>
      </c>
      <c r="Q859" s="3">
        <v>0.28915662650463053</v>
      </c>
      <c r="R859" s="52">
        <v>0.48060055520001993</v>
      </c>
      <c r="S859" s="39">
        <v>0.69778869778869779</v>
      </c>
      <c r="T859" s="39">
        <v>0.56489048707989675</v>
      </c>
      <c r="U859" s="39"/>
      <c r="V859" s="39">
        <v>0.56362083689347098</v>
      </c>
      <c r="W859" s="39">
        <v>0.3490909090858314</v>
      </c>
      <c r="X859" s="39">
        <v>0.54090150250056157</v>
      </c>
      <c r="Y859" s="52">
        <v>0.57865612647818798</v>
      </c>
      <c r="Z859" s="3">
        <v>0.51270552336641939</v>
      </c>
      <c r="AA859" s="3"/>
      <c r="AB859" s="3">
        <v>0.30383616078251569</v>
      </c>
      <c r="AC859" s="3">
        <v>0.50254916242538317</v>
      </c>
      <c r="AD859" s="3">
        <v>0.35153129161305741</v>
      </c>
      <c r="AE859" s="3">
        <v>0.53341342543605097</v>
      </c>
      <c r="AF859" s="3">
        <v>0.5567840335657992</v>
      </c>
      <c r="AG859" s="3">
        <v>0.52123982287946724</v>
      </c>
      <c r="AH859" s="3">
        <v>0.32588232027685426</v>
      </c>
      <c r="AI859" s="3">
        <v>0.51934306569343069</v>
      </c>
      <c r="AJ859" s="3">
        <v>0.44185497204944491</v>
      </c>
      <c r="AK859" s="3">
        <v>0.27780219780219778</v>
      </c>
      <c r="AL859" s="3">
        <v>0.46153846153846156</v>
      </c>
      <c r="AM859" s="3">
        <v>0.29508196721311475</v>
      </c>
      <c r="AN859" s="3">
        <v>0.4523961661226224</v>
      </c>
      <c r="AO859" s="3">
        <v>0.44777578621184438</v>
      </c>
      <c r="AP859" s="3">
        <v>0.43741127349373549</v>
      </c>
      <c r="AQ859" s="3">
        <v>0.5895765472312704</v>
      </c>
      <c r="AR859" s="3">
        <v>0.24223602484321591</v>
      </c>
      <c r="AS859" s="3"/>
      <c r="AT859" s="3">
        <v>0.2760690172543136</v>
      </c>
      <c r="AU859" s="3">
        <v>0.53243636500665215</v>
      </c>
      <c r="AV859" s="3">
        <v>0</v>
      </c>
      <c r="AW859" s="52">
        <v>0.49249774403636098</v>
      </c>
      <c r="AX859" s="39">
        <v>0.54403179728955886</v>
      </c>
      <c r="AY859" s="3">
        <v>0.4792044826769789</v>
      </c>
      <c r="AZ859" s="3">
        <v>0.20033388981903619</v>
      </c>
      <c r="BA859" s="3">
        <v>0.34583100167685599</v>
      </c>
      <c r="BB859" s="3">
        <v>0.45804759982940607</v>
      </c>
      <c r="BC859" s="3">
        <v>0.25214007782886039</v>
      </c>
      <c r="BD859" s="3">
        <v>0.52033654833179011</v>
      </c>
      <c r="BE859" s="3">
        <v>0</v>
      </c>
      <c r="BF859" s="52">
        <v>0.47476347373875805</v>
      </c>
      <c r="BG859" s="3">
        <v>0.30243024302539129</v>
      </c>
      <c r="BH859" s="3">
        <v>0.30492323980296615</v>
      </c>
      <c r="BI859" s="3">
        <v>0.56373626374245867</v>
      </c>
      <c r="BJ859" s="3">
        <v>0.43925729442504768</v>
      </c>
      <c r="BK859" s="3">
        <v>0.52343387471240577</v>
      </c>
      <c r="BL859" s="52">
        <v>0.47987388334219233</v>
      </c>
      <c r="BM859" s="39">
        <v>0.72410184862225324</v>
      </c>
      <c r="BN859" s="3">
        <v>0.38381528157173306</v>
      </c>
      <c r="BO859" s="3">
        <v>0.26971977987222467</v>
      </c>
      <c r="BP859" s="52">
        <v>0.36599438816026669</v>
      </c>
      <c r="BQ859" s="39"/>
      <c r="BR859" s="39"/>
      <c r="BS859" s="39"/>
      <c r="BT859" s="39"/>
      <c r="BU859" s="39"/>
      <c r="BV859" s="52"/>
      <c r="BW859" s="3">
        <v>0.49009009009009008</v>
      </c>
      <c r="BX859" s="3">
        <v>0.54828014919414958</v>
      </c>
      <c r="BY859" s="3">
        <v>0.58823529411764708</v>
      </c>
      <c r="BZ859" s="52">
        <v>0.5358246285141558</v>
      </c>
      <c r="CA859" s="39"/>
      <c r="CB859" s="39"/>
      <c r="CC859" s="39">
        <v>0.38230088498281772</v>
      </c>
      <c r="CD859" s="39"/>
      <c r="CE859" s="39">
        <v>0.47171505537264291</v>
      </c>
      <c r="CF859" s="39"/>
      <c r="CG859" s="39"/>
      <c r="CH859" s="52">
        <v>0.44626858200217695</v>
      </c>
      <c r="CI859" s="3">
        <v>0.40400477251846234</v>
      </c>
      <c r="CJ859" s="3">
        <v>0.49203013683579461</v>
      </c>
      <c r="CK859" s="52">
        <v>0.44828297410646012</v>
      </c>
      <c r="CL859" s="39">
        <v>0</v>
      </c>
      <c r="CM859" s="39">
        <v>0.34158192333619919</v>
      </c>
      <c r="CN859" s="39">
        <v>0.46866564529072735</v>
      </c>
      <c r="CO859" s="39">
        <v>4.1558441558441558E-2</v>
      </c>
      <c r="CP859" s="39">
        <v>0.3335119822392375</v>
      </c>
      <c r="CQ859" s="58">
        <v>0.36492188099503886</v>
      </c>
    </row>
    <row r="860" spans="1:95" x14ac:dyDescent="0.25">
      <c r="A860" s="97" t="s">
        <v>1223</v>
      </c>
      <c r="B860" s="97">
        <v>93</v>
      </c>
      <c r="C860" s="97">
        <v>857</v>
      </c>
      <c r="D860" s="103" t="s">
        <v>149</v>
      </c>
      <c r="E860" s="39">
        <v>0.3300970873786408</v>
      </c>
      <c r="F860" s="39">
        <v>0.53780757755261099</v>
      </c>
      <c r="G860" s="39">
        <v>0.37423312883435583</v>
      </c>
      <c r="H860" s="39"/>
      <c r="I860" s="39">
        <v>0.57630736390985493</v>
      </c>
      <c r="J860" s="39">
        <v>0.52676434535115901</v>
      </c>
      <c r="K860" s="52">
        <v>0.52688826575714498</v>
      </c>
      <c r="L860" s="3">
        <v>0.39630667765869743</v>
      </c>
      <c r="M860" s="3">
        <v>0.43252305113341377</v>
      </c>
      <c r="N860" s="3">
        <v>0.34618146995036891</v>
      </c>
      <c r="O860" s="3">
        <v>0</v>
      </c>
      <c r="P860" s="3">
        <v>0.5174825174825175</v>
      </c>
      <c r="Q860" s="3">
        <v>0.28915662650463053</v>
      </c>
      <c r="R860" s="52">
        <v>0.39312385147666234</v>
      </c>
      <c r="S860" s="39">
        <v>0.72727272727272729</v>
      </c>
      <c r="T860" s="39">
        <v>0.55704478587045381</v>
      </c>
      <c r="U860" s="39"/>
      <c r="V860" s="39">
        <v>0.40990606319525158</v>
      </c>
      <c r="W860" s="39">
        <v>0.3490909090858314</v>
      </c>
      <c r="X860" s="39">
        <v>0.52086811351905926</v>
      </c>
      <c r="Y860" s="52">
        <v>0.55019762845467057</v>
      </c>
      <c r="Z860" s="3">
        <v>0.48527153700488473</v>
      </c>
      <c r="AA860" s="3"/>
      <c r="AB860" s="3">
        <v>0.26593305823016966</v>
      </c>
      <c r="AC860" s="3">
        <v>0.47195921340818586</v>
      </c>
      <c r="AD860" s="3">
        <v>0.27163781624645345</v>
      </c>
      <c r="AE860" s="3">
        <v>0.47034089202300439</v>
      </c>
      <c r="AF860" s="3">
        <v>0.51210523331632363</v>
      </c>
      <c r="AG860" s="3">
        <v>0.46364805027588263</v>
      </c>
      <c r="AH860" s="3">
        <v>0.2805653514039993</v>
      </c>
      <c r="AI860" s="3">
        <v>0.46277372262773725</v>
      </c>
      <c r="AJ860" s="3">
        <v>0.39587434060310212</v>
      </c>
      <c r="AK860" s="3">
        <v>0.24967032967032968</v>
      </c>
      <c r="AL860" s="3">
        <v>0.42307692307692307</v>
      </c>
      <c r="AM860" s="3">
        <v>0.24590163934426229</v>
      </c>
      <c r="AN860" s="3">
        <v>0.42172523960583447</v>
      </c>
      <c r="AO860" s="3">
        <v>0.41062408342570883</v>
      </c>
      <c r="AP860" s="3">
        <v>0.35674321503727335</v>
      </c>
      <c r="AQ860" s="3">
        <v>0.56188925081433228</v>
      </c>
      <c r="AR860" s="3">
        <v>0.18633540372555071</v>
      </c>
      <c r="AS860" s="3"/>
      <c r="AT860" s="3">
        <v>0.2670667666916729</v>
      </c>
      <c r="AU860" s="3">
        <v>0.43901056331042532</v>
      </c>
      <c r="AV860" s="3">
        <v>0</v>
      </c>
      <c r="AW860" s="52">
        <v>0.44554252108433673</v>
      </c>
      <c r="AX860" s="39">
        <v>0.50975034156994281</v>
      </c>
      <c r="AY860" s="3">
        <v>0.45331860153105519</v>
      </c>
      <c r="AZ860" s="3">
        <v>0.21235392320817836</v>
      </c>
      <c r="BA860" s="3">
        <v>0.34079462786602799</v>
      </c>
      <c r="BB860" s="3">
        <v>0.41266639773270136</v>
      </c>
      <c r="BC860" s="3">
        <v>0.17743190662030917</v>
      </c>
      <c r="BD860" s="3">
        <v>0.4585265750088941</v>
      </c>
      <c r="BE860" s="3">
        <v>0</v>
      </c>
      <c r="BF860" s="52">
        <v>0.43248096355350363</v>
      </c>
      <c r="BG860" s="3">
        <v>0.21602160216099378</v>
      </c>
      <c r="BH860" s="3">
        <v>0.29221810481117588</v>
      </c>
      <c r="BI860" s="3">
        <v>0.56043956044571908</v>
      </c>
      <c r="BJ860" s="3">
        <v>0.42015915118917607</v>
      </c>
      <c r="BK860" s="3">
        <v>0.48584686775167452</v>
      </c>
      <c r="BL860" s="52">
        <v>0.45212821860230212</v>
      </c>
      <c r="BM860" s="39">
        <v>0.59853505406348095</v>
      </c>
      <c r="BN860" s="3">
        <v>0.35037487753973584</v>
      </c>
      <c r="BO860" s="3">
        <v>0.21835663229805807</v>
      </c>
      <c r="BP860" s="52">
        <v>0.32975458101816923</v>
      </c>
      <c r="BQ860" s="39"/>
      <c r="BR860" s="39"/>
      <c r="BS860" s="39"/>
      <c r="BT860" s="39"/>
      <c r="BU860" s="39"/>
      <c r="BV860" s="52"/>
      <c r="BW860" s="3">
        <v>0.42162162162162165</v>
      </c>
      <c r="BX860" s="3">
        <v>0.48611686697259066</v>
      </c>
      <c r="BY860" s="3">
        <v>0.50980392156862742</v>
      </c>
      <c r="BZ860" s="52">
        <v>0.47138443431064114</v>
      </c>
      <c r="CA860" s="39"/>
      <c r="CB860" s="39"/>
      <c r="CC860" s="39">
        <v>0.3185840708190148</v>
      </c>
      <c r="CD860" s="39"/>
      <c r="CE860" s="39">
        <v>0.41424723136785396</v>
      </c>
      <c r="CF860" s="39"/>
      <c r="CG860" s="39"/>
      <c r="CH860" s="52">
        <v>0.37539416386454988</v>
      </c>
      <c r="CI860" s="3">
        <v>0.33241686983799518</v>
      </c>
      <c r="CJ860" s="3">
        <v>0.42191584233669388</v>
      </c>
      <c r="CK860" s="52">
        <v>0.37743632050371384</v>
      </c>
      <c r="CL860" s="39">
        <v>0</v>
      </c>
      <c r="CM860" s="39">
        <v>0.287919506377038</v>
      </c>
      <c r="CN860" s="39">
        <v>0.42985335959728604</v>
      </c>
      <c r="CO860" s="39">
        <v>3.8095238095238099E-2</v>
      </c>
      <c r="CP860" s="39">
        <v>0.28353112319291651</v>
      </c>
      <c r="CQ860" s="58">
        <v>0.31782033907135715</v>
      </c>
    </row>
    <row r="861" spans="1:95" x14ac:dyDescent="0.25">
      <c r="A861" s="97" t="s">
        <v>1224</v>
      </c>
      <c r="B861" s="97">
        <v>94</v>
      </c>
      <c r="C861" s="97">
        <v>858</v>
      </c>
      <c r="D861" s="103" t="s">
        <v>150</v>
      </c>
      <c r="E861" s="39">
        <v>0.19741100323624594</v>
      </c>
      <c r="F861" s="39">
        <v>0.37669628821419465</v>
      </c>
      <c r="G861" s="39">
        <v>0.32208588957055212</v>
      </c>
      <c r="H861" s="39"/>
      <c r="I861" s="39">
        <v>0.42171062660705261</v>
      </c>
      <c r="J861" s="39">
        <v>0.3964742280169628</v>
      </c>
      <c r="K861" s="52">
        <v>0.37720409934886512</v>
      </c>
      <c r="L861" s="3">
        <v>0.38450123660346247</v>
      </c>
      <c r="M861" s="3">
        <v>0.39228834870239854</v>
      </c>
      <c r="N861" s="3">
        <v>0.36665070624411478</v>
      </c>
      <c r="O861" s="3">
        <v>0</v>
      </c>
      <c r="P861" s="3">
        <v>0.41491841491841491</v>
      </c>
      <c r="Q861" s="3">
        <v>0.28915662650463053</v>
      </c>
      <c r="R861" s="52">
        <v>0.38280180896341753</v>
      </c>
      <c r="S861" s="39">
        <v>0.52088452088452086</v>
      </c>
      <c r="T861" s="39">
        <v>0.38443935926270756</v>
      </c>
      <c r="U861" s="39"/>
      <c r="V861" s="39">
        <v>0.40990606319525158</v>
      </c>
      <c r="W861" s="39">
        <v>0.30545454545010248</v>
      </c>
      <c r="X861" s="39">
        <v>0.18030050083352053</v>
      </c>
      <c r="Y861" s="52">
        <v>0.39272727272454072</v>
      </c>
      <c r="Z861" s="3">
        <v>0.34593730350131252</v>
      </c>
      <c r="AA861" s="3"/>
      <c r="AB861" s="3">
        <v>0.10881858474705793</v>
      </c>
      <c r="AC861" s="3">
        <v>0.27530954115477507</v>
      </c>
      <c r="AD861" s="3">
        <v>7.9893475366603961E-2</v>
      </c>
      <c r="AE861" s="3">
        <v>0.25409220603541616</v>
      </c>
      <c r="AF861" s="3">
        <v>0.29233996711458865</v>
      </c>
      <c r="AG861" s="3">
        <v>0.27596057705884325</v>
      </c>
      <c r="AH861" s="3">
        <v>0.11195957015646527</v>
      </c>
      <c r="AI861" s="3">
        <v>0.25754257907542577</v>
      </c>
      <c r="AJ861" s="3">
        <v>0.24848437130934573</v>
      </c>
      <c r="AK861" s="3">
        <v>0.11780219780219781</v>
      </c>
      <c r="AL861" s="3">
        <v>0.21153846153846154</v>
      </c>
      <c r="AM861" s="3">
        <v>4.9180327868852458E-2</v>
      </c>
      <c r="AN861" s="3">
        <v>0.23003194887590969</v>
      </c>
      <c r="AO861" s="3">
        <v>0.23268698060790166</v>
      </c>
      <c r="AP861" s="3">
        <v>0.22446764092232932</v>
      </c>
      <c r="AQ861" s="3">
        <v>0.41856677524429969</v>
      </c>
      <c r="AR861" s="3">
        <v>0.13043478260788549</v>
      </c>
      <c r="AS861" s="3"/>
      <c r="AT861" s="3">
        <v>9.9024756189047256E-2</v>
      </c>
      <c r="AU861" s="3">
        <v>0.15805287325793721</v>
      </c>
      <c r="AV861" s="3">
        <v>0</v>
      </c>
      <c r="AW861" s="52">
        <v>0.26830755826780939</v>
      </c>
      <c r="AX861" s="39">
        <v>0.42330145323351975</v>
      </c>
      <c r="AY861" s="3">
        <v>0.33430668455528373</v>
      </c>
      <c r="AZ861" s="3">
        <v>0.10818030050227954</v>
      </c>
      <c r="BA861" s="3">
        <v>0.189703413541188</v>
      </c>
      <c r="BB861" s="3">
        <v>0.2910447761135328</v>
      </c>
      <c r="BC861" s="3">
        <v>0.21478599222458478</v>
      </c>
      <c r="BD861" s="3">
        <v>0.4097681099972072</v>
      </c>
      <c r="BE861" s="3">
        <v>0</v>
      </c>
      <c r="BF861" s="52">
        <v>0.34222406681190287</v>
      </c>
      <c r="BG861" s="3">
        <v>0.22682268226904348</v>
      </c>
      <c r="BH861" s="3">
        <v>0.23504499734811973</v>
      </c>
      <c r="BI861" s="3">
        <v>0.36263736264134766</v>
      </c>
      <c r="BJ861" s="3">
        <v>0.35649867373627059</v>
      </c>
      <c r="BK861" s="3">
        <v>0.36751740139381683</v>
      </c>
      <c r="BL861" s="52">
        <v>0.34303730951137007</v>
      </c>
      <c r="BM861" s="39">
        <v>0.48971049877921174</v>
      </c>
      <c r="BN861" s="3">
        <v>0.3499533598418535</v>
      </c>
      <c r="BO861" s="3">
        <v>0.28844329179581252</v>
      </c>
      <c r="BP861" s="52">
        <v>0.34034593141520536</v>
      </c>
      <c r="BQ861" s="39"/>
      <c r="BR861" s="39"/>
      <c r="BS861" s="39"/>
      <c r="BT861" s="39"/>
      <c r="BU861" s="39"/>
      <c r="BV861" s="52"/>
      <c r="BW861" s="3">
        <v>0.38198198198198197</v>
      </c>
      <c r="BX861" s="3">
        <v>0.3804392871959405</v>
      </c>
      <c r="BY861" s="3">
        <v>0.29411764705882354</v>
      </c>
      <c r="BZ861" s="52">
        <v>0.37693099897124299</v>
      </c>
      <c r="CA861" s="39"/>
      <c r="CB861" s="39"/>
      <c r="CC861" s="39">
        <v>0.23362831860061084</v>
      </c>
      <c r="CD861" s="39"/>
      <c r="CE861" s="39">
        <v>0.34720143669560011</v>
      </c>
      <c r="CF861" s="39"/>
      <c r="CG861" s="39"/>
      <c r="CH861" s="52">
        <v>0.33575254016045342</v>
      </c>
      <c r="CI861" s="3">
        <v>0.30813923327679332</v>
      </c>
      <c r="CJ861" s="3">
        <v>0.36225718824535375</v>
      </c>
      <c r="CK861" s="52">
        <v>0.33536145198854572</v>
      </c>
      <c r="CL861" s="39">
        <v>0</v>
      </c>
      <c r="CM861" s="39">
        <v>0.32274847892264741</v>
      </c>
      <c r="CN861" s="39">
        <v>0.34289049390822207</v>
      </c>
      <c r="CO861" s="39">
        <v>6.2337662337662338E-2</v>
      </c>
      <c r="CP861" s="39">
        <v>0.31734170431248659</v>
      </c>
      <c r="CQ861" s="58">
        <v>0.31996829212325145</v>
      </c>
    </row>
    <row r="862" spans="1:95" x14ac:dyDescent="0.25">
      <c r="A862" s="97" t="s">
        <v>1225</v>
      </c>
      <c r="B862" s="97">
        <v>95</v>
      </c>
      <c r="C862" s="97">
        <v>859</v>
      </c>
      <c r="D862" s="103" t="s">
        <v>151</v>
      </c>
      <c r="E862" s="39">
        <v>7.1197411003236247E-2</v>
      </c>
      <c r="F862" s="39">
        <v>0.19229411953294862</v>
      </c>
      <c r="G862" s="39">
        <v>0.16564417177914109</v>
      </c>
      <c r="H862" s="39"/>
      <c r="I862" s="39">
        <v>0.37231285255763646</v>
      </c>
      <c r="J862" s="39">
        <v>0.15550755939887939</v>
      </c>
      <c r="K862" s="52">
        <v>0.20404945564776703</v>
      </c>
      <c r="L862" s="3">
        <v>0.14100577081615828</v>
      </c>
      <c r="M862" s="3">
        <v>0.1974015088021685</v>
      </c>
      <c r="N862" s="3">
        <v>7.9363179314348054E-2</v>
      </c>
      <c r="O862" s="3">
        <v>0</v>
      </c>
      <c r="P862" s="3">
        <v>0.44522144522144524</v>
      </c>
      <c r="Q862" s="3">
        <v>0.14457831325231527</v>
      </c>
      <c r="R862" s="52">
        <v>0.14117217740336849</v>
      </c>
      <c r="S862" s="39">
        <v>0.49140049140049141</v>
      </c>
      <c r="T862" s="39">
        <v>0.41189931349575809</v>
      </c>
      <c r="U862" s="39"/>
      <c r="V862" s="39">
        <v>0.17421007685798193</v>
      </c>
      <c r="W862" s="39">
        <v>8.7272727271457851E-2</v>
      </c>
      <c r="X862" s="39">
        <v>0.20033388981502281</v>
      </c>
      <c r="Y862" s="52">
        <v>0.34909090908848062</v>
      </c>
      <c r="Z862" s="3">
        <v>0.44374034229978976</v>
      </c>
      <c r="AA862" s="3"/>
      <c r="AB862" s="3">
        <v>2.3842274186153142E-2</v>
      </c>
      <c r="AC862" s="3">
        <v>0.41514930809053385</v>
      </c>
      <c r="AD862" s="3">
        <v>0</v>
      </c>
      <c r="AE862" s="3">
        <v>0.22165490313727793</v>
      </c>
      <c r="AF862" s="3">
        <v>0.33339003231842151</v>
      </c>
      <c r="AG862" s="3">
        <v>0.23156691901024673</v>
      </c>
      <c r="AH862" s="3">
        <v>2.5324188487771907E-2</v>
      </c>
      <c r="AI862" s="3">
        <v>0.21155717761557177</v>
      </c>
      <c r="AJ862" s="3">
        <v>0.29761436107393119</v>
      </c>
      <c r="AK862" s="3">
        <v>2.4615384615384615E-2</v>
      </c>
      <c r="AL862" s="3">
        <v>0.28846153846153844</v>
      </c>
      <c r="AM862" s="3">
        <v>0</v>
      </c>
      <c r="AN862" s="3">
        <v>0.16102236421313679</v>
      </c>
      <c r="AO862" s="3">
        <v>0.23855303894255467</v>
      </c>
      <c r="AP862" s="3">
        <v>0.17686847599460323</v>
      </c>
      <c r="AQ862" s="3">
        <v>0.5228013029315961</v>
      </c>
      <c r="AR862" s="3">
        <v>0</v>
      </c>
      <c r="AS862" s="3"/>
      <c r="AT862" s="3">
        <v>6.0015003750937733E-2</v>
      </c>
      <c r="AU862" s="3">
        <v>7.0069351272170149E-2</v>
      </c>
      <c r="AV862" s="3">
        <v>0</v>
      </c>
      <c r="AW862" s="52">
        <v>0.27855742602155148</v>
      </c>
      <c r="AX862" s="39">
        <v>0.50378834927087912</v>
      </c>
      <c r="AY862" s="3">
        <v>0.17709730881540525</v>
      </c>
      <c r="AZ862" s="3">
        <v>2.003338898190362E-2</v>
      </c>
      <c r="BA862" s="3">
        <v>0.10912143256793999</v>
      </c>
      <c r="BB862" s="3">
        <v>0.10649455425360035</v>
      </c>
      <c r="BC862" s="3">
        <v>0.18677042802137805</v>
      </c>
      <c r="BD862" s="3">
        <v>0.22310691565953711</v>
      </c>
      <c r="BE862" s="3">
        <v>0.2</v>
      </c>
      <c r="BF862" s="52">
        <v>0.17624488620488257</v>
      </c>
      <c r="BG862" s="3">
        <v>7.5607560756347822E-2</v>
      </c>
      <c r="BH862" s="3">
        <v>0.25410269983580513</v>
      </c>
      <c r="BI862" s="3">
        <v>0.53076923077506333</v>
      </c>
      <c r="BJ862" s="3">
        <v>0.2132625994672333</v>
      </c>
      <c r="BK862" s="3">
        <v>0.44408352668419532</v>
      </c>
      <c r="BL862" s="52">
        <v>0.37456647398851806</v>
      </c>
      <c r="BM862" s="39">
        <v>0.17160795256365538</v>
      </c>
      <c r="BN862" s="3">
        <v>9.4466799625403983E-2</v>
      </c>
      <c r="BO862" s="3">
        <v>4.4784616357770889E-2</v>
      </c>
      <c r="BP862" s="52">
        <v>8.6706801384691196E-2</v>
      </c>
      <c r="BQ862" s="39"/>
      <c r="BR862" s="39"/>
      <c r="BS862" s="39"/>
      <c r="BT862" s="39"/>
      <c r="BU862" s="39"/>
      <c r="BV862" s="52"/>
      <c r="BW862" s="3">
        <v>0.14414414414414414</v>
      </c>
      <c r="BX862" s="3">
        <v>0.19519270617569495</v>
      </c>
      <c r="BY862" s="3">
        <v>0.13725490196078433</v>
      </c>
      <c r="BZ862" s="52">
        <v>0.18007944681530111</v>
      </c>
      <c r="CA862" s="39"/>
      <c r="CB862" s="39"/>
      <c r="CC862" s="39">
        <v>2.1238938054600986E-2</v>
      </c>
      <c r="CD862" s="39"/>
      <c r="CE862" s="39">
        <v>0.24543549835378628</v>
      </c>
      <c r="CF862" s="39"/>
      <c r="CG862" s="39"/>
      <c r="CH862" s="52">
        <v>0.18018919865498395</v>
      </c>
      <c r="CI862" s="3">
        <v>0.3299268558317181</v>
      </c>
      <c r="CJ862" s="3">
        <v>0.40223463686326205</v>
      </c>
      <c r="CK862" s="52">
        <v>0.36629885530852224</v>
      </c>
      <c r="CL862" s="39">
        <v>0</v>
      </c>
      <c r="CM862" s="39">
        <v>0.17156493883577981</v>
      </c>
      <c r="CN862" s="39">
        <v>0.24162836506894286</v>
      </c>
      <c r="CO862" s="39">
        <v>6.9264069264069264E-2</v>
      </c>
      <c r="CP862" s="39">
        <v>0.12991348288878288</v>
      </c>
      <c r="CQ862" s="58">
        <v>0.17030199197161788</v>
      </c>
    </row>
    <row r="863" spans="1:95" x14ac:dyDescent="0.25">
      <c r="A863" s="97" t="s">
        <v>1226</v>
      </c>
      <c r="B863" s="97">
        <v>96</v>
      </c>
      <c r="C863" s="97">
        <v>860</v>
      </c>
      <c r="D863" s="103" t="s">
        <v>152</v>
      </c>
      <c r="E863" s="39">
        <v>0</v>
      </c>
      <c r="F863" s="39">
        <v>4.7544191716354663E-2</v>
      </c>
      <c r="G863" s="39">
        <v>3.0674846625766872E-3</v>
      </c>
      <c r="H863" s="39"/>
      <c r="I863" s="39">
        <v>0.1015398688793554</v>
      </c>
      <c r="J863" s="39">
        <v>3.7125678595227966E-2</v>
      </c>
      <c r="K863" s="52">
        <v>4.9335901248169028E-2</v>
      </c>
      <c r="L863" s="3">
        <v>1.6949711459192086E-2</v>
      </c>
      <c r="M863" s="3">
        <v>8.8013411567845826E-3</v>
      </c>
      <c r="N863" s="3">
        <v>1.1850610485852878E-2</v>
      </c>
      <c r="O863" s="3">
        <v>0</v>
      </c>
      <c r="P863" s="3">
        <v>3.9627039627039624E-2</v>
      </c>
      <c r="Q863" s="3">
        <v>0</v>
      </c>
      <c r="R863" s="52">
        <v>1.6369299743226626E-2</v>
      </c>
      <c r="S863" s="39">
        <v>0.13759213759213759</v>
      </c>
      <c r="T863" s="39">
        <v>5.099705786137957E-2</v>
      </c>
      <c r="U863" s="39"/>
      <c r="V863" s="39">
        <v>3.074295473964387E-2</v>
      </c>
      <c r="W863" s="39">
        <v>0</v>
      </c>
      <c r="X863" s="39">
        <v>2.0033388981502281E-2</v>
      </c>
      <c r="Y863" s="52">
        <v>5.8814229248602717E-2</v>
      </c>
      <c r="Z863" s="3">
        <v>6.9901095313504982E-2</v>
      </c>
      <c r="AA863" s="3"/>
      <c r="AB863" s="3">
        <v>6.1134036374751641E-4</v>
      </c>
      <c r="AC863" s="3">
        <v>2.6219956300454771E-2</v>
      </c>
      <c r="AD863" s="3">
        <v>1.5978695073320792E-2</v>
      </c>
      <c r="AE863" s="3">
        <v>1.0812434299379411E-2</v>
      </c>
      <c r="AF863" s="3">
        <v>3.4246186993252818E-2</v>
      </c>
      <c r="AG863" s="3">
        <v>1.251249821446929E-2</v>
      </c>
      <c r="AH863" s="3">
        <v>1.3328520256722055E-3</v>
      </c>
      <c r="AI863" s="3">
        <v>9.0024330900243307E-3</v>
      </c>
      <c r="AJ863" s="3">
        <v>2.5509802377765529E-2</v>
      </c>
      <c r="AK863" s="3">
        <v>1.7582417582417582E-3</v>
      </c>
      <c r="AL863" s="3">
        <v>1.9230769230769232E-2</v>
      </c>
      <c r="AM863" s="3">
        <v>0</v>
      </c>
      <c r="AN863" s="3">
        <v>7.6677316291969902E-3</v>
      </c>
      <c r="AO863" s="3">
        <v>1.5642822225741287E-2</v>
      </c>
      <c r="AP863" s="3">
        <v>5.0104384134448503E-3</v>
      </c>
      <c r="AQ863" s="3">
        <v>0.13192182410423453</v>
      </c>
      <c r="AR863" s="3">
        <v>0</v>
      </c>
      <c r="AS863" s="3"/>
      <c r="AT863" s="3">
        <v>0</v>
      </c>
      <c r="AU863" s="3">
        <v>9.0704661840996961E-4</v>
      </c>
      <c r="AV863" s="3">
        <v>0</v>
      </c>
      <c r="AW863" s="52">
        <v>3.3214052338628688E-2</v>
      </c>
      <c r="AX863" s="39">
        <v>4.3224444168211529E-2</v>
      </c>
      <c r="AY863" s="3">
        <v>1.7046799779022966E-2</v>
      </c>
      <c r="AZ863" s="3">
        <v>4.0066777963807237E-3</v>
      </c>
      <c r="BA863" s="3">
        <v>5.0363738108279996E-3</v>
      </c>
      <c r="BB863" s="3">
        <v>1.2706736587077315E-2</v>
      </c>
      <c r="BC863" s="3">
        <v>0</v>
      </c>
      <c r="BD863" s="3">
        <v>2.2655448389268668E-2</v>
      </c>
      <c r="BE863" s="3">
        <v>0</v>
      </c>
      <c r="BF863" s="52">
        <v>1.7380551061727173E-2</v>
      </c>
      <c r="BG863" s="3">
        <v>1.0801080108049688E-2</v>
      </c>
      <c r="BH863" s="3">
        <v>1.2705134991790256E-2</v>
      </c>
      <c r="BI863" s="3">
        <v>7.5824175825009055E-2</v>
      </c>
      <c r="BJ863" s="3">
        <v>1.2732095490581092E-2</v>
      </c>
      <c r="BK863" s="3">
        <v>6.1252900232302801E-2</v>
      </c>
      <c r="BL863" s="52">
        <v>4.6663163426179016E-2</v>
      </c>
      <c r="BM863" s="39">
        <v>1.8137425880711544E-2</v>
      </c>
      <c r="BN863" s="3">
        <v>1.0069589449410934E-2</v>
      </c>
      <c r="BO863" s="3">
        <v>3.5422860395976975E-3</v>
      </c>
      <c r="BP863" s="52">
        <v>9.050071794482353E-3</v>
      </c>
      <c r="BQ863" s="39"/>
      <c r="BR863" s="39"/>
      <c r="BS863" s="39"/>
      <c r="BT863" s="39"/>
      <c r="BU863" s="39"/>
      <c r="BV863" s="52"/>
      <c r="BW863" s="3">
        <v>0</v>
      </c>
      <c r="BX863" s="3">
        <v>1.9892250310898849E-2</v>
      </c>
      <c r="BY863" s="3">
        <v>0</v>
      </c>
      <c r="BZ863" s="52">
        <v>1.4123878181592244E-2</v>
      </c>
      <c r="CA863" s="39"/>
      <c r="CB863" s="39"/>
      <c r="CC863" s="39">
        <v>0</v>
      </c>
      <c r="CD863" s="39"/>
      <c r="CE863" s="39">
        <v>2.5142173002095182E-2</v>
      </c>
      <c r="CF863" s="39"/>
      <c r="CG863" s="39"/>
      <c r="CH863" s="52">
        <v>1.7418289203315115E-2</v>
      </c>
      <c r="CI863" s="3">
        <v>8.0925455204006319E-3</v>
      </c>
      <c r="CJ863" s="3">
        <v>1.2300753420894865E-2</v>
      </c>
      <c r="CK863" s="52">
        <v>1.0209343095592259E-2</v>
      </c>
      <c r="CL863" s="39">
        <v>0</v>
      </c>
      <c r="CM863" s="39">
        <v>9.8037107906159878E-3</v>
      </c>
      <c r="CN863" s="39">
        <v>1.3423798059385716E-2</v>
      </c>
      <c r="CO863" s="39">
        <v>3.4632034632034632E-3</v>
      </c>
      <c r="CP863" s="39">
        <v>6.61511369730719E-3</v>
      </c>
      <c r="CQ863" s="58">
        <v>9.2822256885431373E-3</v>
      </c>
    </row>
    <row r="864" spans="1:95" x14ac:dyDescent="0.25">
      <c r="A864" s="97" t="s">
        <v>1227</v>
      </c>
      <c r="B864" s="97">
        <v>97</v>
      </c>
      <c r="C864" s="97">
        <v>861</v>
      </c>
      <c r="D864" s="103" t="s">
        <v>153</v>
      </c>
      <c r="E864" s="39">
        <v>0.18770226537216828</v>
      </c>
      <c r="F864" s="39">
        <v>0.45061114497160432</v>
      </c>
      <c r="G864" s="39">
        <v>0.18711656441717792</v>
      </c>
      <c r="H864" s="39"/>
      <c r="I864" s="39">
        <v>0.54063119376305446</v>
      </c>
      <c r="J864" s="39">
        <v>0.39717471251875952</v>
      </c>
      <c r="K864" s="52">
        <v>0.43324585125212506</v>
      </c>
      <c r="L864" s="3">
        <v>0.29315746084089034</v>
      </c>
      <c r="M864" s="3">
        <v>0.27661357921322977</v>
      </c>
      <c r="N864" s="3">
        <v>0.17740004787913097</v>
      </c>
      <c r="O864" s="3">
        <v>0</v>
      </c>
      <c r="P864" s="3">
        <v>0.52447552447552448</v>
      </c>
      <c r="Q864" s="3">
        <v>0.43373493975694583</v>
      </c>
      <c r="R864" s="52">
        <v>0.2808325404992415</v>
      </c>
      <c r="S864" s="39">
        <v>0.74692874692874689</v>
      </c>
      <c r="T864" s="39">
        <v>0.46681922196185915</v>
      </c>
      <c r="U864" s="39"/>
      <c r="V864" s="39">
        <v>0.34842015371596385</v>
      </c>
      <c r="W864" s="39">
        <v>8.7272727271457851E-2</v>
      </c>
      <c r="X864" s="39">
        <v>0.42070116861154788</v>
      </c>
      <c r="Y864" s="52">
        <v>0.47810276679509306</v>
      </c>
      <c r="Z864" s="3">
        <v>0.60951415327759151</v>
      </c>
      <c r="AA864" s="3"/>
      <c r="AB864" s="3">
        <v>0.51291456518416634</v>
      </c>
      <c r="AC864" s="3">
        <v>0.57246904589326253</v>
      </c>
      <c r="AD864" s="3">
        <v>0.4474034620529822</v>
      </c>
      <c r="AE864" s="3">
        <v>0.43790358912486615</v>
      </c>
      <c r="AF864" s="3">
        <v>0.51664115212337702</v>
      </c>
      <c r="AG864" s="3">
        <v>0.46039137265841801</v>
      </c>
      <c r="AH864" s="3">
        <v>0.52780940216619343</v>
      </c>
      <c r="AI864" s="3">
        <v>0.48381995133819949</v>
      </c>
      <c r="AJ864" s="3">
        <v>0.56467994646090858</v>
      </c>
      <c r="AK864" s="3">
        <v>0.41846153846153844</v>
      </c>
      <c r="AL864" s="3">
        <v>0.5</v>
      </c>
      <c r="AM864" s="3">
        <v>0.32786885245901637</v>
      </c>
      <c r="AN864" s="3">
        <v>0.42939297123503145</v>
      </c>
      <c r="AO864" s="3">
        <v>0.46928466677223868</v>
      </c>
      <c r="AP864" s="3">
        <v>0.34020876827290536</v>
      </c>
      <c r="AQ864" s="3">
        <v>0.69299674267100975</v>
      </c>
      <c r="AR864" s="3">
        <v>0.35403726707854632</v>
      </c>
      <c r="AS864" s="3"/>
      <c r="AT864" s="3">
        <v>0.29407351837959489</v>
      </c>
      <c r="AU864" s="3">
        <v>0.31338460666064449</v>
      </c>
      <c r="AV864" s="3">
        <v>0</v>
      </c>
      <c r="AW864" s="52">
        <v>0.5150698571771154</v>
      </c>
      <c r="AX864" s="39">
        <v>0.40690597441109472</v>
      </c>
      <c r="AY864" s="3">
        <v>0.51961171178281118</v>
      </c>
      <c r="AZ864" s="3">
        <v>0.39265442404531092</v>
      </c>
      <c r="BA864" s="3">
        <v>0.40458869613651599</v>
      </c>
      <c r="BB864" s="3">
        <v>0.42355788623591051</v>
      </c>
      <c r="BC864" s="3">
        <v>9.3385214010689027E-2</v>
      </c>
      <c r="BD864" s="3">
        <v>0.56761748410069868</v>
      </c>
      <c r="BE864" s="3">
        <v>0</v>
      </c>
      <c r="BF864" s="52">
        <v>0.5082032474189232</v>
      </c>
      <c r="BG864" s="3">
        <v>0.33483348334954038</v>
      </c>
      <c r="BH864" s="3">
        <v>0.31127580729886128</v>
      </c>
      <c r="BI864" s="3">
        <v>0.54065934066528198</v>
      </c>
      <c r="BJ864" s="3">
        <v>0.35331564986362529</v>
      </c>
      <c r="BK864" s="3">
        <v>0.48863109048950643</v>
      </c>
      <c r="BL864" s="52">
        <v>0.44519180241732953</v>
      </c>
      <c r="BM864" s="39">
        <v>0.43948378095570284</v>
      </c>
      <c r="BN864" s="3">
        <v>0.24944480654680298</v>
      </c>
      <c r="BO864" s="3">
        <v>0.10652160161933076</v>
      </c>
      <c r="BP864" s="52">
        <v>0.22712123407375581</v>
      </c>
      <c r="BQ864" s="39"/>
      <c r="BR864" s="39"/>
      <c r="BS864" s="39"/>
      <c r="BT864" s="39"/>
      <c r="BU864" s="39"/>
      <c r="BV864" s="52"/>
      <c r="BW864" s="3">
        <v>0.38918918918918921</v>
      </c>
      <c r="BX864" s="3">
        <v>0.50973891421678308</v>
      </c>
      <c r="BY864" s="3">
        <v>0.17647058823529413</v>
      </c>
      <c r="BZ864" s="52">
        <v>0.46520523760619453</v>
      </c>
      <c r="CA864" s="39"/>
      <c r="CB864" s="39"/>
      <c r="CC864" s="39">
        <v>0.21238938054600986</v>
      </c>
      <c r="CD864" s="39"/>
      <c r="CE864" s="39">
        <v>0.33642621969470221</v>
      </c>
      <c r="CF864" s="39"/>
      <c r="CG864" s="39"/>
      <c r="CH864" s="52">
        <v>0.2654787526850097</v>
      </c>
      <c r="CI864" s="3">
        <v>0.29257664573756131</v>
      </c>
      <c r="CJ864" s="3">
        <v>0.36594741427162225</v>
      </c>
      <c r="CK864" s="52">
        <v>0.32948334535775015</v>
      </c>
      <c r="CL864" s="39">
        <v>0</v>
      </c>
      <c r="CM864" s="39">
        <v>0.43987702363158582</v>
      </c>
      <c r="CN864" s="39">
        <v>0.48471583862260159</v>
      </c>
      <c r="CO864" s="39">
        <v>4.5021645021645025E-2</v>
      </c>
      <c r="CP864" s="39">
        <v>0.30686777429175022</v>
      </c>
      <c r="CQ864" s="58">
        <v>0.38732196282193632</v>
      </c>
    </row>
    <row r="865" spans="1:95" x14ac:dyDescent="0.25">
      <c r="A865" s="97" t="s">
        <v>1228</v>
      </c>
      <c r="B865" s="97">
        <v>98</v>
      </c>
      <c r="C865" s="97">
        <v>862</v>
      </c>
      <c r="D865" s="103" t="s">
        <v>129</v>
      </c>
      <c r="E865" s="94">
        <v>5.0453074433656955</v>
      </c>
      <c r="F865" s="94">
        <v>3.6383818292410357</v>
      </c>
      <c r="G865" s="94">
        <v>3.3435582822085887</v>
      </c>
      <c r="H865" s="94"/>
      <c r="I865" s="94">
        <v>4.6141180056528706</v>
      </c>
      <c r="J865" s="94">
        <v>4.2330278443577845</v>
      </c>
      <c r="K865" s="80">
        <v>3.9083134585867492</v>
      </c>
      <c r="L865" s="17">
        <v>5.9175597691673536</v>
      </c>
      <c r="M865" s="17">
        <v>3.6324392288500942</v>
      </c>
      <c r="N865" s="17">
        <v>5.0828345702048976</v>
      </c>
      <c r="O865" s="17">
        <v>0</v>
      </c>
      <c r="P865" s="17">
        <v>4.8694638694638694</v>
      </c>
      <c r="Q865" s="17">
        <v>2.7469879517939901</v>
      </c>
      <c r="R865" s="80">
        <v>5.6758722256163763</v>
      </c>
      <c r="S865" s="94">
        <v>6.0540540540540544</v>
      </c>
      <c r="T865" s="94">
        <v>4.3739784242644788</v>
      </c>
      <c r="U865" s="94"/>
      <c r="V865" s="94">
        <v>3.4637062339998761</v>
      </c>
      <c r="W865" s="94">
        <v>5.8036363635519468</v>
      </c>
      <c r="X865" s="94">
        <v>0.88146911518610038</v>
      </c>
      <c r="Y865" s="80">
        <v>4.2611857707213447</v>
      </c>
      <c r="Z865" s="17">
        <v>4.10866354378292</v>
      </c>
      <c r="AA865" s="17"/>
      <c r="AB865" s="17">
        <v>0.33195781751490144</v>
      </c>
      <c r="AC865" s="17">
        <v>3.7887836854157144</v>
      </c>
      <c r="AD865" s="17">
        <v>0.49533954727294455</v>
      </c>
      <c r="AE865" s="17">
        <v>3.2221054212150646</v>
      </c>
      <c r="AF865" s="17">
        <v>3.6031071043828313</v>
      </c>
      <c r="AG865" s="17">
        <v>3.2311384087802821</v>
      </c>
      <c r="AH865" s="17">
        <v>0.32354982923192793</v>
      </c>
      <c r="AI865" s="17">
        <v>3.0104622871046227</v>
      </c>
      <c r="AJ865" s="17">
        <v>3.3477678922919454</v>
      </c>
      <c r="AK865" s="17">
        <v>0.35340659340659342</v>
      </c>
      <c r="AL865" s="17">
        <v>3.3846153846153846</v>
      </c>
      <c r="AM865" s="17">
        <v>0.47540983606557374</v>
      </c>
      <c r="AN865" s="17">
        <v>2.3156549520174909</v>
      </c>
      <c r="AO865" s="17">
        <v>3.259573081288841</v>
      </c>
      <c r="AP865" s="17">
        <v>2.6450104384575366</v>
      </c>
      <c r="AQ865" s="17">
        <v>4.5447882736156355</v>
      </c>
      <c r="AR865" s="17">
        <v>0.33540372670599128</v>
      </c>
      <c r="AS865" s="17"/>
      <c r="AT865" s="17">
        <v>0.4291072768192048</v>
      </c>
      <c r="AU865" s="17">
        <v>7.816700995802516</v>
      </c>
      <c r="AV865" s="17">
        <v>0</v>
      </c>
      <c r="AW865" s="80">
        <v>3.5925133024459086</v>
      </c>
      <c r="AX865" s="94">
        <v>5.1794808098115537</v>
      </c>
      <c r="AY865" s="17">
        <v>3.5280561913029751</v>
      </c>
      <c r="AZ865" s="17">
        <v>0.39265442404531092</v>
      </c>
      <c r="BA865" s="17">
        <v>1.750979294897868</v>
      </c>
      <c r="BB865" s="17">
        <v>3.1391690197027198</v>
      </c>
      <c r="BC865" s="17">
        <v>0.34552529183954944</v>
      </c>
      <c r="BD865" s="17">
        <v>3.9482043915776579</v>
      </c>
      <c r="BE865" s="17">
        <v>0</v>
      </c>
      <c r="BF865" s="80">
        <v>3.4125848064180695</v>
      </c>
      <c r="BG865" s="17">
        <v>0.38883888388978882</v>
      </c>
      <c r="BH865" s="17">
        <v>4.0847008998605672</v>
      </c>
      <c r="BI865" s="17">
        <v>4.1043956044407075</v>
      </c>
      <c r="BJ865" s="17">
        <v>2.9952254641592022</v>
      </c>
      <c r="BK865" s="17">
        <v>3.4900232018723436</v>
      </c>
      <c r="BL865" s="80">
        <v>3.3874934314247795</v>
      </c>
      <c r="BM865" s="94">
        <v>2.6675967910708058</v>
      </c>
      <c r="BN865" s="17">
        <v>7.6578056880276044</v>
      </c>
      <c r="BO865" s="17">
        <v>5.8080840027832243</v>
      </c>
      <c r="BP865" s="80">
        <v>7.36889251877371</v>
      </c>
      <c r="BQ865" s="94"/>
      <c r="BR865" s="94"/>
      <c r="BS865" s="94"/>
      <c r="BT865" s="94"/>
      <c r="BU865" s="94"/>
      <c r="BV865" s="80"/>
      <c r="BW865" s="17">
        <v>2.58018018018018</v>
      </c>
      <c r="BX865" s="17">
        <v>3.134272689611</v>
      </c>
      <c r="BY865" s="17">
        <v>1.4509803921568627</v>
      </c>
      <c r="BZ865" s="80">
        <v>2.9227600412032451</v>
      </c>
      <c r="CA865" s="94"/>
      <c r="CB865" s="94"/>
      <c r="CC865" s="94">
        <v>0.40353982303741875</v>
      </c>
      <c r="CD865" s="94"/>
      <c r="CE865" s="94">
        <v>4.9003292427416945</v>
      </c>
      <c r="CF865" s="94"/>
      <c r="CG865" s="94"/>
      <c r="CH865" s="80">
        <v>4.496321137104033</v>
      </c>
      <c r="CI865" s="17">
        <v>5.7432173054781721</v>
      </c>
      <c r="CJ865" s="17">
        <v>6.2912203371166786</v>
      </c>
      <c r="CK865" s="80">
        <v>6.0188718159014361</v>
      </c>
      <c r="CL865" s="94">
        <v>0</v>
      </c>
      <c r="CM865" s="94">
        <v>3.1268677574280468</v>
      </c>
      <c r="CN865" s="94">
        <v>3.5917414459765085</v>
      </c>
      <c r="CO865" s="94">
        <v>0.16969696969696971</v>
      </c>
      <c r="CP865" s="94">
        <v>3.8303345838991216</v>
      </c>
      <c r="CQ865" s="84">
        <v>3.4767688649268762</v>
      </c>
    </row>
    <row r="866" spans="1:95" x14ac:dyDescent="0.25">
      <c r="A866" s="97" t="s">
        <v>1229</v>
      </c>
      <c r="B866" s="97">
        <v>99</v>
      </c>
      <c r="C866" s="97">
        <v>863</v>
      </c>
      <c r="D866" s="103" t="s">
        <v>130</v>
      </c>
      <c r="E866" s="94">
        <v>0.54045307443365698</v>
      </c>
      <c r="F866" s="94">
        <v>1.4180488274266592</v>
      </c>
      <c r="G866" s="94">
        <v>0.62269938650306744</v>
      </c>
      <c r="H866" s="94"/>
      <c r="I866" s="94">
        <v>1.993291660253292</v>
      </c>
      <c r="J866" s="94">
        <v>1.3764520460306218</v>
      </c>
      <c r="K866" s="80">
        <v>1.422718064877418</v>
      </c>
      <c r="L866" s="17">
        <v>0.9862489694971146</v>
      </c>
      <c r="M866" s="17">
        <v>0.96186085499145801</v>
      </c>
      <c r="N866" s="17">
        <v>0.68984917404010238</v>
      </c>
      <c r="O866" s="17">
        <v>0</v>
      </c>
      <c r="P866" s="17">
        <v>1.9277389277389276</v>
      </c>
      <c r="Q866" s="17">
        <v>0</v>
      </c>
      <c r="R866" s="80">
        <v>0.96271292470753533</v>
      </c>
      <c r="S866" s="94">
        <v>3.0958230958230959</v>
      </c>
      <c r="T866" s="94">
        <v>1.9261196469182593</v>
      </c>
      <c r="U866" s="94"/>
      <c r="V866" s="94">
        <v>1.2604611443253988</v>
      </c>
      <c r="W866" s="94">
        <v>0.82909090907884953</v>
      </c>
      <c r="X866" s="94">
        <v>0.76126878129708664</v>
      </c>
      <c r="Y866" s="80">
        <v>1.8706719367458799</v>
      </c>
      <c r="Z866" s="17">
        <v>1.7278731836532415</v>
      </c>
      <c r="AA866" s="17"/>
      <c r="AB866" s="17">
        <v>0.21030108512914567</v>
      </c>
      <c r="AC866" s="17">
        <v>1.5950473416109985</v>
      </c>
      <c r="AD866" s="17">
        <v>0.23968042609981188</v>
      </c>
      <c r="AE866" s="17">
        <v>0.69559993992674207</v>
      </c>
      <c r="AF866" s="17">
        <v>1.0539207348188468</v>
      </c>
      <c r="AG866" s="17">
        <v>0.83028138836834575</v>
      </c>
      <c r="AH866" s="17">
        <v>0.19392996973530591</v>
      </c>
      <c r="AI866" s="17">
        <v>0.75060827250608275</v>
      </c>
      <c r="AJ866" s="17">
        <v>0.9725218486733328</v>
      </c>
      <c r="AK866" s="17">
        <v>0.18109890109890109</v>
      </c>
      <c r="AL866" s="17">
        <v>0.96153846153846156</v>
      </c>
      <c r="AM866" s="17">
        <v>8.1967213114754092E-2</v>
      </c>
      <c r="AN866" s="17">
        <v>0.44472843449342542</v>
      </c>
      <c r="AO866" s="17">
        <v>0.72348052794053463</v>
      </c>
      <c r="AP866" s="17">
        <v>0.50254697286851857</v>
      </c>
      <c r="AQ866" s="17">
        <v>2.9112377850162865</v>
      </c>
      <c r="AR866" s="17">
        <v>0.33540372670599128</v>
      </c>
      <c r="AS866" s="17"/>
      <c r="AT866" s="17">
        <v>0.31207801950487624</v>
      </c>
      <c r="AU866" s="17">
        <v>0.49796859350707334</v>
      </c>
      <c r="AV866" s="17">
        <v>0</v>
      </c>
      <c r="AW866" s="80">
        <v>1.0728194915583371</v>
      </c>
      <c r="AX866" s="94">
        <v>1.6350763880182084</v>
      </c>
      <c r="AY866" s="17">
        <v>1.2261068581800962</v>
      </c>
      <c r="AZ866" s="17">
        <v>0.29248747913579282</v>
      </c>
      <c r="BA866" s="17">
        <v>0.60772243983991192</v>
      </c>
      <c r="BB866" s="17">
        <v>0.88644614762229845</v>
      </c>
      <c r="BC866" s="17">
        <v>0.6256809338716165</v>
      </c>
      <c r="BD866" s="17">
        <v>1.5743074081803761</v>
      </c>
      <c r="BE866" s="17">
        <v>0.4</v>
      </c>
      <c r="BF866" s="80">
        <v>1.2446913935784267</v>
      </c>
      <c r="BG866" s="17">
        <v>0.43204320432198756</v>
      </c>
      <c r="BH866" s="17">
        <v>0.99735309685553508</v>
      </c>
      <c r="BI866" s="17">
        <v>1.8725274725480496</v>
      </c>
      <c r="BJ866" s="17">
        <v>1.0281167108644231</v>
      </c>
      <c r="BK866" s="17">
        <v>1.3809744779646449</v>
      </c>
      <c r="BL866" s="80">
        <v>1.311613242249356</v>
      </c>
      <c r="BM866" s="94">
        <v>2.557377049180328</v>
      </c>
      <c r="BN866" s="17">
        <v>0.98616407184556576</v>
      </c>
      <c r="BO866" s="17">
        <v>0.47719653362008985</v>
      </c>
      <c r="BP866" s="80">
        <v>0.90666701794329319</v>
      </c>
      <c r="BQ866" s="94"/>
      <c r="BR866" s="94"/>
      <c r="BS866" s="94"/>
      <c r="BT866" s="94"/>
      <c r="BU866" s="94"/>
      <c r="BV866" s="80"/>
      <c r="BW866" s="17">
        <v>1.2072072072072073</v>
      </c>
      <c r="BX866" s="17">
        <v>1.458350600917772</v>
      </c>
      <c r="BY866" s="17">
        <v>1.1568627450980393</v>
      </c>
      <c r="BZ866" s="80">
        <v>1.3832573194096904</v>
      </c>
      <c r="CA866" s="94"/>
      <c r="CB866" s="94"/>
      <c r="CC866" s="94">
        <v>0.40353982303741875</v>
      </c>
      <c r="CD866" s="94"/>
      <c r="CE866" s="94">
        <v>1.2834480694402874</v>
      </c>
      <c r="CF866" s="94"/>
      <c r="CG866" s="94"/>
      <c r="CH866" s="80">
        <v>1.0444967215367236</v>
      </c>
      <c r="CI866" s="17">
        <v>0.81921460806517166</v>
      </c>
      <c r="CJ866" s="17">
        <v>1.1538106708799383</v>
      </c>
      <c r="CK866" s="80">
        <v>0.98752191397365119</v>
      </c>
      <c r="CL866" s="94">
        <v>0</v>
      </c>
      <c r="CM866" s="94">
        <v>0.50772902199821757</v>
      </c>
      <c r="CN866" s="94">
        <v>1.0029911723936675</v>
      </c>
      <c r="CO866" s="94">
        <v>0.2805194805194805</v>
      </c>
      <c r="CP866" s="94">
        <v>0.3656687849344808</v>
      </c>
      <c r="CQ866" s="84">
        <v>0.57350346485577264</v>
      </c>
    </row>
    <row r="867" spans="1:95" x14ac:dyDescent="0.25">
      <c r="A867" s="97" t="s">
        <v>1145</v>
      </c>
      <c r="C867" s="97">
        <v>864</v>
      </c>
      <c r="D867" s="103"/>
      <c r="E867" s="48"/>
      <c r="F867" s="48"/>
      <c r="G867" s="48"/>
      <c r="H867" s="48"/>
      <c r="I867" s="48"/>
      <c r="J867" s="48"/>
      <c r="K867" s="73"/>
      <c r="L867" s="11"/>
      <c r="M867" s="11"/>
      <c r="N867" s="11"/>
      <c r="O867" s="11"/>
      <c r="P867" s="11"/>
      <c r="Q867" s="11"/>
      <c r="R867" s="73"/>
      <c r="S867" s="48"/>
      <c r="T867" s="48"/>
      <c r="U867" s="48"/>
      <c r="V867" s="48"/>
      <c r="W867" s="48"/>
      <c r="X867" s="48"/>
      <c r="Y867" s="73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73"/>
      <c r="AX867" s="48"/>
      <c r="AY867" s="11"/>
      <c r="AZ867" s="11"/>
      <c r="BA867" s="11"/>
      <c r="BB867" s="11"/>
      <c r="BC867" s="11"/>
      <c r="BD867" s="11"/>
      <c r="BE867" s="11"/>
      <c r="BF867" s="73"/>
      <c r="BG867" s="11"/>
      <c r="BH867" s="11"/>
      <c r="BI867" s="11"/>
      <c r="BJ867" s="11"/>
      <c r="BK867" s="11"/>
      <c r="BL867" s="73"/>
      <c r="BM867" s="48"/>
      <c r="BN867" s="11"/>
      <c r="BO867" s="11"/>
      <c r="BP867" s="73"/>
      <c r="BQ867" s="48"/>
      <c r="BR867" s="48"/>
      <c r="BS867" s="48"/>
      <c r="BT867" s="48"/>
      <c r="BU867" s="48"/>
      <c r="BV867" s="73"/>
      <c r="BW867" s="11"/>
      <c r="BX867" s="11"/>
      <c r="BY867" s="11"/>
      <c r="BZ867" s="73"/>
      <c r="CA867" s="48"/>
      <c r="CB867" s="48"/>
      <c r="CC867" s="48"/>
      <c r="CD867" s="48"/>
      <c r="CE867" s="48"/>
      <c r="CF867" s="48"/>
      <c r="CG867" s="48"/>
      <c r="CH867" s="73"/>
      <c r="CI867" s="11"/>
      <c r="CJ867" s="11"/>
      <c r="CK867" s="73"/>
      <c r="CL867" s="48"/>
      <c r="CM867" s="48"/>
      <c r="CN867" s="48"/>
      <c r="CO867" s="48"/>
      <c r="CP867" s="48"/>
      <c r="CQ867" s="67"/>
    </row>
    <row r="868" spans="1:95" x14ac:dyDescent="0.25">
      <c r="A868" s="97" t="s">
        <v>1230</v>
      </c>
      <c r="B868" s="97">
        <v>100</v>
      </c>
      <c r="C868" s="97">
        <v>865</v>
      </c>
      <c r="D868" s="111" t="s">
        <v>154</v>
      </c>
      <c r="E868" s="39">
        <v>7.0030496048914592E-2</v>
      </c>
      <c r="F868" s="39">
        <v>4.9336492802882069E-2</v>
      </c>
      <c r="G868" s="39">
        <v>7.0738161534491237E-2</v>
      </c>
      <c r="H868" s="39"/>
      <c r="I868" s="39">
        <v>4.5056195845850272E-2</v>
      </c>
      <c r="J868" s="39">
        <v>5.2631509283961916E-2</v>
      </c>
      <c r="K868" s="52">
        <v>5.1145618367694871E-2</v>
      </c>
      <c r="L868" s="3">
        <v>0.11589507574159315</v>
      </c>
      <c r="M868" s="3">
        <v>8.9597629196165332E-2</v>
      </c>
      <c r="N868" s="3">
        <v>0.11351764539866073</v>
      </c>
      <c r="O868" s="3">
        <v>0</v>
      </c>
      <c r="P868" s="3">
        <v>0.10071993619228126</v>
      </c>
      <c r="Q868" s="3">
        <v>0.17824240037860492</v>
      </c>
      <c r="R868" s="52">
        <v>0.11405284072254651</v>
      </c>
      <c r="S868" s="39">
        <v>3.1514326952522029E-2</v>
      </c>
      <c r="T868" s="39">
        <v>8.757670349550585E-2</v>
      </c>
      <c r="U868" s="39"/>
      <c r="V868" s="39">
        <v>7.0033313898536106E-2</v>
      </c>
      <c r="W868" s="39">
        <v>7.7308870624299475E-2</v>
      </c>
      <c r="X868" s="39">
        <v>6.52426731758875E-2</v>
      </c>
      <c r="Y868" s="52">
        <v>7.1399898956972283E-2</v>
      </c>
      <c r="Z868" s="3">
        <v>5.3279138429095083E-2</v>
      </c>
      <c r="AA868" s="3"/>
      <c r="AB868" s="3">
        <v>5.1414324526160037E-2</v>
      </c>
      <c r="AC868" s="3">
        <v>6.9460382399362128E-2</v>
      </c>
      <c r="AD868" s="3">
        <v>0</v>
      </c>
      <c r="AE868" s="3">
        <v>5.3878478185589315E-2</v>
      </c>
      <c r="AF868" s="3">
        <v>6.9435975242121847E-2</v>
      </c>
      <c r="AG868" s="3">
        <v>7.1893711016961043E-2</v>
      </c>
      <c r="AH868" s="3">
        <v>7.901982363502745E-2</v>
      </c>
      <c r="AI868" s="3">
        <v>7.911082572522446E-2</v>
      </c>
      <c r="AJ868" s="3">
        <v>5.5440663038607417E-2</v>
      </c>
      <c r="AK868" s="3">
        <v>8.0417531748540716E-2</v>
      </c>
      <c r="AL868" s="3">
        <v>0.10107404944583284</v>
      </c>
      <c r="AM868" s="3">
        <v>5.0831905731582618E-2</v>
      </c>
      <c r="AN868" s="3">
        <v>6.2882251338472819E-2</v>
      </c>
      <c r="AO868" s="3">
        <v>6.5852842362459599E-2</v>
      </c>
      <c r="AP868" s="3">
        <v>8.6927191721021937E-2</v>
      </c>
      <c r="AQ868" s="3">
        <v>5.7408969885138689E-2</v>
      </c>
      <c r="AR868" s="3">
        <v>0.1603180386130178</v>
      </c>
      <c r="AS868" s="3"/>
      <c r="AT868" s="3">
        <v>7.0143764978808074E-2</v>
      </c>
      <c r="AU868" s="3">
        <v>9.2841072042197464E-2</v>
      </c>
      <c r="AV868" s="3">
        <v>0</v>
      </c>
      <c r="AW868" s="52">
        <v>6.7324842460640202E-2</v>
      </c>
      <c r="AX868" s="39">
        <v>6.3842374162387569E-2</v>
      </c>
      <c r="AY868" s="3">
        <v>5.9587993559078643E-2</v>
      </c>
      <c r="AZ868" s="3">
        <v>0.10161914303991045</v>
      </c>
      <c r="BA868" s="3">
        <v>7.5145140982175881E-2</v>
      </c>
      <c r="BB868" s="3">
        <v>5.8803924018044212E-2</v>
      </c>
      <c r="BC868" s="3">
        <v>0.24019342536804492</v>
      </c>
      <c r="BD868" s="3">
        <v>7.6654921787446192E-2</v>
      </c>
      <c r="BE868" s="3">
        <v>0</v>
      </c>
      <c r="BF868" s="52">
        <v>7.0613236342044597E-2</v>
      </c>
      <c r="BG868" s="3">
        <v>0.14386793462507913</v>
      </c>
      <c r="BH868" s="3">
        <v>3.299397821853893E-2</v>
      </c>
      <c r="BI868" s="3">
        <v>5.9794069611835136E-2</v>
      </c>
      <c r="BJ868" s="3">
        <v>8.3540985183740507E-2</v>
      </c>
      <c r="BK868" s="3">
        <v>7.91019668886737E-2</v>
      </c>
      <c r="BL868" s="52">
        <v>7.4962996914669622E-2</v>
      </c>
      <c r="BM868" s="39">
        <v>0.2126945091376925</v>
      </c>
      <c r="BN868" s="3">
        <v>5.9055824395119139E-2</v>
      </c>
      <c r="BO868" s="3">
        <v>4.3031826357079597E-2</v>
      </c>
      <c r="BP868" s="52">
        <v>5.6601234385499487E-2</v>
      </c>
      <c r="BQ868" s="39"/>
      <c r="BR868" s="39"/>
      <c r="BS868" s="39"/>
      <c r="BT868" s="39"/>
      <c r="BU868" s="39"/>
      <c r="BV868" s="52"/>
      <c r="BW868" s="3">
        <v>0.15213970975408461</v>
      </c>
      <c r="BX868" s="3">
        <v>8.7922715170769952E-2</v>
      </c>
      <c r="BY868" s="3">
        <v>0.28429005180496125</v>
      </c>
      <c r="BZ868" s="52">
        <v>0.11235341033590808</v>
      </c>
      <c r="CA868" s="39"/>
      <c r="CB868" s="39"/>
      <c r="CC868" s="39">
        <v>0</v>
      </c>
      <c r="CD868" s="39"/>
      <c r="CE868" s="39">
        <v>0</v>
      </c>
      <c r="CF868" s="39"/>
      <c r="CG868" s="39"/>
      <c r="CH868" s="52">
        <v>0</v>
      </c>
      <c r="CI868" s="3">
        <v>8.5996159441729548E-3</v>
      </c>
      <c r="CJ868" s="3">
        <v>8.7445936726554176E-3</v>
      </c>
      <c r="CK868" s="52">
        <v>8.6743992062400903E-3</v>
      </c>
      <c r="CL868" s="39">
        <v>0</v>
      </c>
      <c r="CM868" s="39">
        <v>1.9339241444782673E-2</v>
      </c>
      <c r="CN868" s="39">
        <v>6.120866422975281E-2</v>
      </c>
      <c r="CO868" s="39">
        <v>3.6551847806862374E-2</v>
      </c>
      <c r="CP868" s="39">
        <v>1.3109037449640171E-2</v>
      </c>
      <c r="CQ868" s="58">
        <v>2.8897563313550645E-2</v>
      </c>
    </row>
    <row r="869" spans="1:95" x14ac:dyDescent="0.25">
      <c r="A869" s="97" t="s">
        <v>1231</v>
      </c>
      <c r="B869" s="97">
        <v>101</v>
      </c>
      <c r="C869" s="97">
        <v>866</v>
      </c>
      <c r="D869" s="111" t="s">
        <v>155</v>
      </c>
      <c r="E869" s="39">
        <v>0.23412323372723598</v>
      </c>
      <c r="F869" s="39">
        <v>0.2208415756058536</v>
      </c>
      <c r="G869" s="39">
        <v>0.21221965797748343</v>
      </c>
      <c r="H869" s="39"/>
      <c r="I869" s="39">
        <v>0.23571992152328305</v>
      </c>
      <c r="J869" s="39">
        <v>0.24363323455813493</v>
      </c>
      <c r="K869" s="52">
        <v>0.22692805089872756</v>
      </c>
      <c r="L869" s="3">
        <v>0.32144868538241839</v>
      </c>
      <c r="M869" s="3">
        <v>0.32817563488440116</v>
      </c>
      <c r="N869" s="3">
        <v>0.32062327329433327</v>
      </c>
      <c r="O869" s="3">
        <v>0</v>
      </c>
      <c r="P869" s="3">
        <v>0.35263797047375423</v>
      </c>
      <c r="Q869" s="3">
        <v>0.17291073964680576</v>
      </c>
      <c r="R869" s="52">
        <v>0.3222745665835805</v>
      </c>
      <c r="S869" s="39">
        <v>0.25348526386890452</v>
      </c>
      <c r="T869" s="39">
        <v>0.31481090376535226</v>
      </c>
      <c r="U869" s="39"/>
      <c r="V869" s="39">
        <v>0.29939713831385106</v>
      </c>
      <c r="W869" s="39">
        <v>0.20099708170229258</v>
      </c>
      <c r="X869" s="39">
        <v>0.27921450024393352</v>
      </c>
      <c r="Y869" s="52">
        <v>0.29100447924433764</v>
      </c>
      <c r="Z869" s="3">
        <v>0.33289645723310057</v>
      </c>
      <c r="AA869" s="3"/>
      <c r="AB869" s="3">
        <v>0.27367744738822802</v>
      </c>
      <c r="AC869" s="3">
        <v>0.28140159485973981</v>
      </c>
      <c r="AD869" s="3">
        <v>0.17766854921520481</v>
      </c>
      <c r="AE869" s="3">
        <v>0.27975798733983381</v>
      </c>
      <c r="AF869" s="3">
        <v>0.30397360702694937</v>
      </c>
      <c r="AG869" s="3">
        <v>0.30929800346239639</v>
      </c>
      <c r="AH869" s="3">
        <v>0.31002889054742705</v>
      </c>
      <c r="AI869" s="3">
        <v>0.31109820872550953</v>
      </c>
      <c r="AJ869" s="3">
        <v>0.31502671854945558</v>
      </c>
      <c r="AK869" s="3">
        <v>0.30086326751022752</v>
      </c>
      <c r="AL869" s="3">
        <v>0.39644928689088177</v>
      </c>
      <c r="AM869" s="3">
        <v>0.21732568499208593</v>
      </c>
      <c r="AN869" s="3">
        <v>0.21775923246792331</v>
      </c>
      <c r="AO869" s="3">
        <v>0.27138851995084351</v>
      </c>
      <c r="AP869" s="3">
        <v>0.30741091836408779</v>
      </c>
      <c r="AQ869" s="3">
        <v>0.37974083350952226</v>
      </c>
      <c r="AR869" s="3">
        <v>0.31702230430139761</v>
      </c>
      <c r="AS869" s="3"/>
      <c r="AT869" s="3">
        <v>0.27165254462012056</v>
      </c>
      <c r="AU869" s="3">
        <v>0.33305061953421</v>
      </c>
      <c r="AV869" s="3">
        <v>0</v>
      </c>
      <c r="AW869" s="52">
        <v>0.31853824304178491</v>
      </c>
      <c r="AX869" s="39">
        <v>0.30782673163717783</v>
      </c>
      <c r="AY869" s="3">
        <v>0.24194264932411494</v>
      </c>
      <c r="AZ869" s="3">
        <v>0.25439222128197775</v>
      </c>
      <c r="BA869" s="3">
        <v>0.23202139107868419</v>
      </c>
      <c r="BB869" s="3">
        <v>0.24052918862666919</v>
      </c>
      <c r="BC869" s="3">
        <v>0.41773497450704822</v>
      </c>
      <c r="BD869" s="3">
        <v>0.27544173963696039</v>
      </c>
      <c r="BE869" s="3">
        <v>0.86010101125519245</v>
      </c>
      <c r="BF869" s="52">
        <v>0.25864331697043691</v>
      </c>
      <c r="BG869" s="3">
        <v>0.32891849041213267</v>
      </c>
      <c r="BH869" s="3">
        <v>8.1015596756627145E-2</v>
      </c>
      <c r="BI869" s="3">
        <v>0.26376911428301769</v>
      </c>
      <c r="BJ869" s="3">
        <v>0.24378787691825149</v>
      </c>
      <c r="BK869" s="3">
        <v>0.26189526013664277</v>
      </c>
      <c r="BL869" s="52">
        <v>0.24389097300951335</v>
      </c>
      <c r="BM869" s="39">
        <v>0.58497651476227586</v>
      </c>
      <c r="BN869" s="3">
        <v>0.23346470336422448</v>
      </c>
      <c r="BO869" s="3">
        <v>0.1631495022000482</v>
      </c>
      <c r="BP869" s="52">
        <v>0.22369353607066131</v>
      </c>
      <c r="BQ869" s="39"/>
      <c r="BR869" s="39"/>
      <c r="BS869" s="39"/>
      <c r="BT869" s="39"/>
      <c r="BU869" s="39"/>
      <c r="BV869" s="52"/>
      <c r="BW869" s="3">
        <v>0.30239700326307917</v>
      </c>
      <c r="BX869" s="3">
        <v>0.30769788833362544</v>
      </c>
      <c r="BY869" s="3">
        <v>0.51518241452515157</v>
      </c>
      <c r="BZ869" s="52">
        <v>0.31498607902132958</v>
      </c>
      <c r="CA869" s="39"/>
      <c r="CB869" s="39"/>
      <c r="CC869" s="39">
        <v>0</v>
      </c>
      <c r="CD869" s="39"/>
      <c r="CE869" s="39">
        <v>0</v>
      </c>
      <c r="CF869" s="39"/>
      <c r="CG869" s="39"/>
      <c r="CH869" s="52">
        <v>0</v>
      </c>
      <c r="CI869" s="3">
        <v>8.4044073322950344E-2</v>
      </c>
      <c r="CJ869" s="3">
        <v>9.6601422764642023E-2</v>
      </c>
      <c r="CK869" s="52">
        <v>9.0314921087275638E-2</v>
      </c>
      <c r="CL869" s="39">
        <v>0</v>
      </c>
      <c r="CM869" s="39">
        <v>9.3066618385752434E-2</v>
      </c>
      <c r="CN869" s="39">
        <v>0.24265568576297455</v>
      </c>
      <c r="CO869" s="39">
        <v>9.952771327732321E-2</v>
      </c>
      <c r="CP869" s="39">
        <v>5.6312443848878013E-2</v>
      </c>
      <c r="CQ869" s="58">
        <v>0.12006945550129583</v>
      </c>
    </row>
    <row r="870" spans="1:95" x14ac:dyDescent="0.25">
      <c r="A870" s="97" t="s">
        <v>1232</v>
      </c>
      <c r="B870" s="97">
        <v>102</v>
      </c>
      <c r="C870" s="97">
        <v>867</v>
      </c>
      <c r="D870" s="111" t="s">
        <v>156</v>
      </c>
      <c r="E870" s="39">
        <v>1.3938362328585049E-2</v>
      </c>
      <c r="F870" s="39">
        <v>6.0861962339912035E-3</v>
      </c>
      <c r="G870" s="39">
        <v>1.2566656673812106E-2</v>
      </c>
      <c r="H870" s="39"/>
      <c r="I870" s="39">
        <v>4.9216113813275609E-3</v>
      </c>
      <c r="J870" s="39">
        <v>6.76488131058976E-3</v>
      </c>
      <c r="K870" s="52">
        <v>6.6389714479001497E-3</v>
      </c>
      <c r="L870" s="3">
        <v>1.5947585025027383E-2</v>
      </c>
      <c r="M870" s="3">
        <v>1.6292623881804191E-2</v>
      </c>
      <c r="N870" s="3">
        <v>1.7512507138990541E-2</v>
      </c>
      <c r="O870" s="3">
        <v>0</v>
      </c>
      <c r="P870" s="3">
        <v>1.7147055596316584E-2</v>
      </c>
      <c r="Q870" s="3">
        <v>0</v>
      </c>
      <c r="R870" s="52">
        <v>1.6210153383577737E-2</v>
      </c>
      <c r="S870" s="39">
        <v>0</v>
      </c>
      <c r="T870" s="39">
        <v>8.6822707919458376E-3</v>
      </c>
      <c r="U870" s="39"/>
      <c r="V870" s="39">
        <v>9.4018291614983603E-3</v>
      </c>
      <c r="W870" s="39">
        <v>0</v>
      </c>
      <c r="X870" s="39">
        <v>0</v>
      </c>
      <c r="Y870" s="52">
        <v>5.8960046374627127E-3</v>
      </c>
      <c r="Z870" s="3">
        <v>8.3746731259940962E-3</v>
      </c>
      <c r="AA870" s="3"/>
      <c r="AB870" s="3">
        <v>3.5450573724343697E-3</v>
      </c>
      <c r="AC870" s="3">
        <v>1.2070515507024367E-2</v>
      </c>
      <c r="AD870" s="3">
        <v>0</v>
      </c>
      <c r="AE870" s="3">
        <v>9.6399582373954146E-3</v>
      </c>
      <c r="AF870" s="3">
        <v>1.0500383981365343E-2</v>
      </c>
      <c r="AG870" s="3">
        <v>9.7219043639200364E-3</v>
      </c>
      <c r="AH870" s="3">
        <v>1.2842525828678663E-2</v>
      </c>
      <c r="AI870" s="3">
        <v>1.3041090449365357E-2</v>
      </c>
      <c r="AJ870" s="3">
        <v>7.5588943835706475E-3</v>
      </c>
      <c r="AK870" s="3">
        <v>9.7639353473510937E-3</v>
      </c>
      <c r="AL870" s="3">
        <v>0</v>
      </c>
      <c r="AM870" s="3">
        <v>1.6332057412563959E-2</v>
      </c>
      <c r="AN870" s="3">
        <v>0</v>
      </c>
      <c r="AO870" s="3">
        <v>8.7471260550330641E-3</v>
      </c>
      <c r="AP870" s="3">
        <v>1.4212970198337583E-2</v>
      </c>
      <c r="AQ870" s="3">
        <v>1.1603891265211269E-2</v>
      </c>
      <c r="AR870" s="3">
        <v>4.0697200554594928E-2</v>
      </c>
      <c r="AS870" s="3"/>
      <c r="AT870" s="3">
        <v>9.9798026268901798E-3</v>
      </c>
      <c r="AU870" s="3">
        <v>1.5965592919365727E-2</v>
      </c>
      <c r="AV870" s="3">
        <v>0</v>
      </c>
      <c r="AW870" s="52">
        <v>1.0360963199798857E-2</v>
      </c>
      <c r="AX870" s="39">
        <v>1.6881179374836624E-3</v>
      </c>
      <c r="AY870" s="3">
        <v>6.1850159827814121E-3</v>
      </c>
      <c r="AZ870" s="3">
        <v>8.4022877786373712E-3</v>
      </c>
      <c r="BA870" s="3">
        <v>9.4162487877980146E-3</v>
      </c>
      <c r="BB870" s="3">
        <v>7.4911755939585144E-3</v>
      </c>
      <c r="BC870" s="3">
        <v>2.6831383329173241E-2</v>
      </c>
      <c r="BD870" s="3">
        <v>1.5229619977801385E-2</v>
      </c>
      <c r="BE870" s="3">
        <v>0</v>
      </c>
      <c r="BF870" s="52">
        <v>1.0678440934921292E-2</v>
      </c>
      <c r="BG870" s="3">
        <v>2.0523766901063136E-2</v>
      </c>
      <c r="BH870" s="3">
        <v>0</v>
      </c>
      <c r="BI870" s="3">
        <v>3.2251044475854547E-3</v>
      </c>
      <c r="BJ870" s="3">
        <v>1.325305865137473E-2</v>
      </c>
      <c r="BK870" s="3">
        <v>1.506023323290534E-2</v>
      </c>
      <c r="BL870" s="52">
        <v>1.0495910216310023E-2</v>
      </c>
      <c r="BM870" s="39">
        <v>2.9586343820070925E-2</v>
      </c>
      <c r="BN870" s="3">
        <v>7.4823681126747607E-3</v>
      </c>
      <c r="BO870" s="3">
        <v>3.9796913146132457E-3</v>
      </c>
      <c r="BP870" s="52">
        <v>6.9776073418684626E-3</v>
      </c>
      <c r="BQ870" s="39"/>
      <c r="BR870" s="39"/>
      <c r="BS870" s="39"/>
      <c r="BT870" s="39"/>
      <c r="BU870" s="39"/>
      <c r="BV870" s="52"/>
      <c r="BW870" s="3">
        <v>2.2052093511831031E-2</v>
      </c>
      <c r="BX870" s="3">
        <v>1.2762993594511792E-2</v>
      </c>
      <c r="BY870" s="3">
        <v>2.5143949766091162E-2</v>
      </c>
      <c r="BZ870" s="52">
        <v>1.5519880614439241E-2</v>
      </c>
      <c r="CA870" s="39"/>
      <c r="CB870" s="39"/>
      <c r="CC870" s="39">
        <v>0</v>
      </c>
      <c r="CD870" s="39"/>
      <c r="CE870" s="39">
        <v>0</v>
      </c>
      <c r="CF870" s="39"/>
      <c r="CG870" s="39"/>
      <c r="CH870" s="52">
        <v>0</v>
      </c>
      <c r="CI870" s="3">
        <v>8.0752674909589939E-4</v>
      </c>
      <c r="CJ870" s="3">
        <v>0</v>
      </c>
      <c r="CK870" s="52">
        <v>3.9015472762878809E-4</v>
      </c>
      <c r="CL870" s="39">
        <v>0</v>
      </c>
      <c r="CM870" s="39">
        <v>1.78567567914483E-3</v>
      </c>
      <c r="CN870" s="39">
        <v>7.3021178194045359E-3</v>
      </c>
      <c r="CO870" s="39">
        <v>0</v>
      </c>
      <c r="CP870" s="39">
        <v>1.2545861878061923E-3</v>
      </c>
      <c r="CQ870" s="58">
        <v>3.1896004526562782E-3</v>
      </c>
    </row>
    <row r="871" spans="1:95" x14ac:dyDescent="0.25">
      <c r="A871" s="97" t="s">
        <v>1233</v>
      </c>
      <c r="B871" s="97">
        <v>103</v>
      </c>
      <c r="C871" s="97">
        <v>868</v>
      </c>
      <c r="D871" s="111" t="s">
        <v>157</v>
      </c>
      <c r="E871" s="39">
        <v>7.5749471922170297E-2</v>
      </c>
      <c r="F871" s="39">
        <v>6.4244862561263882E-2</v>
      </c>
      <c r="G871" s="39">
        <v>7.5123599892846588E-2</v>
      </c>
      <c r="H871" s="39"/>
      <c r="I871" s="39">
        <v>7.9806410445464479E-2</v>
      </c>
      <c r="J871" s="39">
        <v>6.7181957188212182E-2</v>
      </c>
      <c r="K871" s="52">
        <v>6.7764767394823705E-2</v>
      </c>
      <c r="L871" s="3">
        <v>0.11511968585628177</v>
      </c>
      <c r="M871" s="3">
        <v>0.10577267884807498</v>
      </c>
      <c r="N871" s="3">
        <v>0.10522529639453705</v>
      </c>
      <c r="O871" s="3">
        <v>0</v>
      </c>
      <c r="P871" s="3">
        <v>0.11955786386344601</v>
      </c>
      <c r="Q871" s="3">
        <v>0</v>
      </c>
      <c r="R871" s="52">
        <v>0.11344821176949173</v>
      </c>
      <c r="S871" s="39">
        <v>5.9812272333573051E-2</v>
      </c>
      <c r="T871" s="39">
        <v>8.2003937315682715E-2</v>
      </c>
      <c r="U871" s="39"/>
      <c r="V871" s="39">
        <v>0.11110450780977722</v>
      </c>
      <c r="W871" s="39">
        <v>5.9352490535564378E-2</v>
      </c>
      <c r="X871" s="39">
        <v>2.356431658537508E-2</v>
      </c>
      <c r="Y871" s="52">
        <v>7.6794684144128531E-2</v>
      </c>
      <c r="Z871" s="3">
        <v>0.1324953212647911</v>
      </c>
      <c r="AA871" s="3"/>
      <c r="AB871" s="3">
        <v>0.10309427990469575</v>
      </c>
      <c r="AC871" s="3">
        <v>0.11660375182856893</v>
      </c>
      <c r="AD871" s="3">
        <v>4.9037559161248592E-2</v>
      </c>
      <c r="AE871" s="3">
        <v>9.9672542323042734E-2</v>
      </c>
      <c r="AF871" s="3">
        <v>0.11060332208001976</v>
      </c>
      <c r="AG871" s="3">
        <v>0.11909999358513704</v>
      </c>
      <c r="AH871" s="3">
        <v>0.12491875637193764</v>
      </c>
      <c r="AI871" s="3">
        <v>0.12172314754870028</v>
      </c>
      <c r="AJ871" s="3">
        <v>0.11591702836487923</v>
      </c>
      <c r="AK871" s="3">
        <v>0.11462868976938705</v>
      </c>
      <c r="AL871" s="3">
        <v>0.11393664567337708</v>
      </c>
      <c r="AM871" s="3">
        <v>0.11352174919387431</v>
      </c>
      <c r="AN871" s="3">
        <v>8.2646145203040089E-2</v>
      </c>
      <c r="AO871" s="3">
        <v>9.4380193754236022E-2</v>
      </c>
      <c r="AP871" s="3">
        <v>0.11736965392775331</v>
      </c>
      <c r="AQ871" s="3">
        <v>0.16752488928801021</v>
      </c>
      <c r="AR871" s="3">
        <v>0.11243419260710143</v>
      </c>
      <c r="AS871" s="3"/>
      <c r="AT871" s="3">
        <v>0.11632207861831684</v>
      </c>
      <c r="AU871" s="3">
        <v>0.12705729916378602</v>
      </c>
      <c r="AV871" s="3">
        <v>0</v>
      </c>
      <c r="AW871" s="52">
        <v>0.12436793319702832</v>
      </c>
      <c r="AX871" s="39">
        <v>0.10492457468607047</v>
      </c>
      <c r="AY871" s="3">
        <v>7.7333331394616484E-2</v>
      </c>
      <c r="AZ871" s="3">
        <v>7.0386926128417987E-2</v>
      </c>
      <c r="BA871" s="3">
        <v>7.6381507323958625E-2</v>
      </c>
      <c r="BB871" s="3">
        <v>7.1930398656104344E-2</v>
      </c>
      <c r="BC871" s="3">
        <v>0.135096357444697</v>
      </c>
      <c r="BD871" s="3">
        <v>9.1353913186019348E-2</v>
      </c>
      <c r="BE871" s="3">
        <v>0.67677947241234804</v>
      </c>
      <c r="BF871" s="52">
        <v>8.3883764710927497E-2</v>
      </c>
      <c r="BG871" s="3">
        <v>0.13455945902491565</v>
      </c>
      <c r="BH871" s="3">
        <v>1.2448833517767337E-2</v>
      </c>
      <c r="BI871" s="3">
        <v>6.4281757487124586E-2</v>
      </c>
      <c r="BJ871" s="3">
        <v>9.5930441767201807E-2</v>
      </c>
      <c r="BK871" s="3">
        <v>8.772317211651505E-2</v>
      </c>
      <c r="BL871" s="52">
        <v>7.8907750324140713E-2</v>
      </c>
      <c r="BM871" s="39">
        <v>0.26479639016840339</v>
      </c>
      <c r="BN871" s="3">
        <v>7.1701915014393006E-2</v>
      </c>
      <c r="BO871" s="3">
        <v>4.0485051108624902E-2</v>
      </c>
      <c r="BP871" s="52">
        <v>6.7729286685831988E-2</v>
      </c>
      <c r="BQ871" s="39"/>
      <c r="BR871" s="39"/>
      <c r="BS871" s="39"/>
      <c r="BT871" s="39"/>
      <c r="BU871" s="39"/>
      <c r="BV871" s="52"/>
      <c r="BW871" s="3">
        <v>9.9132151707047714E-2</v>
      </c>
      <c r="BX871" s="3">
        <v>9.6866016563800852E-2</v>
      </c>
      <c r="BY871" s="3">
        <v>0.12578187969356694</v>
      </c>
      <c r="BZ871" s="52">
        <v>9.8489737936358249E-2</v>
      </c>
      <c r="CA871" s="39"/>
      <c r="CB871" s="39"/>
      <c r="CC871" s="39">
        <v>0</v>
      </c>
      <c r="CD871" s="39"/>
      <c r="CE871" s="39">
        <v>0</v>
      </c>
      <c r="CF871" s="39"/>
      <c r="CG871" s="39"/>
      <c r="CH871" s="52">
        <v>0</v>
      </c>
      <c r="CI871" s="3">
        <v>1.8837898089058586E-2</v>
      </c>
      <c r="CJ871" s="3">
        <v>2.0940241069009029E-2</v>
      </c>
      <c r="CK871" s="52">
        <v>1.987553159961037E-2</v>
      </c>
      <c r="CL871" s="39">
        <v>0</v>
      </c>
      <c r="CM871" s="39">
        <v>2.1387053425231197E-2</v>
      </c>
      <c r="CN871" s="39">
        <v>7.6923211547424847E-2</v>
      </c>
      <c r="CO871" s="39">
        <v>1.311534944865177E-2</v>
      </c>
      <c r="CP871" s="39">
        <v>1.0582770166248017E-2</v>
      </c>
      <c r="CQ871" s="58">
        <v>3.2960714451807586E-2</v>
      </c>
    </row>
    <row r="872" spans="1:95" x14ac:dyDescent="0.25">
      <c r="A872" s="97" t="s">
        <v>1234</v>
      </c>
      <c r="B872" s="97">
        <v>104</v>
      </c>
      <c r="C872" s="97">
        <v>869</v>
      </c>
      <c r="D872" s="103" t="s">
        <v>158</v>
      </c>
      <c r="E872" s="39">
        <v>3.3348857521812007E-3</v>
      </c>
      <c r="F872" s="39">
        <v>5.0218194678526744E-3</v>
      </c>
      <c r="G872" s="39">
        <v>2.9790644640488029E-3</v>
      </c>
      <c r="H872" s="39"/>
      <c r="I872" s="39">
        <v>2.3486015062350986E-3</v>
      </c>
      <c r="J872" s="39">
        <v>6.938734984887512E-3</v>
      </c>
      <c r="K872" s="52">
        <v>4.8106580247050572E-3</v>
      </c>
      <c r="L872" s="3">
        <v>1.0199515791600592E-2</v>
      </c>
      <c r="M872" s="3">
        <v>8.9325783825743056E-3</v>
      </c>
      <c r="N872" s="3">
        <v>1.2867077572700397E-2</v>
      </c>
      <c r="O872" s="3">
        <v>0</v>
      </c>
      <c r="P872" s="3">
        <v>3.8803555392890009E-3</v>
      </c>
      <c r="Q872" s="3">
        <v>0</v>
      </c>
      <c r="R872" s="52">
        <v>1.0312561367035898E-2</v>
      </c>
      <c r="S872" s="39">
        <v>0</v>
      </c>
      <c r="T872" s="39">
        <v>0</v>
      </c>
      <c r="U872" s="39"/>
      <c r="V872" s="39">
        <v>1.8068728467574017E-2</v>
      </c>
      <c r="W872" s="39">
        <v>0</v>
      </c>
      <c r="X872" s="39">
        <v>0</v>
      </c>
      <c r="Y872" s="52">
        <v>3.7466179519691219E-3</v>
      </c>
      <c r="Z872" s="3">
        <v>5.5198728941894112E-3</v>
      </c>
      <c r="AA872" s="3"/>
      <c r="AB872" s="3">
        <v>1.9233223429837517E-3</v>
      </c>
      <c r="AC872" s="3">
        <v>0</v>
      </c>
      <c r="AD872" s="3">
        <v>0</v>
      </c>
      <c r="AE872" s="3">
        <v>4.0053120248798235E-3</v>
      </c>
      <c r="AF872" s="3">
        <v>4.27443048265886E-3</v>
      </c>
      <c r="AG872" s="3">
        <v>9.1212066878381265E-3</v>
      </c>
      <c r="AH872" s="3">
        <v>5.7893205489797928E-3</v>
      </c>
      <c r="AI872" s="3">
        <v>6.2531686131955073E-3</v>
      </c>
      <c r="AJ872" s="3">
        <v>7.535097043149106E-3</v>
      </c>
      <c r="AK872" s="3">
        <v>1.7422147243626649E-3</v>
      </c>
      <c r="AL872" s="3">
        <v>0</v>
      </c>
      <c r="AM872" s="3">
        <v>0</v>
      </c>
      <c r="AN872" s="3">
        <v>8.7563411965196018E-3</v>
      </c>
      <c r="AO872" s="3">
        <v>2.0564650813348902E-3</v>
      </c>
      <c r="AP872" s="3">
        <v>4.9042167939603353E-3</v>
      </c>
      <c r="AQ872" s="3">
        <v>5.2649860626786255E-3</v>
      </c>
      <c r="AR872" s="3">
        <v>0</v>
      </c>
      <c r="AS872" s="3"/>
      <c r="AT872" s="3">
        <v>9.1956283394822886E-3</v>
      </c>
      <c r="AU872" s="3">
        <v>5.6674445398028151E-3</v>
      </c>
      <c r="AV872" s="3">
        <v>0</v>
      </c>
      <c r="AW872" s="52">
        <v>5.7951119756343029E-3</v>
      </c>
      <c r="AX872" s="39">
        <v>7.8219183261492489E-3</v>
      </c>
      <c r="AY872" s="3">
        <v>4.7294266040927109E-3</v>
      </c>
      <c r="AZ872" s="3">
        <v>3.7272322737468794E-3</v>
      </c>
      <c r="BA872" s="3">
        <v>9.7982100402694457E-3</v>
      </c>
      <c r="BB872" s="3">
        <v>3.6185387048581108E-3</v>
      </c>
      <c r="BC872" s="3">
        <v>0</v>
      </c>
      <c r="BD872" s="3">
        <v>7.9058155735770297E-3</v>
      </c>
      <c r="BE872" s="3">
        <v>0</v>
      </c>
      <c r="BF872" s="52">
        <v>6.2477016268848631E-3</v>
      </c>
      <c r="BG872" s="3">
        <v>0</v>
      </c>
      <c r="BH872" s="3">
        <v>0</v>
      </c>
      <c r="BI872" s="3">
        <v>0</v>
      </c>
      <c r="BJ872" s="3">
        <v>3.4478050685975755E-3</v>
      </c>
      <c r="BK872" s="3">
        <v>6.9179499235702433E-3</v>
      </c>
      <c r="BL872" s="52">
        <v>3.5628315244856028E-3</v>
      </c>
      <c r="BM872" s="39">
        <v>1.9552865600967473E-2</v>
      </c>
      <c r="BN872" s="3">
        <v>6.6823156358556558E-3</v>
      </c>
      <c r="BO872" s="3">
        <v>4.2213002273003642E-3</v>
      </c>
      <c r="BP872" s="52">
        <v>6.3404450663780291E-3</v>
      </c>
      <c r="BQ872" s="39"/>
      <c r="BR872" s="39"/>
      <c r="BS872" s="39"/>
      <c r="BT872" s="39"/>
      <c r="BU872" s="39"/>
      <c r="BV872" s="52"/>
      <c r="BW872" s="3">
        <v>0</v>
      </c>
      <c r="BX872" s="3">
        <v>1.5242179581685888E-2</v>
      </c>
      <c r="BY872" s="3">
        <v>0</v>
      </c>
      <c r="BZ872" s="52">
        <v>1.0995980693897504E-2</v>
      </c>
      <c r="CA872" s="39"/>
      <c r="CB872" s="39"/>
      <c r="CC872" s="39">
        <v>0</v>
      </c>
      <c r="CD872" s="39"/>
      <c r="CE872" s="39">
        <v>0</v>
      </c>
      <c r="CF872" s="39"/>
      <c r="CG872" s="39"/>
      <c r="CH872" s="52">
        <v>0</v>
      </c>
      <c r="CI872" s="3">
        <v>3.0258609244576554E-3</v>
      </c>
      <c r="CJ872" s="3">
        <v>0</v>
      </c>
      <c r="CK872" s="52">
        <v>1.54234164537911E-3</v>
      </c>
      <c r="CL872" s="39">
        <v>0</v>
      </c>
      <c r="CM872" s="39">
        <v>3.196055392965138E-3</v>
      </c>
      <c r="CN872" s="39">
        <v>4.1091457393133517E-3</v>
      </c>
      <c r="CO872" s="39">
        <v>0</v>
      </c>
      <c r="CP872" s="39">
        <v>1.5269841151668699E-3</v>
      </c>
      <c r="CQ872" s="58">
        <v>2.756167550535424E-3</v>
      </c>
    </row>
    <row r="873" spans="1:95" x14ac:dyDescent="0.25">
      <c r="A873" s="97" t="s">
        <v>1235</v>
      </c>
      <c r="B873" s="97">
        <v>105</v>
      </c>
      <c r="C873" s="97">
        <v>870</v>
      </c>
      <c r="D873" s="103" t="s">
        <v>159</v>
      </c>
      <c r="E873" s="86">
        <v>0</v>
      </c>
      <c r="F873" s="86">
        <v>0.98485502335451425</v>
      </c>
      <c r="G873" s="86">
        <v>4.5706311202969925</v>
      </c>
      <c r="H873" s="86"/>
      <c r="I873" s="86">
        <v>0</v>
      </c>
      <c r="J873" s="86">
        <v>1.5644538606705551</v>
      </c>
      <c r="K873" s="72">
        <v>0.98146309995193659</v>
      </c>
      <c r="L873" s="7">
        <v>3.5961657482857454</v>
      </c>
      <c r="M873" s="7">
        <v>3.2929450225274781</v>
      </c>
      <c r="N873" s="7">
        <v>2.0310477068727439</v>
      </c>
      <c r="O873" s="7">
        <v>0</v>
      </c>
      <c r="P873" s="7">
        <v>8.5248589892327011</v>
      </c>
      <c r="Q873" s="7">
        <v>0</v>
      </c>
      <c r="R873" s="72">
        <v>3.5359676157079187</v>
      </c>
      <c r="S873" s="86">
        <v>0</v>
      </c>
      <c r="T873" s="86">
        <v>0</v>
      </c>
      <c r="U873" s="86"/>
      <c r="V873" s="86">
        <v>10.367602193201471</v>
      </c>
      <c r="W873" s="86">
        <v>0</v>
      </c>
      <c r="X873" s="86">
        <v>0</v>
      </c>
      <c r="Y873" s="72">
        <v>2.1265727510202899</v>
      </c>
      <c r="Z873" s="7">
        <v>2.6148460031649221</v>
      </c>
      <c r="AA873" s="7"/>
      <c r="AB873" s="7">
        <v>1.4743781175698847</v>
      </c>
      <c r="AC873" s="7">
        <v>0</v>
      </c>
      <c r="AD873" s="7">
        <v>0</v>
      </c>
      <c r="AE873" s="7">
        <v>1.975710469886093</v>
      </c>
      <c r="AF873" s="7">
        <v>4.4166162020748923</v>
      </c>
      <c r="AG873" s="7">
        <v>2.8051825738744047</v>
      </c>
      <c r="AH873" s="7">
        <v>2.8084671401843919</v>
      </c>
      <c r="AI873" s="7">
        <v>3.9828629513193885</v>
      </c>
      <c r="AJ873" s="7">
        <v>4.7456509307129053</v>
      </c>
      <c r="AK873" s="7">
        <v>0</v>
      </c>
      <c r="AL873" s="7">
        <v>0</v>
      </c>
      <c r="AM873" s="7">
        <v>0</v>
      </c>
      <c r="AN873" s="7">
        <v>0</v>
      </c>
      <c r="AO873" s="7">
        <v>3.6476011088986371</v>
      </c>
      <c r="AP873" s="7">
        <v>2.5491497397950043</v>
      </c>
      <c r="AQ873" s="7">
        <v>2.3501605207017464</v>
      </c>
      <c r="AR873" s="7">
        <v>0</v>
      </c>
      <c r="AS873" s="7"/>
      <c r="AT873" s="7">
        <v>0</v>
      </c>
      <c r="AU873" s="7">
        <v>3.3324179632867827</v>
      </c>
      <c r="AV873" s="7">
        <v>0</v>
      </c>
      <c r="AW873" s="72">
        <v>3.0354115715725372</v>
      </c>
      <c r="AX873" s="86">
        <v>2.7840910805904961</v>
      </c>
      <c r="AY873" s="7">
        <v>4.5126664622806976</v>
      </c>
      <c r="AZ873" s="7">
        <v>0</v>
      </c>
      <c r="BA873" s="7">
        <v>4.5896791740268794</v>
      </c>
      <c r="BB873" s="7">
        <v>2.4399926740756235</v>
      </c>
      <c r="BC873" s="7">
        <v>19.005881632888105</v>
      </c>
      <c r="BD873" s="7">
        <v>2.981120465427066</v>
      </c>
      <c r="BE873" s="7">
        <v>0</v>
      </c>
      <c r="BF873" s="72">
        <v>3.5261043748619576</v>
      </c>
      <c r="BG873" s="7">
        <v>0</v>
      </c>
      <c r="BH873" s="7">
        <v>0</v>
      </c>
      <c r="BI873" s="7">
        <v>0</v>
      </c>
      <c r="BJ873" s="7">
        <v>8.5030324309335299</v>
      </c>
      <c r="BK873" s="7">
        <v>5.169229469223751</v>
      </c>
      <c r="BL873" s="72">
        <v>3.7056584955239491</v>
      </c>
      <c r="BM873" s="86">
        <v>4.8556470725192575</v>
      </c>
      <c r="BN873" s="7">
        <v>2.91262252659534</v>
      </c>
      <c r="BO873" s="7">
        <v>2.1740697076182425</v>
      </c>
      <c r="BP873" s="72">
        <v>2.8297522997595701</v>
      </c>
      <c r="BQ873" s="86"/>
      <c r="BR873" s="86"/>
      <c r="BS873" s="86"/>
      <c r="BT873" s="86"/>
      <c r="BU873" s="86"/>
      <c r="BV873" s="72"/>
      <c r="BW873" s="7">
        <v>0</v>
      </c>
      <c r="BX873" s="7">
        <v>3.6293325047530764</v>
      </c>
      <c r="BY873" s="7">
        <v>0</v>
      </c>
      <c r="BZ873" s="72">
        <v>2.7086935522876709</v>
      </c>
      <c r="CA873" s="86"/>
      <c r="CB873" s="86"/>
      <c r="CC873" s="86">
        <v>0</v>
      </c>
      <c r="CD873" s="86"/>
      <c r="CE873" s="86">
        <v>0</v>
      </c>
      <c r="CF873" s="86"/>
      <c r="CG873" s="86"/>
      <c r="CH873" s="72">
        <v>0</v>
      </c>
      <c r="CI873" s="7">
        <v>0</v>
      </c>
      <c r="CJ873" s="7">
        <v>0</v>
      </c>
      <c r="CK873" s="72">
        <v>0</v>
      </c>
      <c r="CL873" s="86">
        <v>0</v>
      </c>
      <c r="CM873" s="86">
        <v>1.3430037314740875</v>
      </c>
      <c r="CN873" s="86">
        <v>2.2505490055208921</v>
      </c>
      <c r="CO873" s="86">
        <v>3.610580144310263</v>
      </c>
      <c r="CP873" s="86">
        <v>1.1095512275136181</v>
      </c>
      <c r="CQ873" s="64">
        <v>1.5439192194048625</v>
      </c>
    </row>
    <row r="874" spans="1:95" x14ac:dyDescent="0.25">
      <c r="A874" s="97" t="s">
        <v>1236</v>
      </c>
      <c r="B874" s="97">
        <v>106</v>
      </c>
      <c r="C874" s="97">
        <v>871</v>
      </c>
      <c r="D874" s="104" t="s">
        <v>160</v>
      </c>
      <c r="E874" s="40">
        <v>4.9775342010819693E-3</v>
      </c>
      <c r="F874" s="40">
        <v>4.9174865030548586E-3</v>
      </c>
      <c r="G874" s="40">
        <v>7.2590534169959149E-3</v>
      </c>
      <c r="H874" s="40"/>
      <c r="I874" s="40">
        <v>3.402071874453183E-3</v>
      </c>
      <c r="J874" s="40">
        <v>4.2912120107028206E-3</v>
      </c>
      <c r="K874" s="53">
        <v>4.5783503024653628E-3</v>
      </c>
      <c r="L874" s="4">
        <v>1.0451195921224165E-2</v>
      </c>
      <c r="M874" s="4">
        <v>1.392695598045455E-2</v>
      </c>
      <c r="N874" s="4">
        <v>9.4939923902062281E-3</v>
      </c>
      <c r="O874" s="4">
        <v>0</v>
      </c>
      <c r="P874" s="4">
        <v>1.446770593789112E-2</v>
      </c>
      <c r="Q874" s="4">
        <v>0</v>
      </c>
      <c r="R874" s="53">
        <v>1.070180303775882E-2</v>
      </c>
      <c r="S874" s="40">
        <v>1.1342707744535904E-2</v>
      </c>
      <c r="T874" s="40">
        <v>1.4600406960122058E-2</v>
      </c>
      <c r="U874" s="40"/>
      <c r="V874" s="40">
        <v>0</v>
      </c>
      <c r="W874" s="40">
        <v>0</v>
      </c>
      <c r="X874" s="40">
        <v>0</v>
      </c>
      <c r="Y874" s="53">
        <v>8.2046093140963859E-3</v>
      </c>
      <c r="Z874" s="4">
        <v>1.1784060378904041E-2</v>
      </c>
      <c r="AA874" s="4"/>
      <c r="AB874" s="4">
        <v>1.3026819320477024E-2</v>
      </c>
      <c r="AC874" s="4">
        <v>1.3182278654590344E-2</v>
      </c>
      <c r="AD874" s="4">
        <v>0</v>
      </c>
      <c r="AE874" s="4">
        <v>1.3237638815681612E-2</v>
      </c>
      <c r="AF874" s="4">
        <v>1.3710534484502131E-2</v>
      </c>
      <c r="AG874" s="4">
        <v>1.1117806267282364E-2</v>
      </c>
      <c r="AH874" s="4">
        <v>1.0706508151899862E-2</v>
      </c>
      <c r="AI874" s="4">
        <v>1.2700433780678505E-2</v>
      </c>
      <c r="AJ874" s="4">
        <v>1.1612115525420253E-2</v>
      </c>
      <c r="AK874" s="4">
        <v>1.2804909626067493E-2</v>
      </c>
      <c r="AL874" s="4">
        <v>4.3699120218546363E-2</v>
      </c>
      <c r="AM874" s="4">
        <v>1.1261091211668375E-2</v>
      </c>
      <c r="AN874" s="4">
        <v>2.2223041123340382E-2</v>
      </c>
      <c r="AO874" s="4">
        <v>9.9360991724498603E-3</v>
      </c>
      <c r="AP874" s="4">
        <v>1.4318872096609234E-2</v>
      </c>
      <c r="AQ874" s="4">
        <v>1.1717368716901752E-2</v>
      </c>
      <c r="AR874" s="4">
        <v>0</v>
      </c>
      <c r="AS874" s="4"/>
      <c r="AT874" s="4">
        <v>1.4376405165036145E-2</v>
      </c>
      <c r="AU874" s="4">
        <v>1.2589530186197087E-2</v>
      </c>
      <c r="AV874" s="4">
        <v>0</v>
      </c>
      <c r="AW874" s="53">
        <v>1.2130181462029335E-2</v>
      </c>
      <c r="AX874" s="40">
        <v>1.7249953862608084E-2</v>
      </c>
      <c r="AY874" s="4">
        <v>4.4734317997468841E-3</v>
      </c>
      <c r="AZ874" s="4">
        <v>1.0161640108546343E-2</v>
      </c>
      <c r="BA874" s="4">
        <v>5.2517625913264324E-3</v>
      </c>
      <c r="BB874" s="4">
        <v>4.100492448474281E-3</v>
      </c>
      <c r="BC874" s="4">
        <v>9.0407716764638341E-3</v>
      </c>
      <c r="BD874" s="4">
        <v>5.3027574963481344E-3</v>
      </c>
      <c r="BE874" s="4">
        <v>0.41267372385503176</v>
      </c>
      <c r="BF874" s="53">
        <v>5.1666566239607298E-3</v>
      </c>
      <c r="BG874" s="4">
        <v>1.2764405320374162E-2</v>
      </c>
      <c r="BH874" s="4">
        <v>3.0725751335980013E-3</v>
      </c>
      <c r="BI874" s="4">
        <v>8.4846479698961683E-3</v>
      </c>
      <c r="BJ874" s="4">
        <v>7.5859132674408556E-3</v>
      </c>
      <c r="BK874" s="4">
        <v>5.4114029462994555E-3</v>
      </c>
      <c r="BL874" s="53">
        <v>6.5705890088671717E-3</v>
      </c>
      <c r="BM874" s="40">
        <v>1.2365337368662677E-2</v>
      </c>
      <c r="BN874" s="4">
        <v>7.8941112463724664E-3</v>
      </c>
      <c r="BO874" s="4">
        <v>5.1720631416872359E-3</v>
      </c>
      <c r="BP874" s="53">
        <v>7.6103996287802548E-3</v>
      </c>
      <c r="BQ874" s="40"/>
      <c r="BR874" s="40"/>
      <c r="BS874" s="40"/>
      <c r="BT874" s="40"/>
      <c r="BU874" s="40"/>
      <c r="BV874" s="53"/>
      <c r="BW874" s="4">
        <v>3.5238827437766803E-3</v>
      </c>
      <c r="BX874" s="4">
        <v>1.1187833362238437E-2</v>
      </c>
      <c r="BY874" s="4">
        <v>0</v>
      </c>
      <c r="BZ874" s="53">
        <v>9.0744312064168827E-3</v>
      </c>
      <c r="CA874" s="40"/>
      <c r="CB874" s="40"/>
      <c r="CC874" s="40">
        <v>0</v>
      </c>
      <c r="CD874" s="40"/>
      <c r="CE874" s="40">
        <v>0</v>
      </c>
      <c r="CF874" s="40"/>
      <c r="CG874" s="40"/>
      <c r="CH874" s="53">
        <v>0</v>
      </c>
      <c r="CI874" s="4">
        <v>1.0645731803672646E-2</v>
      </c>
      <c r="CJ874" s="4">
        <v>1.134167811214584E-2</v>
      </c>
      <c r="CK874" s="53">
        <v>1.0941133798419933E-2</v>
      </c>
      <c r="CL874" s="40">
        <v>0</v>
      </c>
      <c r="CM874" s="40">
        <v>3.6994641767440083E-3</v>
      </c>
      <c r="CN874" s="40">
        <v>7.7696967251067338E-3</v>
      </c>
      <c r="CO874" s="40">
        <v>0</v>
      </c>
      <c r="CP874" s="40">
        <v>2.7969358539341699E-3</v>
      </c>
      <c r="CQ874" s="59">
        <v>4.8804129619489907E-3</v>
      </c>
    </row>
    <row r="875" spans="1:95" x14ac:dyDescent="0.25">
      <c r="A875" s="97" t="s">
        <v>1145</v>
      </c>
      <c r="C875" s="97">
        <v>872</v>
      </c>
      <c r="D875" s="102"/>
      <c r="E875" s="93"/>
      <c r="F875" s="93"/>
      <c r="G875" s="93"/>
      <c r="H875" s="93"/>
      <c r="I875" s="93"/>
      <c r="J875" s="93"/>
      <c r="K875" s="79"/>
      <c r="L875" s="16"/>
      <c r="M875" s="16"/>
      <c r="N875" s="16"/>
      <c r="O875" s="16"/>
      <c r="P875" s="16"/>
      <c r="Q875" s="16"/>
      <c r="R875" s="79"/>
      <c r="S875" s="93"/>
      <c r="T875" s="93"/>
      <c r="U875" s="93"/>
      <c r="V875" s="93"/>
      <c r="W875" s="93"/>
      <c r="X875" s="93"/>
      <c r="Y875" s="79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79"/>
      <c r="AX875" s="93"/>
      <c r="AY875" s="16"/>
      <c r="AZ875" s="16"/>
      <c r="BA875" s="16"/>
      <c r="BB875" s="16"/>
      <c r="BC875" s="16"/>
      <c r="BD875" s="16"/>
      <c r="BE875" s="16"/>
      <c r="BF875" s="79"/>
      <c r="BG875" s="16"/>
      <c r="BH875" s="16"/>
      <c r="BI875" s="16"/>
      <c r="BJ875" s="16"/>
      <c r="BK875" s="16"/>
      <c r="BL875" s="79"/>
      <c r="BM875" s="93"/>
      <c r="BN875" s="16"/>
      <c r="BO875" s="16"/>
      <c r="BP875" s="79"/>
      <c r="BQ875" s="93"/>
      <c r="BR875" s="93"/>
      <c r="BS875" s="93"/>
      <c r="BT875" s="93"/>
      <c r="BU875" s="93"/>
      <c r="BV875" s="79"/>
      <c r="BW875" s="16"/>
      <c r="BX875" s="16"/>
      <c r="BY875" s="16"/>
      <c r="BZ875" s="79"/>
      <c r="CA875" s="93"/>
      <c r="CB875" s="93"/>
      <c r="CC875" s="93"/>
      <c r="CD875" s="93"/>
      <c r="CE875" s="93"/>
      <c r="CF875" s="93"/>
      <c r="CG875" s="93"/>
      <c r="CH875" s="79"/>
      <c r="CI875" s="16"/>
      <c r="CJ875" s="16"/>
      <c r="CK875" s="79"/>
      <c r="CL875" s="93"/>
      <c r="CM875" s="93"/>
      <c r="CN875" s="93"/>
      <c r="CO875" s="93"/>
      <c r="CP875" s="93"/>
      <c r="CQ875" s="83"/>
    </row>
    <row r="876" spans="1:95" x14ac:dyDescent="0.25">
      <c r="A876" s="97" t="s">
        <v>1237</v>
      </c>
      <c r="B876" s="97">
        <v>107</v>
      </c>
      <c r="C876" s="97">
        <v>873</v>
      </c>
      <c r="D876" s="103" t="s">
        <v>161</v>
      </c>
      <c r="E876" s="39">
        <v>3.3495763790570031E-2</v>
      </c>
      <c r="F876" s="39">
        <v>7.3474930825750545E-2</v>
      </c>
      <c r="G876" s="39">
        <v>3.9067077839874891E-2</v>
      </c>
      <c r="H876" s="39"/>
      <c r="I876" s="39">
        <v>0.1038529124606872</v>
      </c>
      <c r="J876" s="39">
        <v>7.3083744352531496E-2</v>
      </c>
      <c r="K876" s="52">
        <v>6.7147340986498633E-2</v>
      </c>
      <c r="L876" s="3">
        <v>3.4702892253422032E-2</v>
      </c>
      <c r="M876" s="3">
        <v>2.1160036866325338E-2</v>
      </c>
      <c r="N876" s="3">
        <v>2.3098021958953496E-2</v>
      </c>
      <c r="O876" s="3">
        <v>4.5968322717586267E-5</v>
      </c>
      <c r="P876" s="3">
        <v>4.9215658226863114E-2</v>
      </c>
      <c r="Q876" s="3">
        <v>1.4084507042253521E-2</v>
      </c>
      <c r="R876" s="52">
        <v>2.9534458913422008E-2</v>
      </c>
      <c r="S876" s="39">
        <v>7.6130848737433698E-2</v>
      </c>
      <c r="T876" s="39">
        <v>5.1875950192968152E-2</v>
      </c>
      <c r="U876" s="39"/>
      <c r="V876" s="39">
        <v>2.5170307041049365E-2</v>
      </c>
      <c r="W876" s="39">
        <v>2.3711577279467395E-2</v>
      </c>
      <c r="X876" s="39">
        <v>2.4480622603246679E-2</v>
      </c>
      <c r="Y876" s="52">
        <v>3.9541342149864864E-2</v>
      </c>
      <c r="Z876" s="3">
        <v>5.1332971334479255E-2</v>
      </c>
      <c r="AA876" s="3"/>
      <c r="AB876" s="3">
        <v>2.117703773626662E-2</v>
      </c>
      <c r="AC876" s="3">
        <v>5.6705601171890059E-2</v>
      </c>
      <c r="AD876" s="3">
        <v>1.6060389144967473E-2</v>
      </c>
      <c r="AE876" s="3">
        <v>2.2545175495987006E-2</v>
      </c>
      <c r="AF876" s="3">
        <v>3.5329649699772182E-2</v>
      </c>
      <c r="AG876" s="3">
        <v>2.5599429898197731E-2</v>
      </c>
      <c r="AH876" s="3">
        <v>2.3192270266283465E-2</v>
      </c>
      <c r="AI876" s="3">
        <v>3.1583846194630602E-2</v>
      </c>
      <c r="AJ876" s="3">
        <v>3.9533364550736201E-2</v>
      </c>
      <c r="AK876" s="3">
        <v>1.9019740731661596E-2</v>
      </c>
      <c r="AL876" s="3">
        <v>4.6390977445304994E-2</v>
      </c>
      <c r="AM876" s="3">
        <v>1.6629924278730949E-2</v>
      </c>
      <c r="AN876" s="3">
        <v>1.5984285112367408E-2</v>
      </c>
      <c r="AO876" s="3">
        <v>2.4344232106652302E-2</v>
      </c>
      <c r="AP876" s="3">
        <v>1.7995993710556359E-2</v>
      </c>
      <c r="AQ876" s="3">
        <v>5.6996163185112414E-2</v>
      </c>
      <c r="AR876" s="3">
        <v>1.384504202922909E-2</v>
      </c>
      <c r="AS876" s="3"/>
      <c r="AT876" s="3">
        <v>1.064343665692062E-2</v>
      </c>
      <c r="AU876" s="3">
        <v>1.8580891664502223E-2</v>
      </c>
      <c r="AV876" s="3">
        <v>0</v>
      </c>
      <c r="AW876" s="52">
        <v>3.1445684809658092E-2</v>
      </c>
      <c r="AX876" s="39">
        <v>6.5344681878546418E-2</v>
      </c>
      <c r="AY876" s="3">
        <v>6.4125147333901233E-2</v>
      </c>
      <c r="AZ876" s="3">
        <v>1.1895436100366686E-2</v>
      </c>
      <c r="BA876" s="3">
        <v>2.6025563328094668E-2</v>
      </c>
      <c r="BB876" s="3">
        <v>3.7124302230329441E-2</v>
      </c>
      <c r="BC876" s="3">
        <v>3.2694461247973899E-3</v>
      </c>
      <c r="BD876" s="3">
        <v>8.4226993348629417E-2</v>
      </c>
      <c r="BE876" s="3">
        <v>0</v>
      </c>
      <c r="BF876" s="52">
        <v>4.0664354154424646E-2</v>
      </c>
      <c r="BG876" s="3">
        <v>1.4052519517388219E-2</v>
      </c>
      <c r="BH876" s="3">
        <v>6.5627653455688981E-2</v>
      </c>
      <c r="BI876" s="3">
        <v>6.8862358383251776E-2</v>
      </c>
      <c r="BJ876" s="3">
        <v>3.1333942894743422E-2</v>
      </c>
      <c r="BK876" s="3">
        <v>4.6840094720240373E-2</v>
      </c>
      <c r="BL876" s="52">
        <v>4.0379644422585029E-2</v>
      </c>
      <c r="BM876" s="39">
        <v>2.8764898428512677E-2</v>
      </c>
      <c r="BN876" s="3">
        <v>0.10786375093739385</v>
      </c>
      <c r="BO876" s="3">
        <v>5.4346944707418111E-2</v>
      </c>
      <c r="BP876" s="52">
        <v>8.9037431386463514E-2</v>
      </c>
      <c r="BQ876" s="39"/>
      <c r="BR876" s="39"/>
      <c r="BS876" s="39"/>
      <c r="BT876" s="39"/>
      <c r="BU876" s="39"/>
      <c r="BV876" s="52"/>
      <c r="BW876" s="3">
        <v>2.91604377756861E-2</v>
      </c>
      <c r="BX876" s="3">
        <v>4.4581269595045547E-2</v>
      </c>
      <c r="BY876" s="3">
        <v>1.0655255284813651E-2</v>
      </c>
      <c r="BZ876" s="52">
        <v>3.3220229438992638E-2</v>
      </c>
      <c r="CA876" s="39"/>
      <c r="CB876" s="39"/>
      <c r="CC876" s="39">
        <v>3.9608144875780656E-3</v>
      </c>
      <c r="CD876" s="39"/>
      <c r="CE876" s="39">
        <v>5.2428672942440371E-2</v>
      </c>
      <c r="CF876" s="39"/>
      <c r="CG876" s="39"/>
      <c r="CH876" s="52">
        <v>2.4813965663943838E-2</v>
      </c>
      <c r="CI876" s="3">
        <v>1.3430808886178753E-2</v>
      </c>
      <c r="CJ876" s="3">
        <v>1.84924852595439E-2</v>
      </c>
      <c r="CK876" s="52">
        <v>1.5958874091106495E-2</v>
      </c>
      <c r="CL876" s="39">
        <v>0</v>
      </c>
      <c r="CM876" s="39">
        <v>9.9144209761094601E-2</v>
      </c>
      <c r="CN876" s="39">
        <v>8.419126449362109E-2</v>
      </c>
      <c r="CO876" s="39">
        <v>1.0671928592076699E-2</v>
      </c>
      <c r="CP876" s="39">
        <v>4.8677452832699114E-2</v>
      </c>
      <c r="CQ876" s="58">
        <v>5.9674243260378991E-2</v>
      </c>
    </row>
    <row r="877" spans="1:95" x14ac:dyDescent="0.25">
      <c r="A877" s="97" t="s">
        <v>1238</v>
      </c>
      <c r="B877" s="97">
        <v>108</v>
      </c>
      <c r="C877" s="97">
        <v>874</v>
      </c>
      <c r="D877" s="103" t="s">
        <v>162</v>
      </c>
      <c r="E877" s="39">
        <v>0.21269261962287103</v>
      </c>
      <c r="F877" s="39">
        <v>0.37666322215267378</v>
      </c>
      <c r="G877" s="39">
        <v>0.20670024085304706</v>
      </c>
      <c r="H877" s="39"/>
      <c r="I877" s="39">
        <v>0.56182239769129527</v>
      </c>
      <c r="J877" s="39">
        <v>0.31145750302718983</v>
      </c>
      <c r="K877" s="52">
        <v>0.361764507029391</v>
      </c>
      <c r="L877" s="3">
        <v>0.26823988006880334</v>
      </c>
      <c r="M877" s="3">
        <v>0.16215576422826972</v>
      </c>
      <c r="N877" s="3">
        <v>0.16341882205732652</v>
      </c>
      <c r="O877" s="3">
        <v>0</v>
      </c>
      <c r="P877" s="3">
        <v>0.39081573338028142</v>
      </c>
      <c r="Q877" s="3">
        <v>0</v>
      </c>
      <c r="R877" s="52">
        <v>0.24750784797126374</v>
      </c>
      <c r="S877" s="39">
        <v>0.40875912408759124</v>
      </c>
      <c r="T877" s="39">
        <v>0.22433493239869398</v>
      </c>
      <c r="U877" s="39"/>
      <c r="V877" s="39">
        <v>0.20201628538034871</v>
      </c>
      <c r="W877" s="39">
        <v>9.2672413793933942E-2</v>
      </c>
      <c r="X877" s="39">
        <v>0.29590288315180724</v>
      </c>
      <c r="Y877" s="52">
        <v>0.24406245231836893</v>
      </c>
      <c r="Z877" s="3">
        <v>0.38511201732624561</v>
      </c>
      <c r="AA877" s="3"/>
      <c r="AB877" s="3">
        <v>0.27920447181430985</v>
      </c>
      <c r="AC877" s="3">
        <v>0.33854520734194427</v>
      </c>
      <c r="AD877" s="3">
        <v>0.17828200972701075</v>
      </c>
      <c r="AE877" s="3">
        <v>0.2051821397808784</v>
      </c>
      <c r="AF877" s="3">
        <v>0.26659741564433859</v>
      </c>
      <c r="AG877" s="3">
        <v>0.24255385252592149</v>
      </c>
      <c r="AH877" s="3">
        <v>0.25568863742229408</v>
      </c>
      <c r="AI877" s="3">
        <v>0.22141324088162456</v>
      </c>
      <c r="AJ877" s="3">
        <v>0.45289971631090692</v>
      </c>
      <c r="AK877" s="3">
        <v>0.29706848623199394</v>
      </c>
      <c r="AL877" s="3">
        <v>0.46839546190296011</v>
      </c>
      <c r="AM877" s="3">
        <v>0.14889529299135446</v>
      </c>
      <c r="AN877" s="3">
        <v>0.16783707865263817</v>
      </c>
      <c r="AO877" s="3">
        <v>0.32963523281896118</v>
      </c>
      <c r="AP877" s="3">
        <v>0.27029722720766008</v>
      </c>
      <c r="AQ877" s="3">
        <v>0.44655826558048778</v>
      </c>
      <c r="AR877" s="3">
        <v>0.37362637361949042</v>
      </c>
      <c r="AS877" s="3"/>
      <c r="AT877" s="3">
        <v>0.24050632911218889</v>
      </c>
      <c r="AU877" s="3">
        <v>0.23717968971681369</v>
      </c>
      <c r="AV877" s="3">
        <v>0</v>
      </c>
      <c r="AW877" s="52">
        <v>0.30584292105831928</v>
      </c>
      <c r="AX877" s="39">
        <v>0.42355658198614321</v>
      </c>
      <c r="AY877" s="3">
        <v>0.58470639010297587</v>
      </c>
      <c r="AZ877" s="3">
        <v>0.3845900559800407</v>
      </c>
      <c r="BA877" s="3">
        <v>0.31890540718158711</v>
      </c>
      <c r="BB877" s="3">
        <v>0.31562784349408551</v>
      </c>
      <c r="BC877" s="3">
        <v>0.18031496063245084</v>
      </c>
      <c r="BD877" s="3">
        <v>0.85064900802183785</v>
      </c>
      <c r="BE877" s="3">
        <v>0</v>
      </c>
      <c r="BF877" s="52">
        <v>0.58333405435293073</v>
      </c>
      <c r="BG877" s="3">
        <v>0.1910774410808081</v>
      </c>
      <c r="BH877" s="3">
        <v>0.45909849748983139</v>
      </c>
      <c r="BI877" s="3">
        <v>0.44589702333423892</v>
      </c>
      <c r="BJ877" s="3">
        <v>0.18702751738018125</v>
      </c>
      <c r="BK877" s="3">
        <v>0.3821390246744622</v>
      </c>
      <c r="BL877" s="52">
        <v>0.33900751368599058</v>
      </c>
      <c r="BM877" s="39">
        <v>0.20491660875331799</v>
      </c>
      <c r="BN877" s="3">
        <v>0.40798877581633314</v>
      </c>
      <c r="BO877" s="3">
        <v>0.2190996925024804</v>
      </c>
      <c r="BP877" s="52">
        <v>0.36743002147268289</v>
      </c>
      <c r="BQ877" s="39"/>
      <c r="BR877" s="39"/>
      <c r="BS877" s="39"/>
      <c r="BT877" s="39"/>
      <c r="BU877" s="39"/>
      <c r="BV877" s="52"/>
      <c r="BW877" s="3">
        <v>0.27046413501265826</v>
      </c>
      <c r="BX877" s="3">
        <v>0.38273366629857397</v>
      </c>
      <c r="BY877" s="3">
        <v>0.12428078250805855</v>
      </c>
      <c r="BZ877" s="52">
        <v>0.3336575875494171</v>
      </c>
      <c r="CA877" s="39"/>
      <c r="CB877" s="39"/>
      <c r="CC877" s="39">
        <v>0.1381668946627542</v>
      </c>
      <c r="CD877" s="39"/>
      <c r="CE877" s="39">
        <v>0.35517609388922838</v>
      </c>
      <c r="CF877" s="39"/>
      <c r="CG877" s="39"/>
      <c r="CH877" s="52">
        <v>0.27486586872255186</v>
      </c>
      <c r="CI877" s="3">
        <v>0.47813071677683766</v>
      </c>
      <c r="CJ877" s="3">
        <v>0.34584190775283452</v>
      </c>
      <c r="CK877" s="52">
        <v>0.40156928680958381</v>
      </c>
      <c r="CL877" s="39">
        <v>0</v>
      </c>
      <c r="CM877" s="39">
        <v>0.93682277320110185</v>
      </c>
      <c r="CN877" s="39">
        <v>0.65214300223440991</v>
      </c>
      <c r="CO877" s="39">
        <v>0.45111326233589322</v>
      </c>
      <c r="CP877" s="39">
        <v>0.53248143591635921</v>
      </c>
      <c r="CQ877" s="58">
        <v>0.67240657639833257</v>
      </c>
    </row>
    <row r="878" spans="1:95" x14ac:dyDescent="0.25">
      <c r="A878" s="97" t="s">
        <v>1145</v>
      </c>
      <c r="C878" s="97">
        <v>875</v>
      </c>
      <c r="D878" s="103"/>
      <c r="E878" s="48"/>
      <c r="F878" s="48"/>
      <c r="G878" s="48"/>
      <c r="H878" s="48"/>
      <c r="I878" s="48"/>
      <c r="J878" s="48"/>
      <c r="K878" s="73"/>
      <c r="L878" s="11"/>
      <c r="M878" s="11"/>
      <c r="N878" s="11"/>
      <c r="O878" s="11"/>
      <c r="P878" s="11"/>
      <c r="Q878" s="11"/>
      <c r="R878" s="73"/>
      <c r="S878" s="48"/>
      <c r="T878" s="48"/>
      <c r="U878" s="48"/>
      <c r="V878" s="48"/>
      <c r="W878" s="48"/>
      <c r="X878" s="48"/>
      <c r="Y878" s="73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73"/>
      <c r="AX878" s="48"/>
      <c r="AY878" s="11"/>
      <c r="AZ878" s="11"/>
      <c r="BA878" s="11"/>
      <c r="BB878" s="11"/>
      <c r="BC878" s="11"/>
      <c r="BD878" s="11"/>
      <c r="BE878" s="11"/>
      <c r="BF878" s="73"/>
      <c r="BG878" s="11"/>
      <c r="BH878" s="11"/>
      <c r="BI878" s="11"/>
      <c r="BJ878" s="11"/>
      <c r="BK878" s="11"/>
      <c r="BL878" s="73"/>
      <c r="BM878" s="48"/>
      <c r="BN878" s="11"/>
      <c r="BO878" s="11"/>
      <c r="BP878" s="73"/>
      <c r="BQ878" s="48"/>
      <c r="BR878" s="48"/>
      <c r="BS878" s="48"/>
      <c r="BT878" s="48"/>
      <c r="BU878" s="48"/>
      <c r="BV878" s="73"/>
      <c r="BW878" s="11"/>
      <c r="BX878" s="11"/>
      <c r="BY878" s="11"/>
      <c r="BZ878" s="73"/>
      <c r="CA878" s="48"/>
      <c r="CB878" s="48"/>
      <c r="CC878" s="48"/>
      <c r="CD878" s="48"/>
      <c r="CE878" s="48"/>
      <c r="CF878" s="48"/>
      <c r="CG878" s="48"/>
      <c r="CH878" s="73"/>
      <c r="CI878" s="11"/>
      <c r="CJ878" s="11"/>
      <c r="CK878" s="73"/>
      <c r="CL878" s="48"/>
      <c r="CM878" s="48"/>
      <c r="CN878" s="48"/>
      <c r="CO878" s="48"/>
      <c r="CP878" s="48"/>
      <c r="CQ878" s="67"/>
    </row>
    <row r="879" spans="1:95" x14ac:dyDescent="0.25">
      <c r="A879" s="97" t="s">
        <v>1239</v>
      </c>
      <c r="B879" s="97">
        <v>109</v>
      </c>
      <c r="C879" s="97">
        <v>876</v>
      </c>
      <c r="D879" s="103" t="s">
        <v>163</v>
      </c>
      <c r="E879" s="39">
        <v>3.6496350364963501E-2</v>
      </c>
      <c r="F879" s="39">
        <v>0.155450681267914</v>
      </c>
      <c r="G879" s="39">
        <v>8.933654477736222E-2</v>
      </c>
      <c r="H879" s="39"/>
      <c r="I879" s="39">
        <v>0.2090618537319045</v>
      </c>
      <c r="J879" s="39">
        <v>0.13745460986626518</v>
      </c>
      <c r="K879" s="52">
        <v>0.14603834121056777</v>
      </c>
      <c r="L879" s="3">
        <v>0.19207196402259843</v>
      </c>
      <c r="M879" s="3">
        <v>0.15339698572250918</v>
      </c>
      <c r="N879" s="3">
        <v>0.15437028154211518</v>
      </c>
      <c r="O879" s="3">
        <v>0</v>
      </c>
      <c r="P879" s="3">
        <v>0.2766905638463607</v>
      </c>
      <c r="Q879" s="3">
        <v>0.23529411764705882</v>
      </c>
      <c r="R879" s="52">
        <v>0.1855868470421565</v>
      </c>
      <c r="S879" s="39">
        <v>0.4321167883211679</v>
      </c>
      <c r="T879" s="39">
        <v>0.27631923244561246</v>
      </c>
      <c r="U879" s="39"/>
      <c r="V879" s="39">
        <v>0.37223730127379234</v>
      </c>
      <c r="W879" s="39">
        <v>0.32327586207035897</v>
      </c>
      <c r="X879" s="39">
        <v>0.38694992412159407</v>
      </c>
      <c r="Y879" s="52">
        <v>0.32222956822268328</v>
      </c>
      <c r="Z879" s="3">
        <v>0.21062614442669994</v>
      </c>
      <c r="AA879" s="3"/>
      <c r="AB879" s="3">
        <v>7.5340246274713876E-2</v>
      </c>
      <c r="AC879" s="3">
        <v>0.17946974847042829</v>
      </c>
      <c r="AD879" s="3">
        <v>6.807131280609631E-2</v>
      </c>
      <c r="AE879" s="3">
        <v>0.1296491060335774</v>
      </c>
      <c r="AF879" s="3">
        <v>0.15218483174353767</v>
      </c>
      <c r="AG879" s="3">
        <v>0.12265948632923505</v>
      </c>
      <c r="AH879" s="3">
        <v>6.348739804541112E-2</v>
      </c>
      <c r="AI879" s="3">
        <v>0.10995542347696879</v>
      </c>
      <c r="AJ879" s="3">
        <v>0.15301377474742767</v>
      </c>
      <c r="AK879" s="3">
        <v>8.4912812736921917E-2</v>
      </c>
      <c r="AL879" s="3">
        <v>0.13614262560689697</v>
      </c>
      <c r="AM879" s="3">
        <v>9.2219020172910657E-2</v>
      </c>
      <c r="AN879" s="3">
        <v>9.2696629214785067E-2</v>
      </c>
      <c r="AO879" s="3">
        <v>0.15330307614725164</v>
      </c>
      <c r="AP879" s="3">
        <v>0.12160383004189108</v>
      </c>
      <c r="AQ879" s="3">
        <v>0.32585365853658538</v>
      </c>
      <c r="AR879" s="3">
        <v>3.2967032967395241E-2</v>
      </c>
      <c r="AS879" s="3"/>
      <c r="AT879" s="3">
        <v>5.5572707625124146E-2</v>
      </c>
      <c r="AU879" s="3">
        <v>5.9148788271725164E-2</v>
      </c>
      <c r="AV879" s="3">
        <v>0</v>
      </c>
      <c r="AW879" s="52">
        <v>0.14947995102216693</v>
      </c>
      <c r="AX879" s="39">
        <v>0.19399538106235567</v>
      </c>
      <c r="AY879" s="3">
        <v>0.19223641117883433</v>
      </c>
      <c r="AZ879" s="3">
        <v>7.9025353968772152E-2</v>
      </c>
      <c r="BA879" s="3">
        <v>0.12314169188199899</v>
      </c>
      <c r="BB879" s="3">
        <v>0.15150136487716107</v>
      </c>
      <c r="BC879" s="3">
        <v>0.12283464567316014</v>
      </c>
      <c r="BD879" s="3">
        <v>0.21654706627040368</v>
      </c>
      <c r="BE879" s="3">
        <v>0</v>
      </c>
      <c r="BF879" s="52">
        <v>0.18263149242376253</v>
      </c>
      <c r="BG879" s="3">
        <v>0.15151515151515152</v>
      </c>
      <c r="BH879" s="3">
        <v>0.10517529215183347</v>
      </c>
      <c r="BI879" s="3">
        <v>0.27031375704159544</v>
      </c>
      <c r="BJ879" s="3">
        <v>0.13426065920692917</v>
      </c>
      <c r="BK879" s="3">
        <v>0.200310003576009</v>
      </c>
      <c r="BL879" s="52">
        <v>0.18440378655963185</v>
      </c>
      <c r="BM879" s="39">
        <v>0.3606671299526083</v>
      </c>
      <c r="BN879" s="3">
        <v>8.9853204939337669E-2</v>
      </c>
      <c r="BO879" s="3">
        <v>5.8843865427168782E-2</v>
      </c>
      <c r="BP879" s="52">
        <v>8.3194799056012236E-2</v>
      </c>
      <c r="BQ879" s="39"/>
      <c r="BR879" s="39"/>
      <c r="BS879" s="39"/>
      <c r="BT879" s="39"/>
      <c r="BU879" s="39"/>
      <c r="BV879" s="52"/>
      <c r="BW879" s="3">
        <v>0.16455696202531644</v>
      </c>
      <c r="BX879" s="3">
        <v>0.20792987463136453</v>
      </c>
      <c r="BY879" s="3">
        <v>0.151898734176516</v>
      </c>
      <c r="BZ879" s="52">
        <v>0.19143968871640024</v>
      </c>
      <c r="CA879" s="39"/>
      <c r="CB879" s="39"/>
      <c r="CC879" s="39">
        <v>0.18057455539367581</v>
      </c>
      <c r="CD879" s="39"/>
      <c r="CE879" s="39">
        <v>0.17417289221661356</v>
      </c>
      <c r="CF879" s="39"/>
      <c r="CG879" s="39"/>
      <c r="CH879" s="52">
        <v>0.15971935617333305</v>
      </c>
      <c r="CI879" s="3">
        <v>0.23548977216188585</v>
      </c>
      <c r="CJ879" s="3">
        <v>0.23822781745436034</v>
      </c>
      <c r="CK879" s="52">
        <v>0.23707440100882723</v>
      </c>
      <c r="CL879" s="39">
        <v>0</v>
      </c>
      <c r="CM879" s="39">
        <v>0.10137741046831956</v>
      </c>
      <c r="CN879" s="39">
        <v>0.15478366849482023</v>
      </c>
      <c r="CO879" s="39">
        <v>2.3233301064409809E-2</v>
      </c>
      <c r="CP879" s="39">
        <v>0.10304769714363811</v>
      </c>
      <c r="CQ879" s="58">
        <v>0.11587544168746887</v>
      </c>
    </row>
    <row r="880" spans="1:95" x14ac:dyDescent="0.25">
      <c r="A880" s="97" t="s">
        <v>1240</v>
      </c>
      <c r="B880" s="97">
        <v>110</v>
      </c>
      <c r="C880" s="97">
        <v>877</v>
      </c>
      <c r="D880" s="103" t="s">
        <v>164</v>
      </c>
      <c r="E880" s="39">
        <v>2.4330900243309003E-3</v>
      </c>
      <c r="F880" s="39">
        <v>5.0368066134505028E-2</v>
      </c>
      <c r="G880" s="39">
        <v>7.8826363038849018E-3</v>
      </c>
      <c r="H880" s="39"/>
      <c r="I880" s="39">
        <v>9.926677946982515E-2</v>
      </c>
      <c r="J880" s="39">
        <v>3.2238065716057036E-2</v>
      </c>
      <c r="K880" s="52">
        <v>4.6097961240709522E-2</v>
      </c>
      <c r="L880" s="3">
        <v>3.2599700150707039E-2</v>
      </c>
      <c r="M880" s="3">
        <v>3.9769588891020898E-2</v>
      </c>
      <c r="N880" s="3">
        <v>2.5510343136196999E-2</v>
      </c>
      <c r="O880" s="3">
        <v>0</v>
      </c>
      <c r="P880" s="3">
        <v>8.6029839179120549E-2</v>
      </c>
      <c r="Q880" s="3">
        <v>0</v>
      </c>
      <c r="R880" s="52">
        <v>3.3063077305991666E-2</v>
      </c>
      <c r="S880" s="39">
        <v>8.7591240875912413E-2</v>
      </c>
      <c r="T880" s="39">
        <v>4.2913214129811028E-2</v>
      </c>
      <c r="U880" s="39"/>
      <c r="V880" s="39">
        <v>2.7917797595534425E-2</v>
      </c>
      <c r="W880" s="39">
        <v>1.2931034482814359E-2</v>
      </c>
      <c r="X880" s="39">
        <v>9.1047040969786837E-3</v>
      </c>
      <c r="Y880" s="52">
        <v>3.966841275468639E-2</v>
      </c>
      <c r="Z880" s="3">
        <v>5.8784478795731086E-2</v>
      </c>
      <c r="AA880" s="3"/>
      <c r="AB880" s="3">
        <v>3.4024627349870779E-3</v>
      </c>
      <c r="AC880" s="3">
        <v>4.894629503738953E-2</v>
      </c>
      <c r="AD880" s="3">
        <v>0</v>
      </c>
      <c r="AE880" s="3">
        <v>2.6388756095329913E-2</v>
      </c>
      <c r="AF880" s="3">
        <v>4.0957033925578541E-2</v>
      </c>
      <c r="AG880" s="3">
        <v>2.9826014912883902E-2</v>
      </c>
      <c r="AH880" s="3">
        <v>4.114923947387758E-3</v>
      </c>
      <c r="AI880" s="3">
        <v>2.516097077761268E-2</v>
      </c>
      <c r="AJ880" s="3">
        <v>5.4748047845409903E-2</v>
      </c>
      <c r="AK880" s="3">
        <v>1.5163002274450341E-3</v>
      </c>
      <c r="AL880" s="3">
        <v>1.9448946515270994E-2</v>
      </c>
      <c r="AM880" s="3">
        <v>0</v>
      </c>
      <c r="AN880" s="3">
        <v>2.106741573063297E-2</v>
      </c>
      <c r="AO880" s="3">
        <v>3.6308623298033284E-2</v>
      </c>
      <c r="AP880" s="3">
        <v>2.0107719928186715E-2</v>
      </c>
      <c r="AQ880" s="3">
        <v>5.8536585365853662E-2</v>
      </c>
      <c r="AR880" s="3">
        <v>0</v>
      </c>
      <c r="AS880" s="3"/>
      <c r="AT880" s="3">
        <v>1.111454152502483E-2</v>
      </c>
      <c r="AU880" s="3">
        <v>7.9623368827322332E-3</v>
      </c>
      <c r="AV880" s="3">
        <v>0</v>
      </c>
      <c r="AW880" s="52">
        <v>3.722072623601156E-2</v>
      </c>
      <c r="AX880" s="39">
        <v>4.4341801385681293E-2</v>
      </c>
      <c r="AY880" s="3">
        <v>9.0177460711465873E-2</v>
      </c>
      <c r="AZ880" s="3">
        <v>3.9512676984386076E-2</v>
      </c>
      <c r="BA880" s="3">
        <v>5.0519668464409841E-2</v>
      </c>
      <c r="BB880" s="3">
        <v>4.6860782529572341E-2</v>
      </c>
      <c r="BC880" s="3">
        <v>0</v>
      </c>
      <c r="BD880" s="3">
        <v>0.16652596031905312</v>
      </c>
      <c r="BE880" s="3">
        <v>0</v>
      </c>
      <c r="BF880" s="52">
        <v>0.10040059873438224</v>
      </c>
      <c r="BG880" s="3">
        <v>0</v>
      </c>
      <c r="BH880" s="3">
        <v>0</v>
      </c>
      <c r="BI880" s="3">
        <v>4.3443282381684982E-2</v>
      </c>
      <c r="BJ880" s="3">
        <v>1.2700332627682489E-2</v>
      </c>
      <c r="BK880" s="3">
        <v>3.1477286276229983E-2</v>
      </c>
      <c r="BL880" s="52">
        <v>2.3941928089233969E-2</v>
      </c>
      <c r="BM880" s="39">
        <v>2.7102154273895424E-2</v>
      </c>
      <c r="BN880" s="3">
        <v>2.6239523967334821E-2</v>
      </c>
      <c r="BO880" s="3">
        <v>9.2796448261768943E-3</v>
      </c>
      <c r="BP880" s="52">
        <v>2.2597854688643504E-2</v>
      </c>
      <c r="BQ880" s="39"/>
      <c r="BR880" s="39"/>
      <c r="BS880" s="39"/>
      <c r="BT880" s="39"/>
      <c r="BU880" s="39"/>
      <c r="BV880" s="52"/>
      <c r="BW880" s="3">
        <v>1.7721518987341773E-2</v>
      </c>
      <c r="BX880" s="3">
        <v>3.7916624197484115E-2</v>
      </c>
      <c r="BY880" s="3">
        <v>4.142692750268618E-2</v>
      </c>
      <c r="BZ880" s="52">
        <v>3.1906614786066705E-2</v>
      </c>
      <c r="CA880" s="39"/>
      <c r="CB880" s="39"/>
      <c r="CC880" s="39">
        <v>0</v>
      </c>
      <c r="CD880" s="39"/>
      <c r="CE880" s="39">
        <v>3.0736392744108276E-2</v>
      </c>
      <c r="CF880" s="39"/>
      <c r="CG880" s="39"/>
      <c r="CH880" s="52">
        <v>2.1667354519638204E-2</v>
      </c>
      <c r="CI880" s="3">
        <v>1.9956760352702191E-3</v>
      </c>
      <c r="CJ880" s="3">
        <v>4.3578259290431767E-3</v>
      </c>
      <c r="CK880" s="52">
        <v>3.3627574611181169E-3</v>
      </c>
      <c r="CL880" s="39">
        <v>0</v>
      </c>
      <c r="CM880" s="39">
        <v>9.2561983471074374E-2</v>
      </c>
      <c r="CN880" s="39">
        <v>4.9563274426162908E-2</v>
      </c>
      <c r="CO880" s="39">
        <v>0</v>
      </c>
      <c r="CP880" s="39">
        <v>3.1160311603116032E-2</v>
      </c>
      <c r="CQ880" s="58">
        <v>5.2097224790938625E-2</v>
      </c>
    </row>
    <row r="881" spans="1:95" x14ac:dyDescent="0.25">
      <c r="A881" s="97" t="s">
        <v>1241</v>
      </c>
      <c r="B881" s="97">
        <v>111</v>
      </c>
      <c r="C881" s="97">
        <v>878</v>
      </c>
      <c r="D881" s="103" t="s">
        <v>129</v>
      </c>
      <c r="E881" s="86">
        <v>4.8759124087591239</v>
      </c>
      <c r="F881" s="86">
        <v>3.5890443064117483</v>
      </c>
      <c r="G881" s="86">
        <v>3.0190497043879172</v>
      </c>
      <c r="H881" s="86"/>
      <c r="I881" s="86">
        <v>4.4948298552359462</v>
      </c>
      <c r="J881" s="86">
        <v>3.7877955894074926</v>
      </c>
      <c r="K881" s="72">
        <v>3.7652814741411538</v>
      </c>
      <c r="L881" s="7">
        <v>5.5253973014818687</v>
      </c>
      <c r="M881" s="7">
        <v>3.6048291644789656</v>
      </c>
      <c r="N881" s="7">
        <v>4.6101768826645246</v>
      </c>
      <c r="O881" s="7">
        <v>0</v>
      </c>
      <c r="P881" s="7">
        <v>5.2896725441216015</v>
      </c>
      <c r="Q881" s="7">
        <v>1.2941176470588236</v>
      </c>
      <c r="R881" s="72">
        <v>5.2558910545650921</v>
      </c>
      <c r="S881" s="86">
        <v>6.0087591240875913</v>
      </c>
      <c r="T881" s="86">
        <v>4.5802006105378794</v>
      </c>
      <c r="U881" s="86"/>
      <c r="V881" s="86">
        <v>3.3873594415915105</v>
      </c>
      <c r="W881" s="86">
        <v>5.3793103448507731</v>
      </c>
      <c r="X881" s="86">
        <v>0.25493171471540316</v>
      </c>
      <c r="Y881" s="72">
        <v>4.0309210191492859</v>
      </c>
      <c r="Z881" s="7">
        <v>4.2667114103129373</v>
      </c>
      <c r="AA881" s="7"/>
      <c r="AB881" s="7">
        <v>0.13512637718948681</v>
      </c>
      <c r="AC881" s="7">
        <v>4.2365737593473831</v>
      </c>
      <c r="AD881" s="7">
        <v>0.12641815235417886</v>
      </c>
      <c r="AE881" s="7">
        <v>2.631991586203775</v>
      </c>
      <c r="AF881" s="7">
        <v>3.4557326149648677</v>
      </c>
      <c r="AG881" s="7">
        <v>2.7842584921177123</v>
      </c>
      <c r="AH881" s="7">
        <v>0.16577265045190684</v>
      </c>
      <c r="AI881" s="7">
        <v>2.5871223377909858</v>
      </c>
      <c r="AJ881" s="7">
        <v>3.3448951539397549</v>
      </c>
      <c r="AK881" s="7">
        <v>0.13191811978771797</v>
      </c>
      <c r="AL881" s="7">
        <v>3.2090761750197143</v>
      </c>
      <c r="AM881" s="7">
        <v>0.14985590778097982</v>
      </c>
      <c r="AN881" s="7">
        <v>2.0941011236249172</v>
      </c>
      <c r="AO881" s="7">
        <v>3.1870902672718104</v>
      </c>
      <c r="AP881" s="7">
        <v>2.1438659485338123</v>
      </c>
      <c r="AQ881" s="7">
        <v>4.8123577235772359</v>
      </c>
      <c r="AR881" s="7">
        <v>0.26373626373916192</v>
      </c>
      <c r="AS881" s="7"/>
      <c r="AT881" s="7">
        <v>0.25192960790056279</v>
      </c>
      <c r="AU881" s="7">
        <v>7.8573098676600042</v>
      </c>
      <c r="AV881" s="7">
        <v>0</v>
      </c>
      <c r="AW881" s="72">
        <v>3.5124657638823962</v>
      </c>
      <c r="AX881" s="86">
        <v>5.1140877598152423</v>
      </c>
      <c r="AY881" s="7">
        <v>3.784102160463235</v>
      </c>
      <c r="AZ881" s="7">
        <v>0.61639776095642274</v>
      </c>
      <c r="BA881" s="7">
        <v>2.2212866727945202</v>
      </c>
      <c r="BB881" s="7">
        <v>3.156960873521383</v>
      </c>
      <c r="BC881" s="7">
        <v>0.31181102363186808</v>
      </c>
      <c r="BD881" s="7">
        <v>4.3379062895278819</v>
      </c>
      <c r="BE881" s="7">
        <v>0</v>
      </c>
      <c r="BF881" s="72">
        <v>3.598432213998159</v>
      </c>
      <c r="BG881" s="7">
        <v>0.39393939393939392</v>
      </c>
      <c r="BH881" s="7">
        <v>4.5425709515101405</v>
      </c>
      <c r="BI881" s="7">
        <v>4.5736122285162795</v>
      </c>
      <c r="BJ881" s="7">
        <v>3.0916238282244231</v>
      </c>
      <c r="BK881" s="7">
        <v>3.8960295695533751</v>
      </c>
      <c r="BL881" s="72">
        <v>3.7023390075011169</v>
      </c>
      <c r="BM881" s="86">
        <v>2.7446143155064093</v>
      </c>
      <c r="BN881" s="7">
        <v>6.4729532400784393</v>
      </c>
      <c r="BO881" s="7">
        <v>4.8947397150781304</v>
      </c>
      <c r="BP881" s="72">
        <v>6.1340751347939957</v>
      </c>
      <c r="BQ881" s="86"/>
      <c r="BR881" s="86"/>
      <c r="BS881" s="86"/>
      <c r="BT881" s="86"/>
      <c r="BU881" s="86"/>
      <c r="BV881" s="72"/>
      <c r="BW881" s="7">
        <v>3.1291139240506327</v>
      </c>
      <c r="BX881" s="7">
        <v>3.0614616247194433</v>
      </c>
      <c r="BY881" s="7">
        <v>1.7537399309470483</v>
      </c>
      <c r="BZ881" s="72">
        <v>3.0085603112910704</v>
      </c>
      <c r="CA881" s="86"/>
      <c r="CB881" s="86"/>
      <c r="CC881" s="86">
        <v>0.65663474688609391</v>
      </c>
      <c r="CD881" s="86"/>
      <c r="CE881" s="86">
        <v>4.4939167557948307</v>
      </c>
      <c r="CF881" s="86"/>
      <c r="CG881" s="86"/>
      <c r="CH881" s="72">
        <v>4.0976062732995793</v>
      </c>
      <c r="CI881" s="7">
        <v>5.9291535007878204</v>
      </c>
      <c r="CJ881" s="7">
        <v>5.9644110882170951</v>
      </c>
      <c r="CK881" s="72">
        <v>5.9495586380832286</v>
      </c>
      <c r="CL881" s="86">
        <v>0</v>
      </c>
      <c r="CM881" s="86">
        <v>3.3736639118457301</v>
      </c>
      <c r="CN881" s="86">
        <v>3.6225878529352022</v>
      </c>
      <c r="CO881" s="86">
        <v>0.23814133591020054</v>
      </c>
      <c r="CP881" s="86">
        <v>3.787344540112068</v>
      </c>
      <c r="CQ881" s="64">
        <v>3.558964674731655</v>
      </c>
    </row>
    <row r="882" spans="1:95" x14ac:dyDescent="0.25">
      <c r="A882" s="97" t="s">
        <v>1242</v>
      </c>
      <c r="B882" s="97">
        <v>112</v>
      </c>
      <c r="C882" s="97">
        <v>879</v>
      </c>
      <c r="D882" s="103" t="s">
        <v>130</v>
      </c>
      <c r="E882" s="86">
        <v>0.46472019464720193</v>
      </c>
      <c r="F882" s="86">
        <v>1.105285024870382</v>
      </c>
      <c r="G882" s="86">
        <v>0.52156776877371769</v>
      </c>
      <c r="H882" s="86"/>
      <c r="I882" s="86">
        <v>1.7356645986087611</v>
      </c>
      <c r="J882" s="86">
        <v>1.1343547958551059</v>
      </c>
      <c r="K882" s="72">
        <v>1.1015568818079948</v>
      </c>
      <c r="L882" s="7">
        <v>0.82413193405275276</v>
      </c>
      <c r="M882" s="7">
        <v>0.83421447173784302</v>
      </c>
      <c r="N882" s="7">
        <v>0.5936060614384302</v>
      </c>
      <c r="O882" s="7">
        <v>0</v>
      </c>
      <c r="P882" s="7">
        <v>1.8833559387861527</v>
      </c>
      <c r="Q882" s="7">
        <v>0.11764705882352941</v>
      </c>
      <c r="R882" s="72">
        <v>0.81080421872185138</v>
      </c>
      <c r="S882" s="86">
        <v>2.9605839416058393</v>
      </c>
      <c r="T882" s="86">
        <v>2.1069341473977952</v>
      </c>
      <c r="U882" s="86"/>
      <c r="V882" s="86">
        <v>1.0608763086303081</v>
      </c>
      <c r="W882" s="86">
        <v>0.90517241379700508</v>
      </c>
      <c r="X882" s="86">
        <v>1.0606980272980167</v>
      </c>
      <c r="Y882" s="72">
        <v>1.8619742663776642</v>
      </c>
      <c r="Z882" s="7">
        <v>1.6218475746971139</v>
      </c>
      <c r="AA882" s="7"/>
      <c r="AB882" s="7">
        <v>0.13561244329448496</v>
      </c>
      <c r="AC882" s="7">
        <v>1.3868116927260368</v>
      </c>
      <c r="AD882" s="7">
        <v>5.8346839548082556E-2</v>
      </c>
      <c r="AE882" s="7">
        <v>0.57825795965418592</v>
      </c>
      <c r="AF882" s="7">
        <v>0.93475183781989291</v>
      </c>
      <c r="AG882" s="7">
        <v>0.69519469759446895</v>
      </c>
      <c r="AH882" s="7">
        <v>0.10786979204937909</v>
      </c>
      <c r="AI882" s="7">
        <v>0.56582466567607725</v>
      </c>
      <c r="AJ882" s="7">
        <v>0.85947416136800547</v>
      </c>
      <c r="AK882" s="7">
        <v>0.1106899166034875</v>
      </c>
      <c r="AL882" s="7">
        <v>0.75850891409556875</v>
      </c>
      <c r="AM882" s="7">
        <v>0.1037463976945245</v>
      </c>
      <c r="AN882" s="7">
        <v>0.31179775281336797</v>
      </c>
      <c r="AO882" s="7">
        <v>0.4659606656580938</v>
      </c>
      <c r="AP882" s="7">
        <v>0.42561340514661877</v>
      </c>
      <c r="AQ882" s="7">
        <v>2.9190243902439024</v>
      </c>
      <c r="AR882" s="7">
        <v>9.8901098902185736E-2</v>
      </c>
      <c r="AS882" s="7"/>
      <c r="AT882" s="7">
        <v>0.19265205310043038</v>
      </c>
      <c r="AU882" s="7">
        <v>0.5092104015956852</v>
      </c>
      <c r="AV882" s="7">
        <v>0</v>
      </c>
      <c r="AW882" s="72">
        <v>0.9879219519966731</v>
      </c>
      <c r="AX882" s="86">
        <v>1.415242494226328</v>
      </c>
      <c r="AY882" s="7">
        <v>1.0760364568678968</v>
      </c>
      <c r="AZ882" s="7">
        <v>0.35561409285947471</v>
      </c>
      <c r="BA882" s="7">
        <v>0.54782265491094417</v>
      </c>
      <c r="BB882" s="7">
        <v>0.94040036396724291</v>
      </c>
      <c r="BC882" s="7">
        <v>0.48188976379470516</v>
      </c>
      <c r="BD882" s="7">
        <v>1.5136133389456141</v>
      </c>
      <c r="BE882" s="7">
        <v>0</v>
      </c>
      <c r="BF882" s="72">
        <v>1.1283905967376071</v>
      </c>
      <c r="BG882" s="7">
        <v>0.17171717171717171</v>
      </c>
      <c r="BH882" s="7">
        <v>0.67612687811892935</v>
      </c>
      <c r="BI882" s="7">
        <v>1.5736122284921448</v>
      </c>
      <c r="BJ882" s="7">
        <v>0.81282128817167931</v>
      </c>
      <c r="BK882" s="7">
        <v>1.2061523786755399</v>
      </c>
      <c r="BL882" s="72">
        <v>1.0671987095094717</v>
      </c>
      <c r="BM882" s="86">
        <v>2.2129951355184607</v>
      </c>
      <c r="BN882" s="7">
        <v>0.69351151400355238</v>
      </c>
      <c r="BO882" s="7">
        <v>0.30284393820958477</v>
      </c>
      <c r="BP882" s="72">
        <v>0.60962635791790765</v>
      </c>
      <c r="BQ882" s="86"/>
      <c r="BR882" s="86"/>
      <c r="BS882" s="86"/>
      <c r="BT882" s="86"/>
      <c r="BU882" s="86"/>
      <c r="BV882" s="72"/>
      <c r="BW882" s="7">
        <v>0.98481012658227851</v>
      </c>
      <c r="BX882" s="7">
        <v>1.2439098970593983</v>
      </c>
      <c r="BY882" s="7">
        <v>0.92520138089332471</v>
      </c>
      <c r="BZ882" s="72">
        <v>1.1463035019482015</v>
      </c>
      <c r="CA882" s="86"/>
      <c r="CB882" s="86"/>
      <c r="CC882" s="86">
        <v>0.41039671680380868</v>
      </c>
      <c r="CD882" s="86"/>
      <c r="CE882" s="86">
        <v>1.1116328709119159</v>
      </c>
      <c r="CF882" s="86"/>
      <c r="CG882" s="86"/>
      <c r="CH882" s="72">
        <v>0.92055303344862882</v>
      </c>
      <c r="CI882" s="7">
        <v>0.81024447031970892</v>
      </c>
      <c r="CJ882" s="7">
        <v>1.1766130008416578</v>
      </c>
      <c r="CK882" s="72">
        <v>1.0222782681799076</v>
      </c>
      <c r="CL882" s="86">
        <v>0</v>
      </c>
      <c r="CM882" s="86">
        <v>0.48837465564738292</v>
      </c>
      <c r="CN882" s="86">
        <v>0.9197643713183018</v>
      </c>
      <c r="CO882" s="86">
        <v>0.22652468537799564</v>
      </c>
      <c r="CP882" s="86">
        <v>0.31816318163181634</v>
      </c>
      <c r="CQ882" s="64">
        <v>0.53440538883081656</v>
      </c>
    </row>
    <row r="883" spans="1:95" x14ac:dyDescent="0.25">
      <c r="A883" s="97" t="s">
        <v>1145</v>
      </c>
      <c r="C883" s="97">
        <v>880</v>
      </c>
      <c r="D883" s="103"/>
      <c r="E883" s="48"/>
      <c r="F883" s="48"/>
      <c r="G883" s="48"/>
      <c r="H883" s="48"/>
      <c r="I883" s="48"/>
      <c r="J883" s="48"/>
      <c r="K883" s="73"/>
      <c r="L883" s="11"/>
      <c r="M883" s="11"/>
      <c r="N883" s="11"/>
      <c r="O883" s="11"/>
      <c r="P883" s="11"/>
      <c r="Q883" s="11"/>
      <c r="R883" s="73"/>
      <c r="S883" s="48"/>
      <c r="T883" s="48"/>
      <c r="U883" s="48"/>
      <c r="V883" s="48"/>
      <c r="W883" s="48"/>
      <c r="X883" s="48"/>
      <c r="Y883" s="73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73"/>
      <c r="AX883" s="48"/>
      <c r="AY883" s="11"/>
      <c r="AZ883" s="11"/>
      <c r="BA883" s="11"/>
      <c r="BB883" s="11"/>
      <c r="BC883" s="11"/>
      <c r="BD883" s="11"/>
      <c r="BE883" s="11"/>
      <c r="BF883" s="73"/>
      <c r="BG883" s="11"/>
      <c r="BH883" s="11"/>
      <c r="BI883" s="11"/>
      <c r="BJ883" s="11"/>
      <c r="BK883" s="11"/>
      <c r="BL883" s="73"/>
      <c r="BM883" s="48"/>
      <c r="BN883" s="11"/>
      <c r="BO883" s="11"/>
      <c r="BP883" s="73"/>
      <c r="BQ883" s="48"/>
      <c r="BR883" s="48"/>
      <c r="BS883" s="48"/>
      <c r="BT883" s="48"/>
      <c r="BU883" s="48"/>
      <c r="BV883" s="73"/>
      <c r="BW883" s="11"/>
      <c r="BX883" s="11"/>
      <c r="BY883" s="11"/>
      <c r="BZ883" s="73"/>
      <c r="CA883" s="48"/>
      <c r="CB883" s="48"/>
      <c r="CC883" s="48"/>
      <c r="CD883" s="48"/>
      <c r="CE883" s="48"/>
      <c r="CF883" s="48"/>
      <c r="CG883" s="48"/>
      <c r="CH883" s="73"/>
      <c r="CI883" s="11"/>
      <c r="CJ883" s="11"/>
      <c r="CK883" s="73"/>
      <c r="CL883" s="48"/>
      <c r="CM883" s="48"/>
      <c r="CN883" s="48"/>
      <c r="CO883" s="48"/>
      <c r="CP883" s="48"/>
      <c r="CQ883" s="67"/>
    </row>
    <row r="884" spans="1:95" x14ac:dyDescent="0.25">
      <c r="A884" s="97" t="s">
        <v>1243</v>
      </c>
      <c r="B884" s="97">
        <v>113</v>
      </c>
      <c r="C884" s="97">
        <v>881</v>
      </c>
      <c r="D884" s="103" t="s">
        <v>165</v>
      </c>
      <c r="E884" s="39">
        <v>5.6055685191342991E-2</v>
      </c>
      <c r="F884" s="39">
        <v>3.8415037370507624E-2</v>
      </c>
      <c r="G884" s="39">
        <v>4.9309521906587134E-2</v>
      </c>
      <c r="H884" s="39"/>
      <c r="I884" s="39">
        <v>3.4158063967417947E-2</v>
      </c>
      <c r="J884" s="39">
        <v>4.6406535647538293E-2</v>
      </c>
      <c r="K884" s="52">
        <v>4.0578404943528747E-2</v>
      </c>
      <c r="L884" s="3">
        <v>9.5793575326768382E-2</v>
      </c>
      <c r="M884" s="3">
        <v>9.399520957188276E-2</v>
      </c>
      <c r="N884" s="3">
        <v>0.10810385993105551</v>
      </c>
      <c r="O884" s="3">
        <v>0</v>
      </c>
      <c r="P884" s="3">
        <v>8.8645913567108242E-2</v>
      </c>
      <c r="Q884" s="3">
        <v>0.27299643200224571</v>
      </c>
      <c r="R884" s="52">
        <v>9.7319693715137476E-2</v>
      </c>
      <c r="S884" s="39">
        <v>3.7381994579253702E-2</v>
      </c>
      <c r="T884" s="39">
        <v>4.3081052440938003E-2</v>
      </c>
      <c r="U884" s="39"/>
      <c r="V884" s="39">
        <v>5.1858748872187527E-2</v>
      </c>
      <c r="W884" s="39">
        <v>9.4549943168137238E-2</v>
      </c>
      <c r="X884" s="39">
        <v>2.3743453571377908E-2</v>
      </c>
      <c r="Y884" s="52">
        <v>4.3149984932366922E-2</v>
      </c>
      <c r="Z884" s="3">
        <v>4.7864917275915228E-2</v>
      </c>
      <c r="AA884" s="3"/>
      <c r="AB884" s="3">
        <v>3.7781695404416921E-2</v>
      </c>
      <c r="AC884" s="3">
        <v>3.045113385247775E-2</v>
      </c>
      <c r="AD884" s="3">
        <v>5.7287328488457578E-2</v>
      </c>
      <c r="AE884" s="3">
        <v>4.6193366528054725E-2</v>
      </c>
      <c r="AF884" s="3">
        <v>4.1420353130425649E-2</v>
      </c>
      <c r="AG884" s="3">
        <v>4.4441882613925898E-2</v>
      </c>
      <c r="AH884" s="3">
        <v>4.429076484115587E-2</v>
      </c>
      <c r="AI884" s="3">
        <v>4.5127209712246402E-2</v>
      </c>
      <c r="AJ884" s="3">
        <v>4.3946638942572863E-2</v>
      </c>
      <c r="AK884" s="3">
        <v>4.471298332109265E-2</v>
      </c>
      <c r="AL884" s="3">
        <v>4.1408364189967101E-2</v>
      </c>
      <c r="AM884" s="3">
        <v>2.9188846264403007E-2</v>
      </c>
      <c r="AN884" s="3">
        <v>3.4397416263359286E-2</v>
      </c>
      <c r="AO884" s="3">
        <v>7.6924051945819263E-2</v>
      </c>
      <c r="AP884" s="3">
        <v>5.8078877339912773E-2</v>
      </c>
      <c r="AQ884" s="3">
        <v>5.8544419577799232E-2</v>
      </c>
      <c r="AR884" s="3">
        <v>0.10444260027601845</v>
      </c>
      <c r="AS884" s="3"/>
      <c r="AT884" s="3">
        <v>6.2333321490720829E-2</v>
      </c>
      <c r="AU884" s="3">
        <v>7.9762893348566566E-2</v>
      </c>
      <c r="AV884" s="3">
        <v>0</v>
      </c>
      <c r="AW884" s="52">
        <v>4.8851601222102935E-2</v>
      </c>
      <c r="AX884" s="39">
        <v>4.8251614666889209E-2</v>
      </c>
      <c r="AY884" s="3">
        <v>5.1248315913866783E-2</v>
      </c>
      <c r="AZ884" s="3">
        <v>7.677934397865091E-2</v>
      </c>
      <c r="BA884" s="3">
        <v>6.3231059776488616E-2</v>
      </c>
      <c r="BB884" s="3">
        <v>5.103882590295588E-2</v>
      </c>
      <c r="BC884" s="3">
        <v>0.23534484316856247</v>
      </c>
      <c r="BD884" s="3">
        <v>5.0177976005033834E-2</v>
      </c>
      <c r="BE884" s="3">
        <v>0</v>
      </c>
      <c r="BF884" s="52">
        <v>5.2873306672897614E-2</v>
      </c>
      <c r="BG884" s="3">
        <v>0.15431782991179027</v>
      </c>
      <c r="BH884" s="3">
        <v>3.4838077954539262E-2</v>
      </c>
      <c r="BI884" s="3">
        <v>4.005583203937222E-2</v>
      </c>
      <c r="BJ884" s="3">
        <v>6.1401666177400137E-2</v>
      </c>
      <c r="BK884" s="3">
        <v>5.9840756348877332E-2</v>
      </c>
      <c r="BL884" s="52">
        <v>5.7255973782972765E-2</v>
      </c>
      <c r="BM884" s="39">
        <v>0.11619854671023515</v>
      </c>
      <c r="BN884" s="3">
        <v>3.8795471814588284E-2</v>
      </c>
      <c r="BO884" s="3">
        <v>2.5689703606043116E-2</v>
      </c>
      <c r="BP884" s="52">
        <v>3.6683204449868848E-2</v>
      </c>
      <c r="BQ884" s="39"/>
      <c r="BR884" s="39"/>
      <c r="BS884" s="39"/>
      <c r="BT884" s="39"/>
      <c r="BU884" s="39"/>
      <c r="BV884" s="52"/>
      <c r="BW884" s="3">
        <v>0.1231740242844617</v>
      </c>
      <c r="BX884" s="3">
        <v>9.3389155952943115E-2</v>
      </c>
      <c r="BY884" s="3">
        <v>0.18791182516858504</v>
      </c>
      <c r="BZ884" s="52">
        <v>0.10575620535116907</v>
      </c>
      <c r="CA884" s="39"/>
      <c r="CB884" s="39"/>
      <c r="CC884" s="39">
        <v>0</v>
      </c>
      <c r="CD884" s="39"/>
      <c r="CE884" s="39">
        <v>0</v>
      </c>
      <c r="CF884" s="39"/>
      <c r="CG884" s="39"/>
      <c r="CH884" s="52">
        <v>0</v>
      </c>
      <c r="CI884" s="3">
        <v>1.559337130709083E-2</v>
      </c>
      <c r="CJ884" s="3">
        <v>6.0757823481490201E-3</v>
      </c>
      <c r="CK884" s="52">
        <v>1.0521887603657534E-2</v>
      </c>
      <c r="CL884" s="39">
        <v>0</v>
      </c>
      <c r="CM884" s="39">
        <v>1.5559954910140341E-2</v>
      </c>
      <c r="CN884" s="39">
        <v>4.5897517592173684E-2</v>
      </c>
      <c r="CO884" s="39">
        <v>3.0668246620782626E-2</v>
      </c>
      <c r="CP884" s="39">
        <v>7.7158894037453098E-3</v>
      </c>
      <c r="CQ884" s="58">
        <v>2.1390608644454114E-2</v>
      </c>
    </row>
    <row r="885" spans="1:95" x14ac:dyDescent="0.25">
      <c r="A885" s="97" t="s">
        <v>1244</v>
      </c>
      <c r="B885" s="97">
        <v>114</v>
      </c>
      <c r="C885" s="97">
        <v>882</v>
      </c>
      <c r="D885" s="103" t="s">
        <v>166</v>
      </c>
      <c r="E885" s="39">
        <v>0.1927333143704979</v>
      </c>
      <c r="F885" s="39">
        <v>0.19314401908510875</v>
      </c>
      <c r="G885" s="39">
        <v>0.18045386912058645</v>
      </c>
      <c r="H885" s="39"/>
      <c r="I885" s="39">
        <v>0.19146507974000504</v>
      </c>
      <c r="J885" s="39">
        <v>0.21580839476007896</v>
      </c>
      <c r="K885" s="52">
        <v>0.19677378758336328</v>
      </c>
      <c r="L885" s="3">
        <v>0.27911218920594666</v>
      </c>
      <c r="M885" s="3">
        <v>0.27356567373963719</v>
      </c>
      <c r="N885" s="3">
        <v>0.26422613309006959</v>
      </c>
      <c r="O885" s="3">
        <v>0</v>
      </c>
      <c r="P885" s="3">
        <v>0.32146392157113995</v>
      </c>
      <c r="Q885" s="3">
        <v>0.28972125401623416</v>
      </c>
      <c r="R885" s="52">
        <v>0.27756226643203391</v>
      </c>
      <c r="S885" s="39">
        <v>0.22666728845965625</v>
      </c>
      <c r="T885" s="39">
        <v>0.22015479559693277</v>
      </c>
      <c r="U885" s="39"/>
      <c r="V885" s="39">
        <v>0.16171417794541357</v>
      </c>
      <c r="W885" s="39">
        <v>0.20985982139096962</v>
      </c>
      <c r="X885" s="39">
        <v>0.17331430236962297</v>
      </c>
      <c r="Y885" s="52">
        <v>0.20683173871705671</v>
      </c>
      <c r="Z885" s="3">
        <v>0.28484108599406965</v>
      </c>
      <c r="AA885" s="3"/>
      <c r="AB885" s="3">
        <v>0.22035891090851645</v>
      </c>
      <c r="AC885" s="3">
        <v>0.2572745899501685</v>
      </c>
      <c r="AD885" s="3">
        <v>0.17777517098731932</v>
      </c>
      <c r="AE885" s="3">
        <v>0.2356114338709894</v>
      </c>
      <c r="AF885" s="3">
        <v>0.24903796570241502</v>
      </c>
      <c r="AG885" s="3">
        <v>0.25353937490839151</v>
      </c>
      <c r="AH885" s="3">
        <v>0.21862347161414378</v>
      </c>
      <c r="AI885" s="3">
        <v>0.24790957134916064</v>
      </c>
      <c r="AJ885" s="3">
        <v>0.26592348159005597</v>
      </c>
      <c r="AK885" s="3">
        <v>0.22121078470333005</v>
      </c>
      <c r="AL885" s="3">
        <v>0.21372844499264801</v>
      </c>
      <c r="AM885" s="3">
        <v>0.21792033062049013</v>
      </c>
      <c r="AN885" s="3">
        <v>0.21189210238253878</v>
      </c>
      <c r="AO885" s="3">
        <v>0.24858971709013636</v>
      </c>
      <c r="AP885" s="3">
        <v>0.25403829609899503</v>
      </c>
      <c r="AQ885" s="3">
        <v>0.33749041770562771</v>
      </c>
      <c r="AR885" s="3">
        <v>0.30155691289535203</v>
      </c>
      <c r="AS885" s="3"/>
      <c r="AT885" s="3">
        <v>0.22016556457334419</v>
      </c>
      <c r="AU885" s="3">
        <v>0.28805168160649347</v>
      </c>
      <c r="AV885" s="3">
        <v>0</v>
      </c>
      <c r="AW885" s="52">
        <v>0.26489129608205214</v>
      </c>
      <c r="AX885" s="39">
        <v>0.23037324860743205</v>
      </c>
      <c r="AY885" s="3">
        <v>0.20614261294853836</v>
      </c>
      <c r="AZ885" s="3">
        <v>0.22693203800715608</v>
      </c>
      <c r="BA885" s="3">
        <v>0.22385872429442349</v>
      </c>
      <c r="BB885" s="3">
        <v>0.2125240932651033</v>
      </c>
      <c r="BC885" s="3">
        <v>0.31968636312598225</v>
      </c>
      <c r="BD885" s="3">
        <v>0.22458215954476698</v>
      </c>
      <c r="BE885" s="3">
        <v>0</v>
      </c>
      <c r="BF885" s="52">
        <v>0.21728929991570251</v>
      </c>
      <c r="BG885" s="3">
        <v>0.363565826168467</v>
      </c>
      <c r="BH885" s="3">
        <v>3.2831912200924261E-2</v>
      </c>
      <c r="BI885" s="3">
        <v>0.23575570010583591</v>
      </c>
      <c r="BJ885" s="3">
        <v>0.22147943840842471</v>
      </c>
      <c r="BK885" s="3">
        <v>0.21986440280267133</v>
      </c>
      <c r="BL885" s="52">
        <v>0.21052786575006552</v>
      </c>
      <c r="BM885" s="39">
        <v>0.55132485220348282</v>
      </c>
      <c r="BN885" s="3">
        <v>0.19115323283582403</v>
      </c>
      <c r="BO885" s="3">
        <v>0.11020824582261721</v>
      </c>
      <c r="BP885" s="52">
        <v>0.17515591470695313</v>
      </c>
      <c r="BQ885" s="39"/>
      <c r="BR885" s="39"/>
      <c r="BS885" s="39"/>
      <c r="BT885" s="39"/>
      <c r="BU885" s="39"/>
      <c r="BV885" s="52"/>
      <c r="BW885" s="3">
        <v>0.32852210045905061</v>
      </c>
      <c r="BX885" s="3">
        <v>0.26906749841427019</v>
      </c>
      <c r="BY885" s="3">
        <v>0.43452018357025674</v>
      </c>
      <c r="BZ885" s="52">
        <v>0.2951788175695606</v>
      </c>
      <c r="CA885" s="39"/>
      <c r="CB885" s="39"/>
      <c r="CC885" s="39">
        <v>0</v>
      </c>
      <c r="CD885" s="39"/>
      <c r="CE885" s="39">
        <v>0</v>
      </c>
      <c r="CF885" s="39"/>
      <c r="CG885" s="39"/>
      <c r="CH885" s="52">
        <v>0</v>
      </c>
      <c r="CI885" s="3">
        <v>8.2086367624407269E-2</v>
      </c>
      <c r="CJ885" s="3">
        <v>7.5207343207832567E-2</v>
      </c>
      <c r="CK885" s="52">
        <v>7.8185584060862331E-2</v>
      </c>
      <c r="CL885" s="39">
        <v>0</v>
      </c>
      <c r="CM885" s="39">
        <v>7.9416322979629708E-2</v>
      </c>
      <c r="CN885" s="39">
        <v>0.20433394025283669</v>
      </c>
      <c r="CO885" s="39">
        <v>8.8887969958768007E-2</v>
      </c>
      <c r="CP885" s="39">
        <v>5.4208788853014035E-2</v>
      </c>
      <c r="CQ885" s="58">
        <v>0.10520804633839334</v>
      </c>
    </row>
    <row r="886" spans="1:95" x14ac:dyDescent="0.25">
      <c r="A886" s="97" t="s">
        <v>1245</v>
      </c>
      <c r="B886" s="97">
        <v>115</v>
      </c>
      <c r="C886" s="97">
        <v>883</v>
      </c>
      <c r="D886" s="103" t="s">
        <v>167</v>
      </c>
      <c r="E886" s="39">
        <v>8.8448102795392856E-3</v>
      </c>
      <c r="F886" s="39">
        <v>4.7617352241954101E-3</v>
      </c>
      <c r="G886" s="39">
        <v>1.1662211504555986E-2</v>
      </c>
      <c r="H886" s="39"/>
      <c r="I886" s="39">
        <v>4.7387223235629194E-3</v>
      </c>
      <c r="J886" s="39">
        <v>6.2495910357962597E-3</v>
      </c>
      <c r="K886" s="52">
        <v>5.4227956533724371E-3</v>
      </c>
      <c r="L886" s="3">
        <v>1.9706716376955459E-2</v>
      </c>
      <c r="M886" s="3">
        <v>1.1258151376555805E-2</v>
      </c>
      <c r="N886" s="3">
        <v>2.1761708120632894E-2</v>
      </c>
      <c r="O886" s="3">
        <v>0</v>
      </c>
      <c r="P886" s="3">
        <v>1.8289140512703986E-2</v>
      </c>
      <c r="Q886" s="3">
        <v>0</v>
      </c>
      <c r="R886" s="52">
        <v>1.956990670218272E-2</v>
      </c>
      <c r="S886" s="39">
        <v>0</v>
      </c>
      <c r="T886" s="39">
        <v>6.5849857697474947E-3</v>
      </c>
      <c r="U886" s="39"/>
      <c r="V886" s="39">
        <v>1.2697998625612205E-2</v>
      </c>
      <c r="W886" s="39">
        <v>0</v>
      </c>
      <c r="X886" s="39">
        <v>0</v>
      </c>
      <c r="Y886" s="52">
        <v>5.2935902929798877E-3</v>
      </c>
      <c r="Z886" s="3">
        <v>1.0965197132753264E-2</v>
      </c>
      <c r="AA886" s="3"/>
      <c r="AB886" s="3">
        <v>7.5946960843864698E-3</v>
      </c>
      <c r="AC886" s="3">
        <v>6.4569651543133549E-3</v>
      </c>
      <c r="AD886" s="3">
        <v>0</v>
      </c>
      <c r="AE886" s="3">
        <v>1.113868607844175E-2</v>
      </c>
      <c r="AF886" s="3">
        <v>9.3565557782683117E-3</v>
      </c>
      <c r="AG886" s="3">
        <v>8.902484310155034E-3</v>
      </c>
      <c r="AH886" s="3">
        <v>1.1839378048806026E-2</v>
      </c>
      <c r="AI886" s="3">
        <v>9.625906165375701E-3</v>
      </c>
      <c r="AJ886" s="3">
        <v>8.6036634849554743E-3</v>
      </c>
      <c r="AK886" s="3">
        <v>8.1535762022329674E-3</v>
      </c>
      <c r="AL886" s="3">
        <v>2.3156907549355864E-2</v>
      </c>
      <c r="AM886" s="3">
        <v>0</v>
      </c>
      <c r="AN886" s="3">
        <v>2.0772659136571312E-2</v>
      </c>
      <c r="AO886" s="3">
        <v>1.4573612480665268E-2</v>
      </c>
      <c r="AP886" s="3">
        <v>1.1172562391431128E-2</v>
      </c>
      <c r="AQ886" s="3">
        <v>1.5935661841848026E-2</v>
      </c>
      <c r="AR886" s="3">
        <v>3.893710849921804E-2</v>
      </c>
      <c r="AS886" s="3"/>
      <c r="AT886" s="3">
        <v>1.4063062504457031E-2</v>
      </c>
      <c r="AU886" s="3">
        <v>2.0399780881025318E-2</v>
      </c>
      <c r="AV886" s="3">
        <v>0</v>
      </c>
      <c r="AW886" s="52">
        <v>1.1056220785531704E-2</v>
      </c>
      <c r="AX886" s="39">
        <v>1.0470892341518958E-2</v>
      </c>
      <c r="AY886" s="3">
        <v>9.212068409493613E-3</v>
      </c>
      <c r="AZ886" s="3">
        <v>7.902570887017242E-3</v>
      </c>
      <c r="BA886" s="3">
        <v>6.8072509950821269E-3</v>
      </c>
      <c r="BB886" s="3">
        <v>9.6557304344166654E-3</v>
      </c>
      <c r="BC886" s="3">
        <v>3.7444615442934225E-2</v>
      </c>
      <c r="BD886" s="3">
        <v>8.6314553568858244E-3</v>
      </c>
      <c r="BE886" s="3">
        <v>0</v>
      </c>
      <c r="BF886" s="52">
        <v>9.0114404644062208E-3</v>
      </c>
      <c r="BG886" s="3">
        <v>1.9878351863328911E-2</v>
      </c>
      <c r="BH886" s="3">
        <v>4.2553642127140644E-3</v>
      </c>
      <c r="BI886" s="3">
        <v>1.9753093404464351E-3</v>
      </c>
      <c r="BJ886" s="3">
        <v>1.422917332709614E-2</v>
      </c>
      <c r="BK886" s="3">
        <v>9.0864922874892822E-3</v>
      </c>
      <c r="BL886" s="52">
        <v>8.197994856239026E-3</v>
      </c>
      <c r="BM886" s="39">
        <v>2.2425480452089544E-2</v>
      </c>
      <c r="BN886" s="3">
        <v>6.0347852258725802E-3</v>
      </c>
      <c r="BO886" s="3">
        <v>2.6524360065041798E-3</v>
      </c>
      <c r="BP886" s="52">
        <v>5.5680951051600347E-3</v>
      </c>
      <c r="BQ886" s="39"/>
      <c r="BR886" s="39"/>
      <c r="BS886" s="39"/>
      <c r="BT886" s="39"/>
      <c r="BU886" s="39"/>
      <c r="BV886" s="52"/>
      <c r="BW886" s="3">
        <v>2.3932626486028116E-2</v>
      </c>
      <c r="BX886" s="3">
        <v>1.8393258720850621E-2</v>
      </c>
      <c r="BY886" s="3">
        <v>0.10644161303860498</v>
      </c>
      <c r="BZ886" s="52">
        <v>2.3179050948424606E-2</v>
      </c>
      <c r="CA886" s="39"/>
      <c r="CB886" s="39"/>
      <c r="CC886" s="39">
        <v>0</v>
      </c>
      <c r="CD886" s="39"/>
      <c r="CE886" s="39">
        <v>0</v>
      </c>
      <c r="CF886" s="39"/>
      <c r="CG886" s="39"/>
      <c r="CH886" s="52">
        <v>0</v>
      </c>
      <c r="CI886" s="3">
        <v>1.7346494969551081E-3</v>
      </c>
      <c r="CJ886" s="3">
        <v>0</v>
      </c>
      <c r="CK886" s="52">
        <v>8.3640950985982632E-4</v>
      </c>
      <c r="CL886" s="39">
        <v>0</v>
      </c>
      <c r="CM886" s="39">
        <v>1.2018473526972638E-3</v>
      </c>
      <c r="CN886" s="39">
        <v>9.3857863152026211E-3</v>
      </c>
      <c r="CO886" s="39">
        <v>0</v>
      </c>
      <c r="CP886" s="39">
        <v>1.0658750204344696E-3</v>
      </c>
      <c r="CQ886" s="58">
        <v>3.4140150602235161E-3</v>
      </c>
    </row>
    <row r="887" spans="1:95" x14ac:dyDescent="0.25">
      <c r="A887" s="97" t="s">
        <v>1246</v>
      </c>
      <c r="B887" s="97">
        <v>116</v>
      </c>
      <c r="C887" s="97">
        <v>884</v>
      </c>
      <c r="D887" s="104" t="s">
        <v>168</v>
      </c>
      <c r="E887" s="40">
        <v>5.2251114154275913E-2</v>
      </c>
      <c r="F887" s="40">
        <v>4.7853715673696499E-2</v>
      </c>
      <c r="G887" s="40">
        <v>5.3682051021738612E-2</v>
      </c>
      <c r="H887" s="40"/>
      <c r="I887" s="40">
        <v>5.2440165772590842E-2</v>
      </c>
      <c r="J887" s="40">
        <v>5.908769243508815E-2</v>
      </c>
      <c r="K887" s="53">
        <v>5.1039372038864016E-2</v>
      </c>
      <c r="L887" s="4">
        <v>9.2603683262948877E-2</v>
      </c>
      <c r="M887" s="4">
        <v>8.6920895126757713E-2</v>
      </c>
      <c r="N887" s="4">
        <v>8.1490777020270411E-2</v>
      </c>
      <c r="O887" s="4">
        <v>0</v>
      </c>
      <c r="P887" s="4">
        <v>0.12302909144912558</v>
      </c>
      <c r="Q887" s="4">
        <v>0.17877176476905915</v>
      </c>
      <c r="R887" s="53">
        <v>9.1537880382982134E-2</v>
      </c>
      <c r="S887" s="40">
        <v>3.8225989458911647E-2</v>
      </c>
      <c r="T887" s="40">
        <v>6.5551247221455111E-2</v>
      </c>
      <c r="U887" s="40"/>
      <c r="V887" s="40">
        <v>5.6785694586597671E-2</v>
      </c>
      <c r="W887" s="40">
        <v>7.187899443121655E-2</v>
      </c>
      <c r="X887" s="40">
        <v>4.0418955694398864E-2</v>
      </c>
      <c r="Y887" s="53">
        <v>5.791520612775055E-2</v>
      </c>
      <c r="Z887" s="4">
        <v>0.10011779809994535</v>
      </c>
      <c r="AA887" s="4"/>
      <c r="AB887" s="4">
        <v>6.6071699271367482E-2</v>
      </c>
      <c r="AC887" s="4">
        <v>7.5923323033910056E-2</v>
      </c>
      <c r="AD887" s="4">
        <v>3.612001181491456E-2</v>
      </c>
      <c r="AE887" s="4">
        <v>7.4995180004003098E-2</v>
      </c>
      <c r="AF887" s="4">
        <v>7.893954632345257E-2</v>
      </c>
      <c r="AG887" s="4">
        <v>8.4641236811687975E-2</v>
      </c>
      <c r="AH887" s="4">
        <v>7.7958281787891798E-2</v>
      </c>
      <c r="AI887" s="4">
        <v>8.2491012748386577E-2</v>
      </c>
      <c r="AJ887" s="4">
        <v>8.9641695242103997E-2</v>
      </c>
      <c r="AK887" s="4">
        <v>6.5497853104921719E-2</v>
      </c>
      <c r="AL887" s="4">
        <v>7.9175354128430062E-2</v>
      </c>
      <c r="AM887" s="4">
        <v>2.8689804021759985E-2</v>
      </c>
      <c r="AN887" s="4">
        <v>7.0763613884676613E-2</v>
      </c>
      <c r="AO887" s="4">
        <v>8.1048800185380868E-2</v>
      </c>
      <c r="AP887" s="4">
        <v>8.2943994960904668E-2</v>
      </c>
      <c r="AQ887" s="4">
        <v>0.12624490288949591</v>
      </c>
      <c r="AR887" s="4">
        <v>6.2256770781812354E-2</v>
      </c>
      <c r="AS887" s="4"/>
      <c r="AT887" s="4">
        <v>9.1035983732190323E-2</v>
      </c>
      <c r="AU887" s="4">
        <v>9.1829241668714576E-2</v>
      </c>
      <c r="AV887" s="4">
        <v>0</v>
      </c>
      <c r="AW887" s="53">
        <v>8.9878163848840467E-2</v>
      </c>
      <c r="AX887" s="40">
        <v>6.4465734145050552E-2</v>
      </c>
      <c r="AY887" s="4">
        <v>5.4053862854131524E-2</v>
      </c>
      <c r="AZ887" s="4">
        <v>6.1449754193741726E-2</v>
      </c>
      <c r="BA887" s="4">
        <v>5.8045100823913835E-2</v>
      </c>
      <c r="BB887" s="4">
        <v>6.5221575044213193E-2</v>
      </c>
      <c r="BC887" s="4">
        <v>6.1766258754301272E-2</v>
      </c>
      <c r="BD887" s="4">
        <v>6.2178194023819224E-2</v>
      </c>
      <c r="BE887" s="4">
        <v>0</v>
      </c>
      <c r="BF887" s="53">
        <v>5.9878374079311472E-2</v>
      </c>
      <c r="BG887" s="4">
        <v>0.11452729768610746</v>
      </c>
      <c r="BH887" s="4">
        <v>9.0451018594779019E-3</v>
      </c>
      <c r="BI887" s="4">
        <v>6.4700999232476797E-2</v>
      </c>
      <c r="BJ887" s="4">
        <v>7.2401540386235808E-2</v>
      </c>
      <c r="BK887" s="4">
        <v>6.0381653340212393E-2</v>
      </c>
      <c r="BL887" s="53">
        <v>6.0871226214271025E-2</v>
      </c>
      <c r="BM887" s="40">
        <v>0.22357805984113172</v>
      </c>
      <c r="BN887" s="4">
        <v>4.8908892058788483E-2</v>
      </c>
      <c r="BO887" s="4">
        <v>2.3840957150734685E-2</v>
      </c>
      <c r="BP887" s="53">
        <v>4.4500010695151693E-2</v>
      </c>
      <c r="BQ887" s="40"/>
      <c r="BR887" s="40"/>
      <c r="BS887" s="40"/>
      <c r="BT887" s="40"/>
      <c r="BU887" s="40"/>
      <c r="BV887" s="53"/>
      <c r="BW887" s="4">
        <v>0.10363701160408532</v>
      </c>
      <c r="BX887" s="4">
        <v>9.6401310994681036E-2</v>
      </c>
      <c r="BY887" s="4">
        <v>0.22811612552655225</v>
      </c>
      <c r="BZ887" s="53">
        <v>0.10420617775533085</v>
      </c>
      <c r="CA887" s="40"/>
      <c r="CB887" s="40"/>
      <c r="CC887" s="40">
        <v>0</v>
      </c>
      <c r="CD887" s="40"/>
      <c r="CE887" s="40">
        <v>0</v>
      </c>
      <c r="CF887" s="40"/>
      <c r="CG887" s="40"/>
      <c r="CH887" s="53">
        <v>0</v>
      </c>
      <c r="CI887" s="4">
        <v>1.6982739939602812E-2</v>
      </c>
      <c r="CJ887" s="4">
        <v>1.8406404089715497E-2</v>
      </c>
      <c r="CK887" s="53">
        <v>1.7778865802988229E-2</v>
      </c>
      <c r="CL887" s="40">
        <v>0</v>
      </c>
      <c r="CM887" s="40">
        <v>1.4848307001079898E-2</v>
      </c>
      <c r="CN887" s="40">
        <v>6.0909522380088725E-2</v>
      </c>
      <c r="CO887" s="40">
        <v>1.8268476925725443E-2</v>
      </c>
      <c r="CP887" s="40">
        <v>8.6945564593877631E-3</v>
      </c>
      <c r="CQ887" s="59">
        <v>2.5761228879409286E-2</v>
      </c>
    </row>
    <row r="888" spans="1:95" x14ac:dyDescent="0.25">
      <c r="A888" s="97" t="s">
        <v>1145</v>
      </c>
      <c r="C888" s="97">
        <v>885</v>
      </c>
      <c r="D888" s="102"/>
      <c r="E888" s="93"/>
      <c r="F888" s="93"/>
      <c r="G888" s="93"/>
      <c r="H888" s="93"/>
      <c r="I888" s="93"/>
      <c r="J888" s="93"/>
      <c r="K888" s="79"/>
      <c r="L888" s="16"/>
      <c r="M888" s="16"/>
      <c r="N888" s="16"/>
      <c r="O888" s="16"/>
      <c r="P888" s="16"/>
      <c r="Q888" s="16"/>
      <c r="R888" s="79"/>
      <c r="S888" s="93"/>
      <c r="T888" s="93"/>
      <c r="U888" s="93"/>
      <c r="V888" s="93"/>
      <c r="W888" s="93"/>
      <c r="X888" s="93"/>
      <c r="Y888" s="79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79"/>
      <c r="AX888" s="93"/>
      <c r="AY888" s="16"/>
      <c r="AZ888" s="16"/>
      <c r="BA888" s="16"/>
      <c r="BB888" s="16"/>
      <c r="BC888" s="16"/>
      <c r="BD888" s="16"/>
      <c r="BE888" s="16"/>
      <c r="BF888" s="79"/>
      <c r="BG888" s="16"/>
      <c r="BH888" s="16"/>
      <c r="BI888" s="16"/>
      <c r="BJ888" s="16"/>
      <c r="BK888" s="16"/>
      <c r="BL888" s="79"/>
      <c r="BM888" s="93"/>
      <c r="BN888" s="16"/>
      <c r="BO888" s="16"/>
      <c r="BP888" s="79"/>
      <c r="BQ888" s="93"/>
      <c r="BR888" s="93"/>
      <c r="BS888" s="93"/>
      <c r="BT888" s="93"/>
      <c r="BU888" s="93"/>
      <c r="BV888" s="79"/>
      <c r="BW888" s="16"/>
      <c r="BX888" s="16"/>
      <c r="BY888" s="16"/>
      <c r="BZ888" s="79"/>
      <c r="CA888" s="93"/>
      <c r="CB888" s="93"/>
      <c r="CC888" s="93"/>
      <c r="CD888" s="93"/>
      <c r="CE888" s="93"/>
      <c r="CF888" s="93"/>
      <c r="CG888" s="93"/>
      <c r="CH888" s="79"/>
      <c r="CI888" s="16"/>
      <c r="CJ888" s="16"/>
      <c r="CK888" s="79"/>
      <c r="CL888" s="93"/>
      <c r="CM888" s="93"/>
      <c r="CN888" s="93"/>
      <c r="CO888" s="93"/>
      <c r="CP888" s="93"/>
      <c r="CQ888" s="83"/>
    </row>
    <row r="889" spans="1:95" x14ac:dyDescent="0.25">
      <c r="A889" s="97" t="s">
        <v>1247</v>
      </c>
      <c r="B889" s="97">
        <v>117</v>
      </c>
      <c r="C889" s="97">
        <v>886</v>
      </c>
      <c r="D889" s="103" t="s">
        <v>169</v>
      </c>
      <c r="E889" s="39">
        <v>1.0951321798924205E-2</v>
      </c>
      <c r="F889" s="39">
        <v>1.1946163208603868E-2</v>
      </c>
      <c r="G889" s="39">
        <v>1.4170049144008762E-2</v>
      </c>
      <c r="H889" s="39"/>
      <c r="I889" s="39">
        <v>1.1324438658995784E-2</v>
      </c>
      <c r="J889" s="39">
        <v>1.351508796458115E-2</v>
      </c>
      <c r="K889" s="52">
        <v>1.2300530131020535E-2</v>
      </c>
      <c r="L889" s="3">
        <v>3.4104982753159062E-2</v>
      </c>
      <c r="M889" s="3">
        <v>1.1914939089695414E-2</v>
      </c>
      <c r="N889" s="3">
        <v>2.2226754825806379E-2</v>
      </c>
      <c r="O889" s="3">
        <v>0</v>
      </c>
      <c r="P889" s="3">
        <v>2.2934248796452582E-2</v>
      </c>
      <c r="Q889" s="3">
        <v>8.6992543496271744E-3</v>
      </c>
      <c r="R889" s="52">
        <v>2.785266427819446E-2</v>
      </c>
      <c r="S889" s="39">
        <v>1.5263216389059931E-2</v>
      </c>
      <c r="T889" s="39">
        <v>1.4592231955668434E-2</v>
      </c>
      <c r="U889" s="39"/>
      <c r="V889" s="39">
        <v>1.0921121976928032E-2</v>
      </c>
      <c r="W889" s="39">
        <v>8.2530597644351576E-3</v>
      </c>
      <c r="X889" s="39">
        <v>2.4424900397018588E-3</v>
      </c>
      <c r="Y889" s="52">
        <v>1.0742503675099942E-2</v>
      </c>
      <c r="Z889" s="3">
        <v>3.1587619599914526E-3</v>
      </c>
      <c r="AA889" s="3"/>
      <c r="AB889" s="3">
        <v>3.5169254180552088E-4</v>
      </c>
      <c r="AC889" s="3">
        <v>1.8375030518484252E-3</v>
      </c>
      <c r="AD889" s="3">
        <v>5.726556907681517E-4</v>
      </c>
      <c r="AE889" s="3">
        <v>2.9272730016798214E-3</v>
      </c>
      <c r="AF889" s="3">
        <v>2.1596077136106099E-3</v>
      </c>
      <c r="AG889" s="3">
        <v>3.0684320799556045E-3</v>
      </c>
      <c r="AH889" s="3">
        <v>2.3858607078254725E-4</v>
      </c>
      <c r="AI889" s="3">
        <v>3.1669884408632816E-3</v>
      </c>
      <c r="AJ889" s="3">
        <v>3.2245943243440107E-3</v>
      </c>
      <c r="AK889" s="3">
        <v>3.9894831455392294E-4</v>
      </c>
      <c r="AL889" s="3">
        <v>2.7819548872716378E-3</v>
      </c>
      <c r="AM889" s="3">
        <v>9.584970765839164E-4</v>
      </c>
      <c r="AN889" s="3">
        <v>2.7613301528775346E-3</v>
      </c>
      <c r="AO889" s="3">
        <v>3.654294716984011E-3</v>
      </c>
      <c r="AP889" s="3">
        <v>4.3681478450039845E-3</v>
      </c>
      <c r="AQ889" s="3">
        <v>4.2167893088172603E-3</v>
      </c>
      <c r="AR889" s="3">
        <v>1.3692898710377043E-3</v>
      </c>
      <c r="AS889" s="3"/>
      <c r="AT889" s="3">
        <v>7.6235792044844573E-4</v>
      </c>
      <c r="AU889" s="3">
        <v>3.8548495897556445E-3</v>
      </c>
      <c r="AV889" s="3">
        <v>0</v>
      </c>
      <c r="AW889" s="52">
        <v>2.8088136157475769E-3</v>
      </c>
      <c r="AX889" s="39">
        <v>1.8894120487745986E-2</v>
      </c>
      <c r="AY889" s="3">
        <v>6.1342901610014506E-3</v>
      </c>
      <c r="AZ889" s="3">
        <v>7.7161702728043588E-4</v>
      </c>
      <c r="BA889" s="3">
        <v>3.4890210539788194E-3</v>
      </c>
      <c r="BB889" s="3">
        <v>5.9678132186499798E-3</v>
      </c>
      <c r="BC889" s="3">
        <v>1.802056919133447E-5</v>
      </c>
      <c r="BD889" s="3">
        <v>4.8019874583447204E-3</v>
      </c>
      <c r="BE889" s="3">
        <v>0</v>
      </c>
      <c r="BF889" s="52">
        <v>4.0081358965989369E-3</v>
      </c>
      <c r="BG889" s="3">
        <v>4.3884551691980127E-3</v>
      </c>
      <c r="BH889" s="3">
        <v>5.3685392641226156E-3</v>
      </c>
      <c r="BI889" s="3">
        <v>7.5205672973464475E-3</v>
      </c>
      <c r="BJ889" s="3">
        <v>1.1834319527040983E-2</v>
      </c>
      <c r="BK889" s="3">
        <v>7.5116164774709946E-3</v>
      </c>
      <c r="BL889" s="52">
        <v>8.4900615029241608E-3</v>
      </c>
      <c r="BM889" s="39">
        <v>2.1311311561643249E-2</v>
      </c>
      <c r="BN889" s="3">
        <v>4.0007008653485464E-2</v>
      </c>
      <c r="BO889" s="3">
        <v>1.8053679461345257E-2</v>
      </c>
      <c r="BP889" s="52">
        <v>3.2284193715651936E-2</v>
      </c>
      <c r="BQ889" s="39"/>
      <c r="BR889" s="39"/>
      <c r="BS889" s="39"/>
      <c r="BT889" s="39"/>
      <c r="BU889" s="39"/>
      <c r="BV889" s="52"/>
      <c r="BW889" s="3">
        <v>1.2322438157355628E-2</v>
      </c>
      <c r="BX889" s="3">
        <v>8.74267278559108E-3</v>
      </c>
      <c r="BY889" s="3">
        <v>5.8242189415656682E-3</v>
      </c>
      <c r="BZ889" s="52">
        <v>9.4834922172927424E-3</v>
      </c>
      <c r="CA889" s="39"/>
      <c r="CB889" s="39"/>
      <c r="CC889" s="39">
        <v>0</v>
      </c>
      <c r="CD889" s="39"/>
      <c r="CE889" s="39">
        <v>4.5938036808621354E-3</v>
      </c>
      <c r="CF889" s="39"/>
      <c r="CG889" s="39"/>
      <c r="CH889" s="52">
        <v>1.9009873613143311E-3</v>
      </c>
      <c r="CI889" s="3">
        <v>1.1154741323558974E-2</v>
      </c>
      <c r="CJ889" s="3">
        <v>1.8799163685771454E-2</v>
      </c>
      <c r="CK889" s="52">
        <v>1.4972764594934719E-2</v>
      </c>
      <c r="CL889" s="39">
        <v>0</v>
      </c>
      <c r="CM889" s="39">
        <v>9.1405680993319831E-4</v>
      </c>
      <c r="CN889" s="39">
        <v>1.5759140814721073E-2</v>
      </c>
      <c r="CO889" s="39">
        <v>6.1986032479400272E-5</v>
      </c>
      <c r="CP889" s="39">
        <v>1.2998172738364512E-2</v>
      </c>
      <c r="CQ889" s="58">
        <v>1.0174089327542385E-2</v>
      </c>
    </row>
    <row r="890" spans="1:95" x14ac:dyDescent="0.25">
      <c r="A890" s="97" t="s">
        <v>1248</v>
      </c>
      <c r="B890" s="97">
        <v>118</v>
      </c>
      <c r="C890" s="97">
        <v>887</v>
      </c>
      <c r="D890" s="103" t="s">
        <v>170</v>
      </c>
      <c r="E890" s="39">
        <v>0.20403100775069766</v>
      </c>
      <c r="F890" s="39">
        <v>0.34648145722569729</v>
      </c>
      <c r="G890" s="39">
        <v>0.23090854210963968</v>
      </c>
      <c r="H890" s="39"/>
      <c r="I890" s="39">
        <v>0.63563218391034482</v>
      </c>
      <c r="J890" s="39">
        <v>0.35456577266283523</v>
      </c>
      <c r="K890" s="52">
        <v>0.33680042947752625</v>
      </c>
      <c r="L890" s="3">
        <v>0.23844102588554975</v>
      </c>
      <c r="M890" s="3">
        <v>0.17264573991495152</v>
      </c>
      <c r="N890" s="3">
        <v>0.16129945902965417</v>
      </c>
      <c r="O890" s="3">
        <v>0</v>
      </c>
      <c r="P890" s="3">
        <v>0.33056133055583264</v>
      </c>
      <c r="Q890" s="3">
        <v>0.19047619047619047</v>
      </c>
      <c r="R890" s="52">
        <v>0.22419391918637702</v>
      </c>
      <c r="S890" s="39">
        <v>0.40776699029522107</v>
      </c>
      <c r="T890" s="39">
        <v>0.2852713178306977</v>
      </c>
      <c r="U890" s="39"/>
      <c r="V890" s="39">
        <v>0.16085790884718498</v>
      </c>
      <c r="W890" s="39">
        <v>9.9071207430352054E-2</v>
      </c>
      <c r="X890" s="39">
        <v>0.27376425855096936</v>
      </c>
      <c r="Y890" s="52">
        <v>0.25683264694933966</v>
      </c>
      <c r="Z890" s="3">
        <v>0.32614107884590732</v>
      </c>
      <c r="AA890" s="3"/>
      <c r="AB890" s="3">
        <v>0.11707317073056514</v>
      </c>
      <c r="AC890" s="3">
        <v>0.25174825174120985</v>
      </c>
      <c r="AD890" s="3">
        <v>0.56818181816756208</v>
      </c>
      <c r="AE890" s="3">
        <v>9.6465390279927385E-2</v>
      </c>
      <c r="AF890" s="3">
        <v>0.15910364145658262</v>
      </c>
      <c r="AG890" s="3">
        <v>0.10661828235355106</v>
      </c>
      <c r="AH890" s="3">
        <v>0.17142857142857143</v>
      </c>
      <c r="AI890" s="3">
        <v>0.11517247056557176</v>
      </c>
      <c r="AJ890" s="3">
        <v>0.19146647543647949</v>
      </c>
      <c r="AK890" s="3">
        <v>7.2289156628247933E-2</v>
      </c>
      <c r="AL890" s="3">
        <v>0</v>
      </c>
      <c r="AM890" s="3">
        <v>0.2</v>
      </c>
      <c r="AN890" s="3">
        <v>0.11991869918780489</v>
      </c>
      <c r="AO890" s="3">
        <v>0.14109742441146206</v>
      </c>
      <c r="AP890" s="3">
        <v>0.12689020381262328</v>
      </c>
      <c r="AQ890" s="3">
        <v>0.46666666666373624</v>
      </c>
      <c r="AR890" s="3">
        <v>0.33333333333333331</v>
      </c>
      <c r="AS890" s="3"/>
      <c r="AT890" s="3">
        <v>0.10344827586385257</v>
      </c>
      <c r="AU890" s="3">
        <v>7.8738958272578097E-2</v>
      </c>
      <c r="AV890" s="3">
        <v>0</v>
      </c>
      <c r="AW890" s="52">
        <v>0.17010610403958587</v>
      </c>
      <c r="AX890" s="39">
        <v>0.30724174653674119</v>
      </c>
      <c r="AY890" s="3">
        <v>0.49230360933121015</v>
      </c>
      <c r="AZ890" s="3">
        <v>0.24365482233007807</v>
      </c>
      <c r="BA890" s="3">
        <v>0.20019627085299235</v>
      </c>
      <c r="BB890" s="3">
        <v>0.27334905660540892</v>
      </c>
      <c r="BC890" s="3">
        <v>0</v>
      </c>
      <c r="BD890" s="3">
        <v>0.80286904210648535</v>
      </c>
      <c r="BE890" s="3">
        <v>0</v>
      </c>
      <c r="BF890" s="52">
        <v>0.43899227527631518</v>
      </c>
      <c r="BG890" s="3">
        <v>0.15094339622586583</v>
      </c>
      <c r="BH890" s="3">
        <v>0.48979591837734282</v>
      </c>
      <c r="BI890" s="3">
        <v>0.45488029465193369</v>
      </c>
      <c r="BJ890" s="3">
        <v>0.21016813450424068</v>
      </c>
      <c r="BK890" s="3">
        <v>0.32044609666677909</v>
      </c>
      <c r="BL890" s="52">
        <v>0.27357157278425193</v>
      </c>
      <c r="BM890" s="39">
        <v>0.14034470629616602</v>
      </c>
      <c r="BN890" s="3">
        <v>0.49740776261417158</v>
      </c>
      <c r="BO890" s="3">
        <v>0.30916908583347941</v>
      </c>
      <c r="BP890" s="52">
        <v>0.46037723649928963</v>
      </c>
      <c r="BQ890" s="39"/>
      <c r="BR890" s="39"/>
      <c r="BS890" s="39"/>
      <c r="BT890" s="39"/>
      <c r="BU890" s="39"/>
      <c r="BV890" s="52"/>
      <c r="BW890" s="3">
        <v>0.18572141786948135</v>
      </c>
      <c r="BX890" s="3">
        <v>0.3128898128983969</v>
      </c>
      <c r="BY890" s="3">
        <v>0.17052631579090971</v>
      </c>
      <c r="BZ890" s="52">
        <v>0.23966378918785977</v>
      </c>
      <c r="CA890" s="39"/>
      <c r="CB890" s="39"/>
      <c r="CC890" s="39">
        <v>0</v>
      </c>
      <c r="CD890" s="39"/>
      <c r="CE890" s="39">
        <v>0.48721071856335152</v>
      </c>
      <c r="CF890" s="39"/>
      <c r="CG890" s="39"/>
      <c r="CH890" s="52">
        <v>0.35622895620202022</v>
      </c>
      <c r="CI890" s="3">
        <v>0.10252302763313959</v>
      </c>
      <c r="CJ890" s="3">
        <v>0.11455108359235319</v>
      </c>
      <c r="CK890" s="52">
        <v>0.11006571087275986</v>
      </c>
      <c r="CL890" s="39">
        <v>0</v>
      </c>
      <c r="CM890" s="39">
        <v>0.70119521912826777</v>
      </c>
      <c r="CN890" s="39">
        <v>0.37095315609332613</v>
      </c>
      <c r="CO890" s="39">
        <v>0</v>
      </c>
      <c r="CP890" s="39">
        <v>0.25940458927148546</v>
      </c>
      <c r="CQ890" s="58">
        <v>0.30077076791725754</v>
      </c>
    </row>
    <row r="891" spans="1:95" x14ac:dyDescent="0.25">
      <c r="A891" s="97" t="s">
        <v>1145</v>
      </c>
      <c r="C891" s="97">
        <v>888</v>
      </c>
      <c r="D891" s="103"/>
      <c r="E891" s="48"/>
      <c r="F891" s="48"/>
      <c r="G891" s="48"/>
      <c r="H891" s="48"/>
      <c r="I891" s="48"/>
      <c r="J891" s="48"/>
      <c r="K891" s="73"/>
      <c r="L891" s="11"/>
      <c r="M891" s="11"/>
      <c r="N891" s="11"/>
      <c r="O891" s="11"/>
      <c r="P891" s="11"/>
      <c r="Q891" s="11"/>
      <c r="R891" s="73"/>
      <c r="S891" s="48"/>
      <c r="T891" s="48"/>
      <c r="U891" s="48"/>
      <c r="V891" s="48"/>
      <c r="W891" s="48"/>
      <c r="X891" s="48"/>
      <c r="Y891" s="73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73"/>
      <c r="AX891" s="48"/>
      <c r="AY891" s="11"/>
      <c r="AZ891" s="11"/>
      <c r="BA891" s="11"/>
      <c r="BB891" s="11"/>
      <c r="BC891" s="11"/>
      <c r="BD891" s="11"/>
      <c r="BE891" s="11"/>
      <c r="BF891" s="73"/>
      <c r="BG891" s="11"/>
      <c r="BH891" s="11"/>
      <c r="BI891" s="11"/>
      <c r="BJ891" s="11"/>
      <c r="BK891" s="11"/>
      <c r="BL891" s="73"/>
      <c r="BM891" s="48"/>
      <c r="BN891" s="11"/>
      <c r="BO891" s="11"/>
      <c r="BP891" s="73"/>
      <c r="BQ891" s="48"/>
      <c r="BR891" s="48"/>
      <c r="BS891" s="48"/>
      <c r="BT891" s="48"/>
      <c r="BU891" s="48"/>
      <c r="BV891" s="73"/>
      <c r="BW891" s="11"/>
      <c r="BX891" s="11"/>
      <c r="BY891" s="11"/>
      <c r="BZ891" s="73"/>
      <c r="CA891" s="48"/>
      <c r="CB891" s="48"/>
      <c r="CC891" s="48"/>
      <c r="CD891" s="48"/>
      <c r="CE891" s="48"/>
      <c r="CF891" s="48"/>
      <c r="CG891" s="48"/>
      <c r="CH891" s="73"/>
      <c r="CI891" s="11"/>
      <c r="CJ891" s="11"/>
      <c r="CK891" s="73"/>
      <c r="CL891" s="48"/>
      <c r="CM891" s="48"/>
      <c r="CN891" s="48"/>
      <c r="CO891" s="48"/>
      <c r="CP891" s="48"/>
      <c r="CQ891" s="67"/>
    </row>
    <row r="892" spans="1:95" x14ac:dyDescent="0.25">
      <c r="A892" s="97" t="s">
        <v>1249</v>
      </c>
      <c r="B892" s="97">
        <v>119</v>
      </c>
      <c r="C892" s="97">
        <v>889</v>
      </c>
      <c r="D892" s="103" t="s">
        <v>171</v>
      </c>
      <c r="E892" s="39">
        <v>0.92651162790697672</v>
      </c>
      <c r="F892" s="39">
        <v>0.80199187526672755</v>
      </c>
      <c r="G892" s="39">
        <v>0.94174464232951094</v>
      </c>
      <c r="H892" s="39"/>
      <c r="I892" s="39">
        <v>0.51724137931034486</v>
      </c>
      <c r="J892" s="39">
        <v>0.83716475095785436</v>
      </c>
      <c r="K892" s="52">
        <v>0.82176889009400012</v>
      </c>
      <c r="L892" s="3">
        <v>0.85835108036250729</v>
      </c>
      <c r="M892" s="3">
        <v>0.87107623317897376</v>
      </c>
      <c r="N892" s="3">
        <v>0.85614750616025148</v>
      </c>
      <c r="O892" s="3">
        <v>0</v>
      </c>
      <c r="P892" s="3">
        <v>0.75841995840734433</v>
      </c>
      <c r="Q892" s="3">
        <v>0.5714285714285714</v>
      </c>
      <c r="R892" s="52">
        <v>0.85717569973610885</v>
      </c>
      <c r="S892" s="39">
        <v>0.37864077670270524</v>
      </c>
      <c r="T892" s="39">
        <v>0.62883720930232556</v>
      </c>
      <c r="U892" s="39"/>
      <c r="V892" s="39">
        <v>0.81501340482573725</v>
      </c>
      <c r="W892" s="39">
        <v>0.92879256964794066</v>
      </c>
      <c r="X892" s="39">
        <v>0.82129277565290804</v>
      </c>
      <c r="Y892" s="52">
        <v>0.67615125421139932</v>
      </c>
      <c r="Z892" s="3">
        <v>0.46591582692272471</v>
      </c>
      <c r="AA892" s="3"/>
      <c r="AB892" s="3">
        <v>0.84878048779659721</v>
      </c>
      <c r="AC892" s="3">
        <v>0.67132867130989293</v>
      </c>
      <c r="AD892" s="3">
        <v>1.0909090908991737</v>
      </c>
      <c r="AE892" s="3">
        <v>0.7864506627161576</v>
      </c>
      <c r="AF892" s="3">
        <v>0.67002801120448174</v>
      </c>
      <c r="AG892" s="3">
        <v>0.83359253499222397</v>
      </c>
      <c r="AH892" s="3">
        <v>0.8571428571428571</v>
      </c>
      <c r="AI892" s="3">
        <v>0.82687083230427261</v>
      </c>
      <c r="AJ892" s="3">
        <v>0.8045894585757678</v>
      </c>
      <c r="AK892" s="3">
        <v>1.012048192795471</v>
      </c>
      <c r="AL892" s="3">
        <v>0.64864864865566108</v>
      </c>
      <c r="AM892" s="3">
        <v>0.6</v>
      </c>
      <c r="AN892" s="3">
        <v>0.80487804878048785</v>
      </c>
      <c r="AO892" s="3">
        <v>0.94064949607641368</v>
      </c>
      <c r="AP892" s="3">
        <v>0.86390532544378695</v>
      </c>
      <c r="AQ892" s="3">
        <v>0.28131868131868132</v>
      </c>
      <c r="AR892" s="3">
        <v>1</v>
      </c>
      <c r="AS892" s="3"/>
      <c r="AT892" s="3">
        <v>0.7758620689788942</v>
      </c>
      <c r="AU892" s="3">
        <v>0.94029850749132793</v>
      </c>
      <c r="AV892" s="3">
        <v>0</v>
      </c>
      <c r="AW892" s="52">
        <v>0.746831143784351</v>
      </c>
      <c r="AX892" s="39">
        <v>0.92651757188498407</v>
      </c>
      <c r="AY892" s="3">
        <v>0.47452229299363058</v>
      </c>
      <c r="AZ892" s="3">
        <v>0.67005076140771469</v>
      </c>
      <c r="BA892" s="3">
        <v>0.80078508341196941</v>
      </c>
      <c r="BB892" s="3">
        <v>0.61981132076056422</v>
      </c>
      <c r="BC892" s="3">
        <v>0</v>
      </c>
      <c r="BD892" s="3">
        <v>0.22767237390518599</v>
      </c>
      <c r="BE892" s="3">
        <v>0</v>
      </c>
      <c r="BF892" s="52">
        <v>0.51404494382349164</v>
      </c>
      <c r="BG892" s="3">
        <v>0.80862533691850536</v>
      </c>
      <c r="BH892" s="3">
        <v>0.73469387756601423</v>
      </c>
      <c r="BI892" s="3">
        <v>0.35359116022099446</v>
      </c>
      <c r="BJ892" s="3">
        <v>0.81665332264504953</v>
      </c>
      <c r="BK892" s="3">
        <v>0.74052044611867718</v>
      </c>
      <c r="BL892" s="52">
        <v>0.74136886735311924</v>
      </c>
      <c r="BM892" s="39">
        <v>0.93000351741118537</v>
      </c>
      <c r="BN892" s="3">
        <v>0.81835558921740981</v>
      </c>
      <c r="BO892" s="3">
        <v>0.80648518377396594</v>
      </c>
      <c r="BP892" s="52">
        <v>0.81602042958770316</v>
      </c>
      <c r="BQ892" s="39"/>
      <c r="BR892" s="39"/>
      <c r="BS892" s="39"/>
      <c r="BT892" s="39"/>
      <c r="BU892" s="39"/>
      <c r="BV892" s="52"/>
      <c r="BW892" s="3">
        <v>0.7908137793152108</v>
      </c>
      <c r="BX892" s="3">
        <v>0.72972972974490091</v>
      </c>
      <c r="BY892" s="3">
        <v>0.78315789474343711</v>
      </c>
      <c r="BZ892" s="52">
        <v>0.76328941390346505</v>
      </c>
      <c r="CA892" s="39"/>
      <c r="CB892" s="39"/>
      <c r="CC892" s="39">
        <v>0</v>
      </c>
      <c r="CD892" s="39"/>
      <c r="CE892" s="39">
        <v>0.33617539584233008</v>
      </c>
      <c r="CF892" s="39"/>
      <c r="CG892" s="39"/>
      <c r="CH892" s="52">
        <v>0.37171717171717172</v>
      </c>
      <c r="CI892" s="3">
        <v>0.79054865838373611</v>
      </c>
      <c r="CJ892" s="3">
        <v>0.7930459633283784</v>
      </c>
      <c r="CK892" s="52">
        <v>0.79211469534050183</v>
      </c>
      <c r="CL892" s="39">
        <v>0</v>
      </c>
      <c r="CM892" s="39">
        <v>0.38247011951581716</v>
      </c>
      <c r="CN892" s="39">
        <v>0.89202387411828543</v>
      </c>
      <c r="CO892" s="39">
        <v>0</v>
      </c>
      <c r="CP892" s="39">
        <v>0.88646250959349493</v>
      </c>
      <c r="CQ892" s="58">
        <v>0.88038823865037175</v>
      </c>
    </row>
    <row r="893" spans="1:95" x14ac:dyDescent="0.25">
      <c r="A893" s="97" t="s">
        <v>1250</v>
      </c>
      <c r="B893" s="97">
        <v>120</v>
      </c>
      <c r="C893" s="97">
        <v>890</v>
      </c>
      <c r="D893" s="103" t="s">
        <v>172</v>
      </c>
      <c r="E893" s="39">
        <v>0.91162790697674423</v>
      </c>
      <c r="F893" s="39">
        <v>0.78862534401228213</v>
      </c>
      <c r="G893" s="39">
        <v>0.90552369454760662</v>
      </c>
      <c r="H893" s="39"/>
      <c r="I893" s="39">
        <v>0.48965517241379308</v>
      </c>
      <c r="J893" s="39">
        <v>0.82758620689655171</v>
      </c>
      <c r="K893" s="52">
        <v>0.80566366931802758</v>
      </c>
      <c r="L893" s="3">
        <v>0.84875852008887742</v>
      </c>
      <c r="M893" s="3">
        <v>0.85930493273060926</v>
      </c>
      <c r="N893" s="3">
        <v>0.84459172402073246</v>
      </c>
      <c r="O893" s="3">
        <v>0</v>
      </c>
      <c r="P893" s="3">
        <v>0.75343035341782227</v>
      </c>
      <c r="Q893" s="3">
        <v>0.5714285714285714</v>
      </c>
      <c r="R893" s="52">
        <v>0.84723259955813202</v>
      </c>
      <c r="S893" s="39">
        <v>0.37864077670270524</v>
      </c>
      <c r="T893" s="39">
        <v>0.63255813953488371</v>
      </c>
      <c r="U893" s="39"/>
      <c r="V893" s="39">
        <v>0.82573726541554959</v>
      </c>
      <c r="W893" s="39">
        <v>0.92879256964794066</v>
      </c>
      <c r="X893" s="39">
        <v>0.82129277565290804</v>
      </c>
      <c r="Y893" s="52">
        <v>0.68064395357493024</v>
      </c>
      <c r="Z893" s="3">
        <v>0.45311203320576438</v>
      </c>
      <c r="AA893" s="3"/>
      <c r="AB893" s="3">
        <v>0.84878048779659721</v>
      </c>
      <c r="AC893" s="3">
        <v>0.67132867130989293</v>
      </c>
      <c r="AD893" s="3">
        <v>1.0909090908991737</v>
      </c>
      <c r="AE893" s="3">
        <v>0.7864506627161576</v>
      </c>
      <c r="AF893" s="3">
        <v>0.67002801120448174</v>
      </c>
      <c r="AG893" s="3">
        <v>0.81389320891653705</v>
      </c>
      <c r="AH893" s="3">
        <v>0.8571428571428571</v>
      </c>
      <c r="AI893" s="3">
        <v>0.8179797480859472</v>
      </c>
      <c r="AJ893" s="3">
        <v>0.79168160629915119</v>
      </c>
      <c r="AK893" s="3">
        <v>1.012048192795471</v>
      </c>
      <c r="AL893" s="3">
        <v>0.64864864865566108</v>
      </c>
      <c r="AM893" s="3">
        <v>0.6</v>
      </c>
      <c r="AN893" s="3">
        <v>0.75609756097560976</v>
      </c>
      <c r="AO893" s="3">
        <v>0.90033594624456736</v>
      </c>
      <c r="AP893" s="3">
        <v>0.84812623274161736</v>
      </c>
      <c r="AQ893" s="3">
        <v>0.25494505494505493</v>
      </c>
      <c r="AR893" s="3">
        <v>1</v>
      </c>
      <c r="AS893" s="3"/>
      <c r="AT893" s="3">
        <v>0.7758620689788942</v>
      </c>
      <c r="AU893" s="3">
        <v>0.91379835519079489</v>
      </c>
      <c r="AV893" s="3">
        <v>0</v>
      </c>
      <c r="AW893" s="52">
        <v>0.73150651433319869</v>
      </c>
      <c r="AX893" s="39">
        <v>0.90734824281150162</v>
      </c>
      <c r="AY893" s="3">
        <v>0.44585987261146498</v>
      </c>
      <c r="AZ893" s="3">
        <v>0.60913705582519517</v>
      </c>
      <c r="BA893" s="3">
        <v>0.76545632973202959</v>
      </c>
      <c r="BB893" s="3">
        <v>0.59433962264711637</v>
      </c>
      <c r="BC893" s="3">
        <v>0</v>
      </c>
      <c r="BD893" s="3">
        <v>0.21101341971700166</v>
      </c>
      <c r="BE893" s="3">
        <v>0</v>
      </c>
      <c r="BF893" s="52">
        <v>0.48771067416040292</v>
      </c>
      <c r="BG893" s="3">
        <v>0.74393530996502488</v>
      </c>
      <c r="BH893" s="3">
        <v>0.73469387756601423</v>
      </c>
      <c r="BI893" s="3">
        <v>0.33149171270718231</v>
      </c>
      <c r="BJ893" s="3">
        <v>0.80224179342190161</v>
      </c>
      <c r="BK893" s="3">
        <v>0.74052044611867718</v>
      </c>
      <c r="BL893" s="52">
        <v>0.72683222289521487</v>
      </c>
      <c r="BM893" s="39">
        <v>0.91593387266971504</v>
      </c>
      <c r="BN893" s="3">
        <v>0.80491485520882333</v>
      </c>
      <c r="BO893" s="3">
        <v>0.79169633566075148</v>
      </c>
      <c r="BP893" s="52">
        <v>0.80231449304257607</v>
      </c>
      <c r="BQ893" s="39"/>
      <c r="BR893" s="39"/>
      <c r="BS893" s="39"/>
      <c r="BT893" s="39"/>
      <c r="BU893" s="39"/>
      <c r="BV893" s="52"/>
      <c r="BW893" s="3">
        <v>0.78482276583555022</v>
      </c>
      <c r="BX893" s="3">
        <v>0.70478170479635727</v>
      </c>
      <c r="BY893" s="3">
        <v>0.78315789474343711</v>
      </c>
      <c r="BZ893" s="52">
        <v>0.7496592457980461</v>
      </c>
      <c r="CA893" s="39"/>
      <c r="CB893" s="39"/>
      <c r="CC893" s="39">
        <v>0</v>
      </c>
      <c r="CD893" s="39"/>
      <c r="CE893" s="39">
        <v>0.29232643116724355</v>
      </c>
      <c r="CF893" s="39"/>
      <c r="CG893" s="39"/>
      <c r="CH893" s="52">
        <v>0.30707070707070705</v>
      </c>
      <c r="CI893" s="3">
        <v>0.77372847416280555</v>
      </c>
      <c r="CJ893" s="3">
        <v>0.77732793522637456</v>
      </c>
      <c r="CK893" s="52">
        <v>0.77598566308243733</v>
      </c>
      <c r="CL893" s="39">
        <v>0</v>
      </c>
      <c r="CM893" s="39">
        <v>0.38247011951581716</v>
      </c>
      <c r="CN893" s="39">
        <v>0.81172002170374391</v>
      </c>
      <c r="CO893" s="39">
        <v>0</v>
      </c>
      <c r="CP893" s="39">
        <v>0.83732832892318576</v>
      </c>
      <c r="CQ893" s="58">
        <v>0.8221524407629931</v>
      </c>
    </row>
    <row r="894" spans="1:95" x14ac:dyDescent="0.25">
      <c r="A894" s="97" t="s">
        <v>1251</v>
      </c>
      <c r="B894" s="97">
        <v>121</v>
      </c>
      <c r="C894" s="97">
        <v>891</v>
      </c>
      <c r="D894" s="103" t="s">
        <v>173</v>
      </c>
      <c r="E894" s="86">
        <v>7.7630662020905925</v>
      </c>
      <c r="F894" s="86">
        <v>7.8196226415094339</v>
      </c>
      <c r="G894" s="86">
        <v>7.5102739726027394</v>
      </c>
      <c r="H894" s="86"/>
      <c r="I894" s="86">
        <v>6.4161073825503356</v>
      </c>
      <c r="J894" s="86">
        <v>7.7237569060773481</v>
      </c>
      <c r="K894" s="72">
        <v>7.6779661016949152</v>
      </c>
      <c r="L894" s="7">
        <v>10.523394241417497</v>
      </c>
      <c r="M894" s="7">
        <v>9.3643533123028391</v>
      </c>
      <c r="N894" s="7">
        <v>9.3833652007648176</v>
      </c>
      <c r="O894" s="7">
        <v>0</v>
      </c>
      <c r="P894" s="7">
        <v>9.1348837209302332</v>
      </c>
      <c r="Q894" s="7">
        <v>8.25</v>
      </c>
      <c r="R894" s="72">
        <v>10.272406875237218</v>
      </c>
      <c r="S894" s="86">
        <v>6.6486486486486482</v>
      </c>
      <c r="T894" s="86">
        <v>7.6877192982456144</v>
      </c>
      <c r="U894" s="86"/>
      <c r="V894" s="86">
        <v>9.2474226804123703</v>
      </c>
      <c r="W894" s="86">
        <v>9.9333333333333336</v>
      </c>
      <c r="X894" s="86">
        <v>9.3913043478260878</v>
      </c>
      <c r="Y894" s="72">
        <v>8.1525423728813564</v>
      </c>
      <c r="Z894" s="7">
        <v>6.6191460055096423</v>
      </c>
      <c r="AA894" s="7"/>
      <c r="AB894" s="7">
        <v>9.9444444444444446</v>
      </c>
      <c r="AC894" s="7">
        <v>9.4166666666666661</v>
      </c>
      <c r="AD894" s="7">
        <v>8.1999999999999993</v>
      </c>
      <c r="AE894" s="7">
        <v>8.0327868852459012</v>
      </c>
      <c r="AF894" s="7">
        <v>7.4978991596638656</v>
      </c>
      <c r="AG894" s="7">
        <v>8.3521400778210122</v>
      </c>
      <c r="AH894" s="7">
        <v>10.305555555555555</v>
      </c>
      <c r="AI894" s="7">
        <v>8.8739416745061153</v>
      </c>
      <c r="AJ894" s="7">
        <v>8.7008196721311482</v>
      </c>
      <c r="AK894" s="7">
        <v>9.8666666666666671</v>
      </c>
      <c r="AL894" s="7">
        <v>6.25</v>
      </c>
      <c r="AM894" s="7">
        <v>8.4</v>
      </c>
      <c r="AN894" s="7">
        <v>7.7777777777777777</v>
      </c>
      <c r="AO894" s="7">
        <v>8.6829268292682933</v>
      </c>
      <c r="AP894" s="7">
        <v>9.0885122410546142</v>
      </c>
      <c r="AQ894" s="7">
        <v>5.1694915254237293</v>
      </c>
      <c r="AR894" s="7">
        <v>12</v>
      </c>
      <c r="AS894" s="7"/>
      <c r="AT894" s="7">
        <v>8.7142857142857135</v>
      </c>
      <c r="AU894" s="7">
        <v>8.4987168520102649</v>
      </c>
      <c r="AV894" s="7">
        <v>0</v>
      </c>
      <c r="AW894" s="72">
        <v>8.0488634606463592</v>
      </c>
      <c r="AX894" s="86">
        <v>8.5974842767295598</v>
      </c>
      <c r="AY894" s="7">
        <v>6.0246153846153847</v>
      </c>
      <c r="AZ894" s="7">
        <v>8.4117647058823533</v>
      </c>
      <c r="BA894" s="7">
        <v>7.440860215053763</v>
      </c>
      <c r="BB894" s="7">
        <v>6.3720316622691291</v>
      </c>
      <c r="BC894" s="7">
        <v>3</v>
      </c>
      <c r="BD894" s="7">
        <v>4.345945945945946</v>
      </c>
      <c r="BE894" s="7">
        <v>0</v>
      </c>
      <c r="BF894" s="72">
        <v>6.0149999999999997</v>
      </c>
      <c r="BG894" s="7">
        <v>9.84375</v>
      </c>
      <c r="BH894" s="7">
        <v>6.3888888888888893</v>
      </c>
      <c r="BI894" s="7">
        <v>5.1875</v>
      </c>
      <c r="BJ894" s="7">
        <v>8.173515981735159</v>
      </c>
      <c r="BK894" s="7">
        <v>8.5284552845528463</v>
      </c>
      <c r="BL894" s="72">
        <v>7.9954545454545451</v>
      </c>
      <c r="BM894" s="86">
        <v>8.3232189973614776</v>
      </c>
      <c r="BN894" s="7">
        <v>9.2583095916429254</v>
      </c>
      <c r="BO894" s="7">
        <v>8.1915303176130898</v>
      </c>
      <c r="BP894" s="72">
        <v>9.0472290992191962</v>
      </c>
      <c r="BQ894" s="86"/>
      <c r="BR894" s="86"/>
      <c r="BS894" s="86"/>
      <c r="BT894" s="86"/>
      <c r="BU894" s="86"/>
      <c r="BV894" s="72"/>
      <c r="BW894" s="7">
        <v>6.7942857142857145</v>
      </c>
      <c r="BX894" s="7">
        <v>6.8098159509202452</v>
      </c>
      <c r="BY894" s="7">
        <v>7.25</v>
      </c>
      <c r="BZ894" s="72">
        <v>6.8492063492063489</v>
      </c>
      <c r="CA894" s="86"/>
      <c r="CB894" s="86"/>
      <c r="CC894" s="86">
        <v>0</v>
      </c>
      <c r="CD894" s="86"/>
      <c r="CE894" s="86">
        <v>2.6428571428571428</v>
      </c>
      <c r="CF894" s="86"/>
      <c r="CG894" s="86"/>
      <c r="CH894" s="72">
        <v>2.635658914728682</v>
      </c>
      <c r="CI894" s="7">
        <v>7.032558139534884</v>
      </c>
      <c r="CJ894" s="7">
        <v>6.887052341597796</v>
      </c>
      <c r="CK894" s="72">
        <v>6.9411764705882355</v>
      </c>
      <c r="CL894" s="86">
        <v>0</v>
      </c>
      <c r="CM894" s="86">
        <v>5.8636363636363633</v>
      </c>
      <c r="CN894" s="86">
        <v>8.7354166666666675</v>
      </c>
      <c r="CO894" s="86">
        <v>2</v>
      </c>
      <c r="CP894" s="86">
        <v>7.7301275760549562</v>
      </c>
      <c r="CQ894" s="64">
        <v>8.0164257555847573</v>
      </c>
    </row>
    <row r="895" spans="1:95" x14ac:dyDescent="0.25">
      <c r="A895" s="97" t="s">
        <v>1252</v>
      </c>
      <c r="B895" s="97">
        <v>122</v>
      </c>
      <c r="C895" s="97">
        <v>892</v>
      </c>
      <c r="D895" s="103" t="s">
        <v>129</v>
      </c>
      <c r="E895" s="86">
        <v>5.0195348837209304</v>
      </c>
      <c r="F895" s="86">
        <v>4.4958721007599491</v>
      </c>
      <c r="G895" s="86">
        <v>4.3428916390503218</v>
      </c>
      <c r="H895" s="86"/>
      <c r="I895" s="86">
        <v>4.6620689655172418</v>
      </c>
      <c r="J895" s="86">
        <v>5.0823754789272026</v>
      </c>
      <c r="K895" s="72">
        <v>4.6685008724350476</v>
      </c>
      <c r="L895" s="7">
        <v>6.1579111161137217</v>
      </c>
      <c r="M895" s="7">
        <v>4.1804932735191676</v>
      </c>
      <c r="N895" s="7">
        <v>5.3989293907723681</v>
      </c>
      <c r="O895" s="7">
        <v>0</v>
      </c>
      <c r="P895" s="7">
        <v>5.5584199583275105</v>
      </c>
      <c r="Q895" s="7">
        <v>0.38095238095238093</v>
      </c>
      <c r="R895" s="72">
        <v>5.9533306510705133</v>
      </c>
      <c r="S895" s="86">
        <v>4.1359223301372419</v>
      </c>
      <c r="T895" s="86">
        <v>5.0790697674418608</v>
      </c>
      <c r="U895" s="86"/>
      <c r="V895" s="86">
        <v>4.1072386058981234</v>
      </c>
      <c r="W895" s="86">
        <v>4.7182662538115379</v>
      </c>
      <c r="X895" s="86">
        <v>0.36501901140129245</v>
      </c>
      <c r="Y895" s="72">
        <v>4.5488581055750288</v>
      </c>
      <c r="Z895" s="7">
        <v>4.6114997037252277</v>
      </c>
      <c r="AA895" s="7"/>
      <c r="AB895" s="7">
        <v>1.2878048780362166</v>
      </c>
      <c r="AC895" s="7">
        <v>3.3566433565494647</v>
      </c>
      <c r="AD895" s="7">
        <v>1.363636363623967</v>
      </c>
      <c r="AE895" s="7">
        <v>3.6053019144740706</v>
      </c>
      <c r="AF895" s="7">
        <v>4.1971988795518209</v>
      </c>
      <c r="AG895" s="7">
        <v>4.3058579574909279</v>
      </c>
      <c r="AH895" s="7">
        <v>0.74285714285714288</v>
      </c>
      <c r="AI895" s="7">
        <v>4.0355643368733016</v>
      </c>
      <c r="AJ895" s="7">
        <v>3.8551452132828232</v>
      </c>
      <c r="AK895" s="7">
        <v>0.79518072291072717</v>
      </c>
      <c r="AL895" s="7">
        <v>3.891891891933966</v>
      </c>
      <c r="AM895" s="7">
        <v>0.8</v>
      </c>
      <c r="AN895" s="7">
        <v>3.1463414634146343</v>
      </c>
      <c r="AO895" s="7">
        <v>4.3001119820636049</v>
      </c>
      <c r="AP895" s="7">
        <v>3.4911242603550297</v>
      </c>
      <c r="AQ895" s="7">
        <v>5.2571428571428571</v>
      </c>
      <c r="AR895" s="7">
        <v>1.6666666666666667</v>
      </c>
      <c r="AS895" s="7"/>
      <c r="AT895" s="7">
        <v>0.56896551725118905</v>
      </c>
      <c r="AU895" s="7">
        <v>8.3521169664438659</v>
      </c>
      <c r="AV895" s="7">
        <v>0</v>
      </c>
      <c r="AW895" s="72">
        <v>4.8929585501854893</v>
      </c>
      <c r="AX895" s="86">
        <v>6.0766773162939298</v>
      </c>
      <c r="AY895" s="7">
        <v>4.0828025477707008</v>
      </c>
      <c r="AZ895" s="7">
        <v>1.2791878172329099</v>
      </c>
      <c r="BA895" s="7">
        <v>3.1442590775146448</v>
      </c>
      <c r="BB895" s="7">
        <v>4.65283018872314</v>
      </c>
      <c r="BC895" s="7">
        <v>0</v>
      </c>
      <c r="BD895" s="7">
        <v>3.614993058836002</v>
      </c>
      <c r="BE895" s="7">
        <v>0</v>
      </c>
      <c r="BF895" s="72">
        <v>4.0712780899135144</v>
      </c>
      <c r="BG895" s="7">
        <v>0.38814016172088256</v>
      </c>
      <c r="BH895" s="7">
        <v>4.4081632653960856</v>
      </c>
      <c r="BI895" s="7">
        <v>5.193370165745856</v>
      </c>
      <c r="BJ895" s="7">
        <v>3.6509207365308098</v>
      </c>
      <c r="BK895" s="7">
        <v>3.5509293681353435</v>
      </c>
      <c r="BL895" s="72">
        <v>3.578437310720775</v>
      </c>
      <c r="BM895" s="86">
        <v>3.3330988392543088</v>
      </c>
      <c r="BN895" s="7">
        <v>8.9916900848700081</v>
      </c>
      <c r="BO895" s="7">
        <v>6.7105219916383909</v>
      </c>
      <c r="BP895" s="72">
        <v>8.5429361088352955</v>
      </c>
      <c r="BQ895" s="86"/>
      <c r="BR895" s="86"/>
      <c r="BS895" s="86"/>
      <c r="BT895" s="86"/>
      <c r="BU895" s="86"/>
      <c r="BV895" s="72"/>
      <c r="BW895" s="7">
        <v>3.2411382924964323</v>
      </c>
      <c r="BX895" s="7">
        <v>3.4178794179504761</v>
      </c>
      <c r="BY895" s="7">
        <v>1.2378947368525297</v>
      </c>
      <c r="BZ895" s="72">
        <v>3.1022262607933686</v>
      </c>
      <c r="CA895" s="86"/>
      <c r="CB895" s="86"/>
      <c r="CC895" s="86">
        <v>0</v>
      </c>
      <c r="CD895" s="86"/>
      <c r="CE895" s="86">
        <v>6.0657734467203035</v>
      </c>
      <c r="CF895" s="86"/>
      <c r="CG895" s="86"/>
      <c r="CH895" s="72">
        <v>5.5434343434343436</v>
      </c>
      <c r="CI895" s="7">
        <v>7.3215859030250581</v>
      </c>
      <c r="CJ895" s="7">
        <v>7.9133126935361435</v>
      </c>
      <c r="CK895" s="72">
        <v>7.6926523297491043</v>
      </c>
      <c r="CL895" s="86">
        <v>0</v>
      </c>
      <c r="CM895" s="86">
        <v>2.8685258963686291</v>
      </c>
      <c r="CN895" s="86">
        <v>4.4601193705914266</v>
      </c>
      <c r="CO895" s="86">
        <v>0</v>
      </c>
      <c r="CP895" s="86">
        <v>5.2399556427356817</v>
      </c>
      <c r="CQ895" s="64">
        <v>4.9562089637329096</v>
      </c>
    </row>
    <row r="896" spans="1:95" x14ac:dyDescent="0.25">
      <c r="A896" s="97" t="s">
        <v>1253</v>
      </c>
      <c r="B896" s="97">
        <v>123</v>
      </c>
      <c r="C896" s="97">
        <v>893</v>
      </c>
      <c r="D896" s="103" t="s">
        <v>130</v>
      </c>
      <c r="E896" s="86">
        <v>1.1683720930232557</v>
      </c>
      <c r="F896" s="86">
        <v>2.010483553977473</v>
      </c>
      <c r="G896" s="86">
        <v>1.3800181104905525</v>
      </c>
      <c r="H896" s="86"/>
      <c r="I896" s="86">
        <v>2.4965517241379311</v>
      </c>
      <c r="J896" s="86">
        <v>1.7988505747126438</v>
      </c>
      <c r="K896" s="72">
        <v>1.8331767548250772</v>
      </c>
      <c r="L896" s="7">
        <v>1.1673633273450854</v>
      </c>
      <c r="M896" s="7">
        <v>1.2427130044773389</v>
      </c>
      <c r="N896" s="7">
        <v>0.95369190245560376</v>
      </c>
      <c r="O896" s="7">
        <v>0</v>
      </c>
      <c r="P896" s="7">
        <v>2.2353430353058568</v>
      </c>
      <c r="Q896" s="7">
        <v>0.95238095238095233</v>
      </c>
      <c r="R896" s="72">
        <v>1.1460428760049626</v>
      </c>
      <c r="S896" s="86">
        <v>3.2330097087692526</v>
      </c>
      <c r="T896" s="86">
        <v>2.1953488372093024</v>
      </c>
      <c r="U896" s="86"/>
      <c r="V896" s="86">
        <v>0.89008042895442363</v>
      </c>
      <c r="W896" s="86">
        <v>1.3374613002930344</v>
      </c>
      <c r="X896" s="86">
        <v>0.82129277565290804</v>
      </c>
      <c r="Y896" s="72">
        <v>1.8824410333194439</v>
      </c>
      <c r="Z896" s="7">
        <v>1.7911084766281233</v>
      </c>
      <c r="AA896" s="7"/>
      <c r="AB896" s="7">
        <v>0.35121951219169539</v>
      </c>
      <c r="AC896" s="7">
        <v>0.58741258739615632</v>
      </c>
      <c r="AD896" s="7">
        <v>0.54545454544958683</v>
      </c>
      <c r="AE896" s="7">
        <v>0.97201767301997</v>
      </c>
      <c r="AF896" s="7">
        <v>1.2459383753501401</v>
      </c>
      <c r="AG896" s="7">
        <v>1.2721617418351479</v>
      </c>
      <c r="AH896" s="7">
        <v>0.37142857142857144</v>
      </c>
      <c r="AI896" s="7">
        <v>1.0698938009385033</v>
      </c>
      <c r="AJ896" s="7">
        <v>1.1617067048954937</v>
      </c>
      <c r="AK896" s="7">
        <v>0.43373493976948757</v>
      </c>
      <c r="AL896" s="7">
        <v>0.64864864865566108</v>
      </c>
      <c r="AM896" s="7">
        <v>0.2</v>
      </c>
      <c r="AN896" s="7">
        <v>0.65853658536585369</v>
      </c>
      <c r="AO896" s="7">
        <v>0.88689809630061855</v>
      </c>
      <c r="AP896" s="7">
        <v>0.7100591715976331</v>
      </c>
      <c r="AQ896" s="7">
        <v>3.7626373626373626</v>
      </c>
      <c r="AR896" s="7">
        <v>0.33333333333333331</v>
      </c>
      <c r="AS896" s="7"/>
      <c r="AT896" s="7">
        <v>0.36206896552348394</v>
      </c>
      <c r="AU896" s="7">
        <v>0.66890039599966189</v>
      </c>
      <c r="AV896" s="7">
        <v>0</v>
      </c>
      <c r="AW896" s="72">
        <v>1.2109717825868063</v>
      </c>
      <c r="AX896" s="86">
        <v>1.4249201277955272</v>
      </c>
      <c r="AY896" s="7">
        <v>1.4713375796178343</v>
      </c>
      <c r="AZ896" s="7">
        <v>0.18274111674755855</v>
      </c>
      <c r="BA896" s="7">
        <v>1.0127576054916083</v>
      </c>
      <c r="BB896" s="7">
        <v>1.5566037735995906</v>
      </c>
      <c r="BC896" s="7">
        <v>3.4285714287673468</v>
      </c>
      <c r="BD896" s="7">
        <v>1.9824155483939365</v>
      </c>
      <c r="BE896" s="7">
        <v>0</v>
      </c>
      <c r="BF896" s="72">
        <v>1.5379213483243808</v>
      </c>
      <c r="BG896" s="7">
        <v>0.48517520215110321</v>
      </c>
      <c r="BH896" s="7">
        <v>0.73469387756601423</v>
      </c>
      <c r="BI896" s="7">
        <v>1.5248618784530388</v>
      </c>
      <c r="BJ896" s="7">
        <v>1.6333066452900991</v>
      </c>
      <c r="BK896" s="7">
        <v>1.1687732342355026</v>
      </c>
      <c r="BL896" s="72">
        <v>1.3737129012719562</v>
      </c>
      <c r="BM896" s="86">
        <v>2.7140344706296164</v>
      </c>
      <c r="BN896" s="7">
        <v>1.3050389338277242</v>
      </c>
      <c r="BO896" s="7">
        <v>0.97376348798788148</v>
      </c>
      <c r="BP896" s="72">
        <v>1.2398700521813477</v>
      </c>
      <c r="BQ896" s="86"/>
      <c r="BR896" s="86"/>
      <c r="BS896" s="86"/>
      <c r="BT896" s="86"/>
      <c r="BU896" s="86"/>
      <c r="BV896" s="72"/>
      <c r="BW896" s="7">
        <v>1.4138791811999225</v>
      </c>
      <c r="BX896" s="7">
        <v>1.7650727651094611</v>
      </c>
      <c r="BY896" s="7">
        <v>1.0863157894828321</v>
      </c>
      <c r="BZ896" s="72">
        <v>1.5320308950490977</v>
      </c>
      <c r="CA896" s="86"/>
      <c r="CB896" s="86"/>
      <c r="CC896" s="86">
        <v>0</v>
      </c>
      <c r="CD896" s="86"/>
      <c r="CE896" s="86">
        <v>1.7831912301201855</v>
      </c>
      <c r="CF896" s="86"/>
      <c r="CG896" s="86"/>
      <c r="CH896" s="72">
        <v>1.4222222222222223</v>
      </c>
      <c r="CI896" s="7">
        <v>0.61273528233389885</v>
      </c>
      <c r="CJ896" s="7">
        <v>1.0859728506839057</v>
      </c>
      <c r="CK896" s="72">
        <v>0.90949820788530467</v>
      </c>
      <c r="CL896" s="86">
        <v>0</v>
      </c>
      <c r="CM896" s="86">
        <v>0.66932270915268011</v>
      </c>
      <c r="CN896" s="86">
        <v>1.3629951166576235</v>
      </c>
      <c r="CO896" s="86">
        <v>0</v>
      </c>
      <c r="CP896" s="86">
        <v>0.86087179049437557</v>
      </c>
      <c r="CQ896" s="64">
        <v>1.0160433913762656</v>
      </c>
    </row>
    <row r="897" spans="1:95" x14ac:dyDescent="0.25">
      <c r="A897" s="97" t="s">
        <v>1254</v>
      </c>
      <c r="B897" s="97">
        <v>124</v>
      </c>
      <c r="C897" s="97">
        <v>894</v>
      </c>
      <c r="D897" s="103" t="s">
        <v>174</v>
      </c>
      <c r="E897" s="39">
        <v>1.067906976744186</v>
      </c>
      <c r="F897" s="39">
        <v>1.0418031713023668</v>
      </c>
      <c r="G897" s="39">
        <v>1.0576516752316045</v>
      </c>
      <c r="H897" s="39"/>
      <c r="I897" s="39">
        <v>1.0275862068965518</v>
      </c>
      <c r="J897" s="39">
        <v>1.0402298850574712</v>
      </c>
      <c r="K897" s="52">
        <v>1.0452288283606195</v>
      </c>
      <c r="L897" s="3">
        <v>1.0579642048351394</v>
      </c>
      <c r="M897" s="3">
        <v>1.0661434977518713</v>
      </c>
      <c r="N897" s="3">
        <v>1.0665307162885547</v>
      </c>
      <c r="O897" s="3">
        <v>0</v>
      </c>
      <c r="P897" s="3">
        <v>1.0727650727472304</v>
      </c>
      <c r="Q897" s="3">
        <v>1.5238095238095237</v>
      </c>
      <c r="R897" s="52">
        <v>1.0600034484533363</v>
      </c>
      <c r="S897" s="39">
        <v>1.0776699029230843</v>
      </c>
      <c r="T897" s="39">
        <v>1.0604651162790697</v>
      </c>
      <c r="U897" s="39"/>
      <c r="V897" s="39">
        <v>1.0402144772117963</v>
      </c>
      <c r="W897" s="39">
        <v>1.1145510835775287</v>
      </c>
      <c r="X897" s="39">
        <v>1.0494296577787159</v>
      </c>
      <c r="Y897" s="52">
        <v>1.0602770497932907</v>
      </c>
      <c r="Z897" s="3">
        <v>1.0328393598348036</v>
      </c>
      <c r="AA897" s="3"/>
      <c r="AB897" s="3">
        <v>1.0536585365750861</v>
      </c>
      <c r="AC897" s="3">
        <v>1.0069930069648394</v>
      </c>
      <c r="AD897" s="3">
        <v>1.363636363623967</v>
      </c>
      <c r="AE897" s="3">
        <v>1.0780559646221486</v>
      </c>
      <c r="AF897" s="3">
        <v>1.0666666666666667</v>
      </c>
      <c r="AG897" s="3">
        <v>1.0658372213582168</v>
      </c>
      <c r="AH897" s="3">
        <v>1.0285714285714285</v>
      </c>
      <c r="AI897" s="3">
        <v>1.050135836008891</v>
      </c>
      <c r="AJ897" s="3">
        <v>1.0498386518314831</v>
      </c>
      <c r="AK897" s="3">
        <v>1.084337349423719</v>
      </c>
      <c r="AL897" s="3">
        <v>1.2972972973113222</v>
      </c>
      <c r="AM897" s="3">
        <v>1</v>
      </c>
      <c r="AN897" s="3">
        <v>1.0975609756097562</v>
      </c>
      <c r="AO897" s="3">
        <v>1.1019036954037988</v>
      </c>
      <c r="AP897" s="3">
        <v>1.0473372781065089</v>
      </c>
      <c r="AQ897" s="3">
        <v>1.0373626373626375</v>
      </c>
      <c r="AR897" s="3">
        <v>1</v>
      </c>
      <c r="AS897" s="3"/>
      <c r="AT897" s="3">
        <v>1.0862068965704519</v>
      </c>
      <c r="AU897" s="3">
        <v>1.0682302772180392</v>
      </c>
      <c r="AV897" s="3">
        <v>0</v>
      </c>
      <c r="AW897" s="52">
        <v>1.0543019006447061</v>
      </c>
      <c r="AX897" s="39">
        <v>1.0159744408945688</v>
      </c>
      <c r="AY897" s="3">
        <v>1.0350318471337581</v>
      </c>
      <c r="AZ897" s="3">
        <v>1.0355329949028318</v>
      </c>
      <c r="BA897" s="3">
        <v>1.0951913640781346</v>
      </c>
      <c r="BB897" s="3">
        <v>1.0726415094440815</v>
      </c>
      <c r="BC897" s="3">
        <v>1.7142857143836734</v>
      </c>
      <c r="BD897" s="3">
        <v>1.0273021749380344</v>
      </c>
      <c r="BE897" s="3">
        <v>0</v>
      </c>
      <c r="BF897" s="52">
        <v>1.0533707865235484</v>
      </c>
      <c r="BG897" s="3">
        <v>1.0350404312556869</v>
      </c>
      <c r="BH897" s="3">
        <v>1.1020408163490214</v>
      </c>
      <c r="BI897" s="3">
        <v>1.0607734806629834</v>
      </c>
      <c r="BJ897" s="3">
        <v>1.052041633289799</v>
      </c>
      <c r="BK897" s="3">
        <v>1.0973977695493651</v>
      </c>
      <c r="BL897" s="52">
        <v>1.0660205935796485</v>
      </c>
      <c r="BM897" s="39">
        <v>1.0664790714034471</v>
      </c>
      <c r="BN897" s="3">
        <v>1.016988712170652</v>
      </c>
      <c r="BO897" s="3">
        <v>1.0243742126419935</v>
      </c>
      <c r="BP897" s="52">
        <v>1.0184415962046496</v>
      </c>
      <c r="BQ897" s="39"/>
      <c r="BR897" s="39"/>
      <c r="BS897" s="39"/>
      <c r="BT897" s="39"/>
      <c r="BU897" s="39"/>
      <c r="BV897" s="52"/>
      <c r="BW897" s="3">
        <v>1.0484273589406203</v>
      </c>
      <c r="BX897" s="3">
        <v>1.0166320166531526</v>
      </c>
      <c r="BY897" s="3">
        <v>1.0105263157979834</v>
      </c>
      <c r="BZ897" s="52">
        <v>1.0304407087696779</v>
      </c>
      <c r="CA897" s="39"/>
      <c r="CB897" s="39"/>
      <c r="CC897" s="39">
        <v>0</v>
      </c>
      <c r="CD897" s="39"/>
      <c r="CE897" s="39">
        <v>1.0231425090853523</v>
      </c>
      <c r="CF897" s="39"/>
      <c r="CG897" s="39"/>
      <c r="CH897" s="52">
        <v>1.0424242424242425</v>
      </c>
      <c r="CI897" s="3">
        <v>1.0332398878571627</v>
      </c>
      <c r="CJ897" s="3">
        <v>1.0373898547322573</v>
      </c>
      <c r="CK897" s="52">
        <v>1.0358422939068099</v>
      </c>
      <c r="CL897" s="39">
        <v>0</v>
      </c>
      <c r="CM897" s="39">
        <v>1.0517928286684972</v>
      </c>
      <c r="CN897" s="39">
        <v>1.0417797069994574</v>
      </c>
      <c r="CO897" s="39">
        <v>1</v>
      </c>
      <c r="CP897" s="39">
        <v>1.0430777104801054</v>
      </c>
      <c r="CQ897" s="58">
        <v>1.042763345701063</v>
      </c>
    </row>
    <row r="898" spans="1:95" x14ac:dyDescent="0.25">
      <c r="A898" s="97" t="s">
        <v>1145</v>
      </c>
      <c r="C898" s="97">
        <v>895</v>
      </c>
      <c r="D898" s="103"/>
      <c r="E898" s="48"/>
      <c r="F898" s="48"/>
      <c r="G898" s="48"/>
      <c r="H898" s="48"/>
      <c r="I898" s="48"/>
      <c r="J898" s="48"/>
      <c r="K898" s="73"/>
      <c r="L898" s="11"/>
      <c r="M898" s="11"/>
      <c r="N898" s="11"/>
      <c r="O898" s="11"/>
      <c r="P898" s="11"/>
      <c r="Q898" s="11"/>
      <c r="R898" s="73"/>
      <c r="S898" s="48"/>
      <c r="T898" s="48"/>
      <c r="U898" s="48"/>
      <c r="V898" s="48"/>
      <c r="W898" s="48"/>
      <c r="X898" s="48"/>
      <c r="Y898" s="73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73"/>
      <c r="AX898" s="48"/>
      <c r="AY898" s="11"/>
      <c r="AZ898" s="11"/>
      <c r="BA898" s="11"/>
      <c r="BB898" s="11"/>
      <c r="BC898" s="11"/>
      <c r="BD898" s="11"/>
      <c r="BE898" s="11"/>
      <c r="BF898" s="73"/>
      <c r="BG898" s="11"/>
      <c r="BH898" s="11"/>
      <c r="BI898" s="11"/>
      <c r="BJ898" s="11"/>
      <c r="BK898" s="11"/>
      <c r="BL898" s="73"/>
      <c r="BM898" s="48"/>
      <c r="BN898" s="11"/>
      <c r="BO898" s="11"/>
      <c r="BP898" s="73"/>
      <c r="BQ898" s="48"/>
      <c r="BR898" s="48"/>
      <c r="BS898" s="48"/>
      <c r="BT898" s="48"/>
      <c r="BU898" s="48"/>
      <c r="BV898" s="73"/>
      <c r="BW898" s="11"/>
      <c r="BX898" s="11"/>
      <c r="BY898" s="11"/>
      <c r="BZ898" s="73"/>
      <c r="CA898" s="48"/>
      <c r="CB898" s="48"/>
      <c r="CC898" s="48"/>
      <c r="CD898" s="48"/>
      <c r="CE898" s="48"/>
      <c r="CF898" s="48"/>
      <c r="CG898" s="48"/>
      <c r="CH898" s="73"/>
      <c r="CI898" s="11"/>
      <c r="CJ898" s="11"/>
      <c r="CK898" s="73"/>
      <c r="CL898" s="48"/>
      <c r="CM898" s="48"/>
      <c r="CN898" s="48"/>
      <c r="CO898" s="48"/>
      <c r="CP898" s="48"/>
      <c r="CQ898" s="67"/>
    </row>
    <row r="899" spans="1:95" x14ac:dyDescent="0.25">
      <c r="A899" s="97" t="s">
        <v>1255</v>
      </c>
      <c r="B899" s="97">
        <v>125</v>
      </c>
      <c r="C899" s="97">
        <v>896</v>
      </c>
      <c r="D899" s="103" t="s">
        <v>175</v>
      </c>
      <c r="E899" s="39">
        <v>3.9605528602746555E-2</v>
      </c>
      <c r="F899" s="39">
        <v>4.5064649424868507E-2</v>
      </c>
      <c r="G899" s="39">
        <v>5.106190996565621E-2</v>
      </c>
      <c r="H899" s="39"/>
      <c r="I899" s="39">
        <v>3.4641458577974606E-2</v>
      </c>
      <c r="J899" s="39">
        <v>5.0428085933805579E-2</v>
      </c>
      <c r="K899" s="52">
        <v>4.5706333403536636E-2</v>
      </c>
      <c r="L899" s="3">
        <v>4.6281772066399558E-2</v>
      </c>
      <c r="M899" s="3">
        <v>6.4751077065560089E-2</v>
      </c>
      <c r="N899" s="3">
        <v>5.5678974404786495E-2</v>
      </c>
      <c r="O899" s="3">
        <v>0</v>
      </c>
      <c r="P899" s="3">
        <v>5.35042085116419E-2</v>
      </c>
      <c r="Q899" s="3">
        <v>0</v>
      </c>
      <c r="R899" s="52">
        <v>4.8674004062392931E-2</v>
      </c>
      <c r="S899" s="39">
        <v>0</v>
      </c>
      <c r="T899" s="39">
        <v>9.7476579014920919E-2</v>
      </c>
      <c r="U899" s="39"/>
      <c r="V899" s="39">
        <v>0.10225614478133113</v>
      </c>
      <c r="W899" s="39">
        <v>0.10746537277467516</v>
      </c>
      <c r="X899" s="39">
        <v>4.4355573686786165E-2</v>
      </c>
      <c r="Y899" s="52">
        <v>8.9743083258825254E-2</v>
      </c>
      <c r="Z899" s="3">
        <v>2.8989469945191602E-2</v>
      </c>
      <c r="AA899" s="3"/>
      <c r="AB899" s="3">
        <v>7.0191067419291001E-2</v>
      </c>
      <c r="AC899" s="3">
        <v>9.3467232402229275E-2</v>
      </c>
      <c r="AD899" s="3">
        <v>0</v>
      </c>
      <c r="AE899" s="3">
        <v>0.11427789606772466</v>
      </c>
      <c r="AF899" s="3">
        <v>5.8856832988904387E-2</v>
      </c>
      <c r="AG899" s="3">
        <v>7.463820435580848E-2</v>
      </c>
      <c r="AH899" s="3">
        <v>0.12947765916319254</v>
      </c>
      <c r="AI899" s="3">
        <v>7.925198809382103E-2</v>
      </c>
      <c r="AJ899" s="3">
        <v>5.9271687657486784E-2</v>
      </c>
      <c r="AK899" s="3">
        <v>6.8709444124134031E-2</v>
      </c>
      <c r="AL899" s="3">
        <v>0.35604912109690551</v>
      </c>
      <c r="AM899" s="3">
        <v>0</v>
      </c>
      <c r="AN899" s="3">
        <v>4.8441894236491471E-2</v>
      </c>
      <c r="AO899" s="3">
        <v>5.6976855166663246E-2</v>
      </c>
      <c r="AP899" s="3">
        <v>5.4849497808108556E-2</v>
      </c>
      <c r="AQ899" s="3">
        <v>1.966625435679115E-2</v>
      </c>
      <c r="AR899" s="3">
        <v>0.51886557812888767</v>
      </c>
      <c r="AS899" s="3"/>
      <c r="AT899" s="3">
        <v>5.6108233785104725E-2</v>
      </c>
      <c r="AU899" s="3">
        <v>0.10306115925131809</v>
      </c>
      <c r="AV899" s="3">
        <v>0</v>
      </c>
      <c r="AW899" s="52">
        <v>6.7425612218755343E-2</v>
      </c>
      <c r="AX899" s="39">
        <v>5.6427062181257426E-2</v>
      </c>
      <c r="AY899" s="3">
        <v>1.7605329142488389E-2</v>
      </c>
      <c r="AZ899" s="3">
        <v>0</v>
      </c>
      <c r="BA899" s="3">
        <v>7.2291277847198299E-2</v>
      </c>
      <c r="BB899" s="3">
        <v>2.8583828999394892E-2</v>
      </c>
      <c r="BC899" s="3">
        <v>0</v>
      </c>
      <c r="BD899" s="3">
        <v>1.4451434963436205E-2</v>
      </c>
      <c r="BE899" s="3">
        <v>0</v>
      </c>
      <c r="BF899" s="52">
        <v>2.6354405304381542E-2</v>
      </c>
      <c r="BG899" s="3">
        <v>0</v>
      </c>
      <c r="BH899" s="3">
        <v>0</v>
      </c>
      <c r="BI899" s="3">
        <v>2.4953523939353506E-2</v>
      </c>
      <c r="BJ899" s="3">
        <v>3.8332993473494219E-2</v>
      </c>
      <c r="BK899" s="3">
        <v>4.9341927324691157E-2</v>
      </c>
      <c r="BL899" s="52">
        <v>3.4909409177922665E-2</v>
      </c>
      <c r="BM899" s="39">
        <v>8.9555514243880738E-2</v>
      </c>
      <c r="BN899" s="3">
        <v>4.3146098439069608E-2</v>
      </c>
      <c r="BO899" s="3">
        <v>3.5122987821351495E-2</v>
      </c>
      <c r="BP899" s="52">
        <v>4.1557274606536534E-2</v>
      </c>
      <c r="BQ899" s="39"/>
      <c r="BR899" s="39"/>
      <c r="BS899" s="39"/>
      <c r="BT899" s="39"/>
      <c r="BU899" s="39"/>
      <c r="BV899" s="52"/>
      <c r="BW899" s="3">
        <v>0.13646666503727148</v>
      </c>
      <c r="BX899" s="3">
        <v>0.13106288617886441</v>
      </c>
      <c r="BY899" s="3">
        <v>0.16158764732938657</v>
      </c>
      <c r="BZ899" s="52">
        <v>0.13704173758392305</v>
      </c>
      <c r="CA899" s="39"/>
      <c r="CB899" s="39"/>
      <c r="CC899" s="39">
        <v>0</v>
      </c>
      <c r="CD899" s="39"/>
      <c r="CE899" s="39">
        <v>0</v>
      </c>
      <c r="CF899" s="39"/>
      <c r="CG899" s="39"/>
      <c r="CH899" s="52">
        <v>0</v>
      </c>
      <c r="CI899" s="3">
        <v>0</v>
      </c>
      <c r="CJ899" s="3">
        <v>6.2859555244728135E-3</v>
      </c>
      <c r="CK899" s="52">
        <v>4.0087195931129277E-3</v>
      </c>
      <c r="CL899" s="39">
        <v>0</v>
      </c>
      <c r="CM899" s="39">
        <v>0</v>
      </c>
      <c r="CN899" s="39">
        <v>4.574405475080192E-2</v>
      </c>
      <c r="CO899" s="39">
        <v>0</v>
      </c>
      <c r="CP899" s="39">
        <v>1.5930405745933317E-2</v>
      </c>
      <c r="CQ899" s="58">
        <v>2.5740960509643074E-2</v>
      </c>
    </row>
    <row r="900" spans="1:95" x14ac:dyDescent="0.25">
      <c r="A900" s="97" t="s">
        <v>1256</v>
      </c>
      <c r="B900" s="97">
        <v>126</v>
      </c>
      <c r="C900" s="97">
        <v>897</v>
      </c>
      <c r="D900" s="103" t="s">
        <v>176</v>
      </c>
      <c r="E900" s="39">
        <v>0.30393868500713239</v>
      </c>
      <c r="F900" s="39">
        <v>0.25842991366500795</v>
      </c>
      <c r="G900" s="39">
        <v>0.27637551618160233</v>
      </c>
      <c r="H900" s="39"/>
      <c r="I900" s="39">
        <v>0.2071800454721712</v>
      </c>
      <c r="J900" s="39">
        <v>0.26686476619456828</v>
      </c>
      <c r="K900" s="52">
        <v>0.26416728190281313</v>
      </c>
      <c r="L900" s="3">
        <v>0.27729142273944613</v>
      </c>
      <c r="M900" s="3">
        <v>0.29684427073020392</v>
      </c>
      <c r="N900" s="3">
        <v>0.30372447153309623</v>
      </c>
      <c r="O900" s="3">
        <v>0</v>
      </c>
      <c r="P900" s="3">
        <v>0.37123123099254118</v>
      </c>
      <c r="Q900" s="3">
        <v>0.34726296403369861</v>
      </c>
      <c r="R900" s="52">
        <v>0.28381858578227975</v>
      </c>
      <c r="S900" s="39">
        <v>0.21264957953642979</v>
      </c>
      <c r="T900" s="39">
        <v>0.28073235291770693</v>
      </c>
      <c r="U900" s="39"/>
      <c r="V900" s="39">
        <v>0.24975446540393637</v>
      </c>
      <c r="W900" s="39">
        <v>0.25122385562626853</v>
      </c>
      <c r="X900" s="39">
        <v>0.25376990280417805</v>
      </c>
      <c r="Y900" s="52">
        <v>0.26621480980524043</v>
      </c>
      <c r="Z900" s="3">
        <v>0.28474210347749013</v>
      </c>
      <c r="AA900" s="3"/>
      <c r="AB900" s="3">
        <v>0.34583049963717111</v>
      </c>
      <c r="AC900" s="3">
        <v>0.27160247286867328</v>
      </c>
      <c r="AD900" s="3">
        <v>0.61796106399835804</v>
      </c>
      <c r="AE900" s="3">
        <v>0.28643793647489707</v>
      </c>
      <c r="AF900" s="3">
        <v>0.28347534440755506</v>
      </c>
      <c r="AG900" s="3">
        <v>0.3271213318727943</v>
      </c>
      <c r="AH900" s="3">
        <v>0.26688807230932426</v>
      </c>
      <c r="AI900" s="3">
        <v>0.32714174548475244</v>
      </c>
      <c r="AJ900" s="3">
        <v>0.30795910353905026</v>
      </c>
      <c r="AK900" s="3">
        <v>0.23582229959713602</v>
      </c>
      <c r="AL900" s="3">
        <v>0.3708172021329485</v>
      </c>
      <c r="AM900" s="3">
        <v>0.20980562171786554</v>
      </c>
      <c r="AN900" s="3">
        <v>0.27071710590168802</v>
      </c>
      <c r="AO900" s="3">
        <v>0.28814419382644474</v>
      </c>
      <c r="AP900" s="3">
        <v>0.272166230042517</v>
      </c>
      <c r="AQ900" s="3">
        <v>0.36282222562359173</v>
      </c>
      <c r="AR900" s="3">
        <v>0.41256161006074049</v>
      </c>
      <c r="AS900" s="3"/>
      <c r="AT900" s="3">
        <v>0.34043561449039805</v>
      </c>
      <c r="AU900" s="3">
        <v>0.32266753984290258</v>
      </c>
      <c r="AV900" s="3">
        <v>0</v>
      </c>
      <c r="AW900" s="52">
        <v>0.30709756265423505</v>
      </c>
      <c r="AX900" s="39">
        <v>0.20653656523399208</v>
      </c>
      <c r="AY900" s="3">
        <v>0.24656794221898848</v>
      </c>
      <c r="AZ900" s="3">
        <v>0.18272497291323425</v>
      </c>
      <c r="BA900" s="3">
        <v>0.38598262028947616</v>
      </c>
      <c r="BB900" s="3">
        <v>0.29856186356676861</v>
      </c>
      <c r="BC900" s="3">
        <v>0</v>
      </c>
      <c r="BD900" s="3">
        <v>0.23790247930356173</v>
      </c>
      <c r="BE900" s="3">
        <v>0</v>
      </c>
      <c r="BF900" s="52">
        <v>0.2726478935713556</v>
      </c>
      <c r="BG900" s="3">
        <v>0.23717883860928202</v>
      </c>
      <c r="BH900" s="3">
        <v>4.4821799009357656E-2</v>
      </c>
      <c r="BI900" s="3">
        <v>0.28054529947864554</v>
      </c>
      <c r="BJ900" s="3">
        <v>0.26858539377674545</v>
      </c>
      <c r="BK900" s="3">
        <v>0.18601508820471641</v>
      </c>
      <c r="BL900" s="52">
        <v>0.23590047125531399</v>
      </c>
      <c r="BM900" s="39">
        <v>0.55713482084866084</v>
      </c>
      <c r="BN900" s="3">
        <v>0.26388338980211362</v>
      </c>
      <c r="BO900" s="3">
        <v>0.22070757352314954</v>
      </c>
      <c r="BP900" s="52">
        <v>0.25533786458243563</v>
      </c>
      <c r="BQ900" s="39"/>
      <c r="BR900" s="39"/>
      <c r="BS900" s="39"/>
      <c r="BT900" s="39"/>
      <c r="BU900" s="39"/>
      <c r="BV900" s="52"/>
      <c r="BW900" s="3">
        <v>0.32671631896671788</v>
      </c>
      <c r="BX900" s="3">
        <v>0.32470228056483291</v>
      </c>
      <c r="BY900" s="3">
        <v>0.37634191845579851</v>
      </c>
      <c r="BZ900" s="52">
        <v>0.33120365317386014</v>
      </c>
      <c r="CA900" s="39"/>
      <c r="CB900" s="39"/>
      <c r="CC900" s="39">
        <v>0</v>
      </c>
      <c r="CD900" s="39"/>
      <c r="CE900" s="39">
        <v>0</v>
      </c>
      <c r="CF900" s="39"/>
      <c r="CG900" s="39"/>
      <c r="CH900" s="52">
        <v>0</v>
      </c>
      <c r="CI900" s="3">
        <v>3.5786613149956403E-2</v>
      </c>
      <c r="CJ900" s="3">
        <v>6.1729056849890655E-2</v>
      </c>
      <c r="CK900" s="52">
        <v>5.2580972861512143E-2</v>
      </c>
      <c r="CL900" s="39">
        <v>0</v>
      </c>
      <c r="CM900" s="39">
        <v>0</v>
      </c>
      <c r="CN900" s="39">
        <v>0.29844644720185959</v>
      </c>
      <c r="CO900" s="39">
        <v>0</v>
      </c>
      <c r="CP900" s="39">
        <v>0.16880751311669648</v>
      </c>
      <c r="CQ900" s="58">
        <v>0.20920724034283938</v>
      </c>
    </row>
    <row r="901" spans="1:95" x14ac:dyDescent="0.25">
      <c r="A901" s="97" t="s">
        <v>1257</v>
      </c>
      <c r="B901" s="97">
        <v>127</v>
      </c>
      <c r="C901" s="97">
        <v>898</v>
      </c>
      <c r="D901" s="103" t="s">
        <v>177</v>
      </c>
      <c r="E901" s="39">
        <v>1.2022151676537899E-2</v>
      </c>
      <c r="F901" s="39">
        <v>8.0921051580373961E-3</v>
      </c>
      <c r="G901" s="39">
        <v>1.5215017200960333E-2</v>
      </c>
      <c r="H901" s="39"/>
      <c r="I901" s="39">
        <v>6.0594940822271681E-3</v>
      </c>
      <c r="J901" s="39">
        <v>1.963382124071491E-3</v>
      </c>
      <c r="K901" s="52">
        <v>7.8429256113908448E-3</v>
      </c>
      <c r="L901" s="3">
        <v>6.0404649531195335E-3</v>
      </c>
      <c r="M901" s="3">
        <v>9.4476414837907745E-3</v>
      </c>
      <c r="N901" s="3">
        <v>9.5072140098187985E-3</v>
      </c>
      <c r="O901" s="3">
        <v>0</v>
      </c>
      <c r="P901" s="3">
        <v>9.7939719399585089E-3</v>
      </c>
      <c r="Q901" s="3">
        <v>0</v>
      </c>
      <c r="R901" s="52">
        <v>6.7870959738646442E-3</v>
      </c>
      <c r="S901" s="39">
        <v>0</v>
      </c>
      <c r="T901" s="39">
        <v>2.5027865265499803E-2</v>
      </c>
      <c r="U901" s="39"/>
      <c r="V901" s="39">
        <v>3.7276887027658308E-2</v>
      </c>
      <c r="W901" s="39">
        <v>0</v>
      </c>
      <c r="X901" s="39">
        <v>5.391397011695058E-2</v>
      </c>
      <c r="Y901" s="52">
        <v>2.5314328969859721E-2</v>
      </c>
      <c r="Z901" s="3">
        <v>3.876874591265816E-3</v>
      </c>
      <c r="AA901" s="3"/>
      <c r="AB901" s="3">
        <v>7.3495829556441503E-2</v>
      </c>
      <c r="AC901" s="3">
        <v>0</v>
      </c>
      <c r="AD901" s="3">
        <v>0</v>
      </c>
      <c r="AE901" s="3">
        <v>2.8292957759867576E-2</v>
      </c>
      <c r="AF901" s="3">
        <v>1.7915935518567534E-2</v>
      </c>
      <c r="AG901" s="3">
        <v>1.0841042713218573E-2</v>
      </c>
      <c r="AH901" s="3">
        <v>0</v>
      </c>
      <c r="AI901" s="3">
        <v>1.1519610098420325E-2</v>
      </c>
      <c r="AJ901" s="3">
        <v>5.225899403666987E-3</v>
      </c>
      <c r="AK901" s="3">
        <v>0</v>
      </c>
      <c r="AL901" s="3">
        <v>0</v>
      </c>
      <c r="AM901" s="3">
        <v>0</v>
      </c>
      <c r="AN901" s="3">
        <v>0</v>
      </c>
      <c r="AO901" s="3">
        <v>1.5439009367032174E-2</v>
      </c>
      <c r="AP901" s="3">
        <v>1.4005626120661209E-2</v>
      </c>
      <c r="AQ901" s="3">
        <v>0</v>
      </c>
      <c r="AR901" s="3">
        <v>0</v>
      </c>
      <c r="AS901" s="3"/>
      <c r="AT901" s="3">
        <v>0</v>
      </c>
      <c r="AU901" s="3">
        <v>2.032665668161298E-2</v>
      </c>
      <c r="AV901" s="3">
        <v>0</v>
      </c>
      <c r="AW901" s="52">
        <v>1.1736450103100423E-2</v>
      </c>
      <c r="AX901" s="39">
        <v>2.1537495464556178E-2</v>
      </c>
      <c r="AY901" s="3">
        <v>6.4369970627401992E-3</v>
      </c>
      <c r="AZ901" s="3">
        <v>0</v>
      </c>
      <c r="BA901" s="3">
        <v>0</v>
      </c>
      <c r="BB901" s="3">
        <v>9.0099912262922039E-3</v>
      </c>
      <c r="BC901" s="3">
        <v>0</v>
      </c>
      <c r="BD901" s="3">
        <v>0</v>
      </c>
      <c r="BE901" s="3">
        <v>0</v>
      </c>
      <c r="BF901" s="52">
        <v>5.6526944178553855E-3</v>
      </c>
      <c r="BG901" s="3">
        <v>0</v>
      </c>
      <c r="BH901" s="3">
        <v>0</v>
      </c>
      <c r="BI901" s="3">
        <v>0</v>
      </c>
      <c r="BJ901" s="3">
        <v>9.9611924352080352E-3</v>
      </c>
      <c r="BK901" s="3">
        <v>0</v>
      </c>
      <c r="BL901" s="52">
        <v>5.1670087650693697E-3</v>
      </c>
      <c r="BM901" s="39">
        <v>8.529747437980446E-3</v>
      </c>
      <c r="BN901" s="3">
        <v>5.4701179162712412E-3</v>
      </c>
      <c r="BO901" s="3">
        <v>4.351955364112356E-3</v>
      </c>
      <c r="BP901" s="52">
        <v>5.2764471531488236E-3</v>
      </c>
      <c r="BQ901" s="39"/>
      <c r="BR901" s="39"/>
      <c r="BS901" s="39"/>
      <c r="BT901" s="39"/>
      <c r="BU901" s="39"/>
      <c r="BV901" s="52"/>
      <c r="BW901" s="3">
        <v>4.3827934138065926E-2</v>
      </c>
      <c r="BX901" s="3">
        <v>3.0181946332072444E-2</v>
      </c>
      <c r="BY901" s="3">
        <v>2.2279350573426736E-2</v>
      </c>
      <c r="BZ901" s="52">
        <v>3.5110268574692322E-2</v>
      </c>
      <c r="CA901" s="39"/>
      <c r="CB901" s="39"/>
      <c r="CC901" s="39">
        <v>0</v>
      </c>
      <c r="CD901" s="39"/>
      <c r="CE901" s="39">
        <v>0</v>
      </c>
      <c r="CF901" s="39"/>
      <c r="CG901" s="39"/>
      <c r="CH901" s="52">
        <v>0</v>
      </c>
      <c r="CI901" s="3">
        <v>0</v>
      </c>
      <c r="CJ901" s="3">
        <v>0</v>
      </c>
      <c r="CK901" s="52">
        <v>0</v>
      </c>
      <c r="CL901" s="39">
        <v>0</v>
      </c>
      <c r="CM901" s="39">
        <v>0</v>
      </c>
      <c r="CN901" s="39">
        <v>1.9261756382777321E-3</v>
      </c>
      <c r="CO901" s="39">
        <v>0</v>
      </c>
      <c r="CP901" s="39">
        <v>0</v>
      </c>
      <c r="CQ901" s="58">
        <v>6.9927270246767194E-4</v>
      </c>
    </row>
    <row r="902" spans="1:95" x14ac:dyDescent="0.25">
      <c r="A902" s="97" t="s">
        <v>1258</v>
      </c>
      <c r="B902" s="97">
        <v>128</v>
      </c>
      <c r="C902" s="97">
        <v>899</v>
      </c>
      <c r="D902" s="104" t="s">
        <v>178</v>
      </c>
      <c r="E902" s="40">
        <v>8.6647814887542321E-2</v>
      </c>
      <c r="F902" s="40">
        <v>8.3566654905640539E-2</v>
      </c>
      <c r="G902" s="40">
        <v>9.9980293137435214E-2</v>
      </c>
      <c r="H902" s="40"/>
      <c r="I902" s="40">
        <v>4.7219897349219532E-2</v>
      </c>
      <c r="J902" s="40">
        <v>7.9294808308380177E-2</v>
      </c>
      <c r="K902" s="53">
        <v>8.2023758868442473E-2</v>
      </c>
      <c r="L902" s="4">
        <v>9.4444138143522968E-2</v>
      </c>
      <c r="M902" s="4">
        <v>9.6243763359590825E-2</v>
      </c>
      <c r="N902" s="4">
        <v>0.10471738900392637</v>
      </c>
      <c r="O902" s="4">
        <v>0</v>
      </c>
      <c r="P902" s="4">
        <v>0.10694980722700403</v>
      </c>
      <c r="Q902" s="4">
        <v>0</v>
      </c>
      <c r="R902" s="53">
        <v>9.6386999021983819E-2</v>
      </c>
      <c r="S902" s="40">
        <v>8.8917569914186312E-2</v>
      </c>
      <c r="T902" s="40">
        <v>8.2887946587776942E-2</v>
      </c>
      <c r="U902" s="40"/>
      <c r="V902" s="40">
        <v>0.10846522481368291</v>
      </c>
      <c r="W902" s="40">
        <v>4.1297949200250782E-2</v>
      </c>
      <c r="X902" s="40">
        <v>8.569594323446518E-2</v>
      </c>
      <c r="Y902" s="53">
        <v>8.6920665286128712E-2</v>
      </c>
      <c r="Z902" s="4">
        <v>0.10629599485983568</v>
      </c>
      <c r="AA902" s="4"/>
      <c r="AB902" s="4">
        <v>0.16945127247386771</v>
      </c>
      <c r="AC902" s="4">
        <v>0</v>
      </c>
      <c r="AD902" s="4">
        <v>0</v>
      </c>
      <c r="AE902" s="4">
        <v>8.149370399378919E-2</v>
      </c>
      <c r="AF902" s="4">
        <v>9.3564416803383496E-2</v>
      </c>
      <c r="AG902" s="4">
        <v>0.12295679986489172</v>
      </c>
      <c r="AH902" s="4">
        <v>0.1015878100333657</v>
      </c>
      <c r="AI902" s="4">
        <v>0.12153241368862919</v>
      </c>
      <c r="AJ902" s="4">
        <v>0.10662507840586445</v>
      </c>
      <c r="AK902" s="4">
        <v>0</v>
      </c>
      <c r="AL902" s="4">
        <v>0.43287153852797544</v>
      </c>
      <c r="AM902" s="4">
        <v>0</v>
      </c>
      <c r="AN902" s="4">
        <v>0.10773762748378403</v>
      </c>
      <c r="AO902" s="4">
        <v>6.5289870377350873E-2</v>
      </c>
      <c r="AP902" s="4">
        <v>7.4729697862716674E-2</v>
      </c>
      <c r="AQ902" s="4">
        <v>0.15961046344980009</v>
      </c>
      <c r="AR902" s="4">
        <v>0</v>
      </c>
      <c r="AS902" s="4"/>
      <c r="AT902" s="4">
        <v>6.397989032089231E-2</v>
      </c>
      <c r="AU902" s="4">
        <v>0.12501172331330332</v>
      </c>
      <c r="AV902" s="4">
        <v>0</v>
      </c>
      <c r="AW902" s="53">
        <v>0.11122516584449024</v>
      </c>
      <c r="AX902" s="40">
        <v>5.8201359297142673E-2</v>
      </c>
      <c r="AY902" s="4">
        <v>8.9582368744160618E-2</v>
      </c>
      <c r="AZ902" s="4">
        <v>0</v>
      </c>
      <c r="BA902" s="4">
        <v>0.10421571498013146</v>
      </c>
      <c r="BB902" s="4">
        <v>9.0130914922785382E-2</v>
      </c>
      <c r="BC902" s="4">
        <v>0</v>
      </c>
      <c r="BD902" s="4">
        <v>7.4178687083267428E-2</v>
      </c>
      <c r="BE902" s="4">
        <v>0</v>
      </c>
      <c r="BF902" s="53">
        <v>8.4996569546716874E-2</v>
      </c>
      <c r="BG902" s="4">
        <v>3.7918857669055797E-2</v>
      </c>
      <c r="BH902" s="4">
        <v>3.1766492240789986E-2</v>
      </c>
      <c r="BI902" s="4">
        <v>8.5058792866698235E-2</v>
      </c>
      <c r="BJ902" s="4">
        <v>9.4626740557105696E-2</v>
      </c>
      <c r="BK902" s="4">
        <v>2.6931078790521035E-2</v>
      </c>
      <c r="BL902" s="53">
        <v>6.8462177497543047E-2</v>
      </c>
      <c r="BM902" s="40">
        <v>0.23585641903284232</v>
      </c>
      <c r="BN902" s="4">
        <v>7.9162917852723419E-2</v>
      </c>
      <c r="BO902" s="4">
        <v>5.5293181728900381E-2</v>
      </c>
      <c r="BP902" s="53">
        <v>7.4846760422931369E-2</v>
      </c>
      <c r="BQ902" s="40"/>
      <c r="BR902" s="40"/>
      <c r="BS902" s="40"/>
      <c r="BT902" s="40"/>
      <c r="BU902" s="40"/>
      <c r="BV902" s="53"/>
      <c r="BW902" s="4">
        <v>0.14312895574326182</v>
      </c>
      <c r="BX902" s="4">
        <v>0.1064419167419987</v>
      </c>
      <c r="BY902" s="4">
        <v>0.13768291596104121</v>
      </c>
      <c r="BZ902" s="53">
        <v>0.12649980847810052</v>
      </c>
      <c r="CA902" s="40"/>
      <c r="CB902" s="40"/>
      <c r="CC902" s="40">
        <v>0</v>
      </c>
      <c r="CD902" s="40"/>
      <c r="CE902" s="40">
        <v>0</v>
      </c>
      <c r="CF902" s="40"/>
      <c r="CG902" s="40"/>
      <c r="CH902" s="53">
        <v>0</v>
      </c>
      <c r="CI902" s="4">
        <v>0</v>
      </c>
      <c r="CJ902" s="4">
        <v>8.8387760416276679E-3</v>
      </c>
      <c r="CK902" s="53">
        <v>5.7431133186064973E-3</v>
      </c>
      <c r="CL902" s="40">
        <v>0</v>
      </c>
      <c r="CM902" s="40">
        <v>0</v>
      </c>
      <c r="CN902" s="40">
        <v>7.9452903703690861E-2</v>
      </c>
      <c r="CO902" s="40">
        <v>0</v>
      </c>
      <c r="CP902" s="40">
        <v>2.3511320982749297E-2</v>
      </c>
      <c r="CQ902" s="59">
        <v>4.3054995201863358E-2</v>
      </c>
    </row>
    <row r="903" spans="1:95" x14ac:dyDescent="0.25">
      <c r="A903" s="97" t="s">
        <v>1145</v>
      </c>
      <c r="C903" s="97">
        <v>900</v>
      </c>
      <c r="D903" s="102"/>
      <c r="E903" s="93"/>
      <c r="F903" s="93"/>
      <c r="G903" s="93"/>
      <c r="H903" s="93"/>
      <c r="I903" s="93"/>
      <c r="J903" s="93"/>
      <c r="K903" s="79"/>
      <c r="L903" s="16"/>
      <c r="M903" s="16"/>
      <c r="N903" s="16"/>
      <c r="O903" s="16"/>
      <c r="P903" s="16"/>
      <c r="Q903" s="16"/>
      <c r="R903" s="79"/>
      <c r="S903" s="93"/>
      <c r="T903" s="93"/>
      <c r="U903" s="93"/>
      <c r="V903" s="93"/>
      <c r="W903" s="93"/>
      <c r="X903" s="93"/>
      <c r="Y903" s="79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79"/>
      <c r="AX903" s="93"/>
      <c r="AY903" s="16"/>
      <c r="AZ903" s="16"/>
      <c r="BA903" s="16"/>
      <c r="BB903" s="16"/>
      <c r="BC903" s="16"/>
      <c r="BD903" s="16"/>
      <c r="BE903" s="16"/>
      <c r="BF903" s="79"/>
      <c r="BG903" s="16"/>
      <c r="BH903" s="16"/>
      <c r="BI903" s="16"/>
      <c r="BJ903" s="16"/>
      <c r="BK903" s="16"/>
      <c r="BL903" s="79"/>
      <c r="BM903" s="93"/>
      <c r="BN903" s="16"/>
      <c r="BO903" s="16"/>
      <c r="BP903" s="79"/>
      <c r="BQ903" s="93"/>
      <c r="BR903" s="93"/>
      <c r="BS903" s="93"/>
      <c r="BT903" s="93"/>
      <c r="BU903" s="93"/>
      <c r="BV903" s="79"/>
      <c r="BW903" s="16"/>
      <c r="BX903" s="16"/>
      <c r="BY903" s="16"/>
      <c r="BZ903" s="79"/>
      <c r="CA903" s="93"/>
      <c r="CB903" s="93"/>
      <c r="CC903" s="93"/>
      <c r="CD903" s="93"/>
      <c r="CE903" s="93"/>
      <c r="CF903" s="93"/>
      <c r="CG903" s="93"/>
      <c r="CH903" s="79"/>
      <c r="CI903" s="16"/>
      <c r="CJ903" s="16"/>
      <c r="CK903" s="79"/>
      <c r="CL903" s="93"/>
      <c r="CM903" s="93"/>
      <c r="CN903" s="93"/>
      <c r="CO903" s="93"/>
      <c r="CP903" s="93"/>
      <c r="CQ903" s="83"/>
    </row>
    <row r="904" spans="1:95" x14ac:dyDescent="0.25">
      <c r="A904" s="97" t="s">
        <v>1259</v>
      </c>
      <c r="B904" s="97">
        <v>129</v>
      </c>
      <c r="C904" s="97">
        <v>901</v>
      </c>
      <c r="D904" s="103" t="s">
        <v>179</v>
      </c>
      <c r="E904" s="39">
        <v>3.1886174168030477E-3</v>
      </c>
      <c r="F904" s="39">
        <v>1.0795536821688134E-2</v>
      </c>
      <c r="G904" s="39">
        <v>3.8579487860268338E-3</v>
      </c>
      <c r="H904" s="39"/>
      <c r="I904" s="39">
        <v>2.1197526846438074E-2</v>
      </c>
      <c r="J904" s="39">
        <v>1.1156851830362344E-2</v>
      </c>
      <c r="K904" s="52">
        <v>9.9303132291963334E-3</v>
      </c>
      <c r="L904" s="3">
        <v>4.1127349728017756E-3</v>
      </c>
      <c r="M904" s="3">
        <v>3.5080278905315503E-3</v>
      </c>
      <c r="N904" s="3">
        <v>2.0384125562939925E-3</v>
      </c>
      <c r="O904" s="3">
        <v>0</v>
      </c>
      <c r="P904" s="3">
        <v>1.4103847804319839E-2</v>
      </c>
      <c r="Q904" s="3">
        <v>3.3140016570008283E-3</v>
      </c>
      <c r="R904" s="52">
        <v>3.5490175701153133E-3</v>
      </c>
      <c r="S904" s="39">
        <v>1.7337828325605337E-2</v>
      </c>
      <c r="T904" s="39">
        <v>9.1580395283276279E-3</v>
      </c>
      <c r="U904" s="39"/>
      <c r="V904" s="39">
        <v>4.4309109718334598E-3</v>
      </c>
      <c r="W904" s="39">
        <v>3.0661522344271031E-3</v>
      </c>
      <c r="X904" s="39">
        <v>6.6959517817052703E-3</v>
      </c>
      <c r="Y904" s="52">
        <v>7.6154738708193144E-3</v>
      </c>
      <c r="Z904" s="3">
        <v>1.3584174359268142E-2</v>
      </c>
      <c r="AA904" s="3"/>
      <c r="AB904" s="3">
        <v>4.1036515121835732E-3</v>
      </c>
      <c r="AC904" s="3">
        <v>1.584364519486527E-2</v>
      </c>
      <c r="AD904" s="3">
        <v>2.5639357064225214E-3</v>
      </c>
      <c r="AE904" s="3">
        <v>4.7789132875795341E-3</v>
      </c>
      <c r="AF904" s="3">
        <v>7.284189453613199E-3</v>
      </c>
      <c r="AG904" s="3">
        <v>4.5766669254403173E-3</v>
      </c>
      <c r="AH904" s="3">
        <v>4.0667563826731245E-3</v>
      </c>
      <c r="AI904" s="3">
        <v>3.7178937322337696E-3</v>
      </c>
      <c r="AJ904" s="3">
        <v>1.0884306550354659E-2</v>
      </c>
      <c r="AK904" s="3">
        <v>4.0255326920359338E-3</v>
      </c>
      <c r="AL904" s="3">
        <v>1.7443609022780256E-2</v>
      </c>
      <c r="AM904" s="3">
        <v>2.4920923991181825E-3</v>
      </c>
      <c r="AN904" s="3">
        <v>3.6200364809065239E-3</v>
      </c>
      <c r="AO904" s="3">
        <v>6.5720014729046599E-3</v>
      </c>
      <c r="AP904" s="3">
        <v>2.8761999123785732E-3</v>
      </c>
      <c r="AQ904" s="3">
        <v>1.6660179298622825E-2</v>
      </c>
      <c r="AR904" s="3">
        <v>3.1950096990879767E-3</v>
      </c>
      <c r="AS904" s="3"/>
      <c r="AT904" s="3">
        <v>2.3725104248979193E-3</v>
      </c>
      <c r="AU904" s="3">
        <v>2.463146733827663E-3</v>
      </c>
      <c r="AV904" s="3">
        <v>0</v>
      </c>
      <c r="AW904" s="52">
        <v>6.4889635188766425E-3</v>
      </c>
      <c r="AX904" s="39">
        <v>7.4248460702643973E-3</v>
      </c>
      <c r="AY904" s="3">
        <v>1.4116356153343472E-2</v>
      </c>
      <c r="AZ904" s="3">
        <v>4.6257853259024269E-3</v>
      </c>
      <c r="BA904" s="3">
        <v>4.1395745380214269E-3</v>
      </c>
      <c r="BB904" s="3">
        <v>7.706079568966245E-3</v>
      </c>
      <c r="BC904" s="3">
        <v>1.6784873019070551E-3</v>
      </c>
      <c r="BD904" s="3">
        <v>1.4419295056814281E-2</v>
      </c>
      <c r="BE904" s="3">
        <v>0</v>
      </c>
      <c r="BF904" s="52">
        <v>8.3304629234740024E-3</v>
      </c>
      <c r="BG904" s="3">
        <v>3.9153063638041165E-3</v>
      </c>
      <c r="BH904" s="3">
        <v>1.6927332986201461E-2</v>
      </c>
      <c r="BI904" s="3">
        <v>1.7395640010622396E-2</v>
      </c>
      <c r="BJ904" s="3">
        <v>3.5010256726564879E-3</v>
      </c>
      <c r="BK904" s="3">
        <v>9.1591457425422036E-3</v>
      </c>
      <c r="BL904" s="52">
        <v>7.8575493498921137E-3</v>
      </c>
      <c r="BM904" s="39">
        <v>5.7444841457809093E-3</v>
      </c>
      <c r="BN904" s="3">
        <v>1.4448503309253836E-2</v>
      </c>
      <c r="BO904" s="3">
        <v>4.0815337666582638E-3</v>
      </c>
      <c r="BP904" s="52">
        <v>1.080157638792446E-2</v>
      </c>
      <c r="BQ904" s="39"/>
      <c r="BR904" s="39"/>
      <c r="BS904" s="39"/>
      <c r="BT904" s="39"/>
      <c r="BU904" s="39"/>
      <c r="BV904" s="52"/>
      <c r="BW904" s="3">
        <v>3.3282271807024344E-3</v>
      </c>
      <c r="BX904" s="3">
        <v>8.4972963144727149E-3</v>
      </c>
      <c r="BY904" s="3">
        <v>7.7247535436153058E-4</v>
      </c>
      <c r="BZ904" s="52">
        <v>5.3298863573798937E-3</v>
      </c>
      <c r="CA904" s="39"/>
      <c r="CB904" s="39"/>
      <c r="CC904" s="39">
        <v>1.6038318583001187E-3</v>
      </c>
      <c r="CD904" s="39"/>
      <c r="CE904" s="39">
        <v>6.0486014355496621E-3</v>
      </c>
      <c r="CF904" s="39"/>
      <c r="CG904" s="39"/>
      <c r="CH904" s="52">
        <v>2.9391696845129057E-3</v>
      </c>
      <c r="CI904" s="3">
        <v>1.2441311408124154E-3</v>
      </c>
      <c r="CJ904" s="3">
        <v>2.081831653709303E-3</v>
      </c>
      <c r="CK904" s="52">
        <v>1.6625224725752552E-3</v>
      </c>
      <c r="CL904" s="39">
        <v>0</v>
      </c>
      <c r="CM904" s="39">
        <v>6.9264384560368021E-3</v>
      </c>
      <c r="CN904" s="39">
        <v>1.2541186396347093E-2</v>
      </c>
      <c r="CO904" s="39">
        <v>1.5341543038651566E-3</v>
      </c>
      <c r="CP904" s="39">
        <v>3.407266469703824E-3</v>
      </c>
      <c r="CQ904" s="58">
        <v>5.6182581773190259E-3</v>
      </c>
    </row>
    <row r="905" spans="1:95" x14ac:dyDescent="0.25">
      <c r="A905" s="97" t="s">
        <v>1260</v>
      </c>
      <c r="B905" s="97">
        <v>130</v>
      </c>
      <c r="C905" s="97">
        <v>902</v>
      </c>
      <c r="D905" s="103" t="s">
        <v>180</v>
      </c>
      <c r="E905" s="39">
        <v>0.64323748668370606</v>
      </c>
      <c r="F905" s="39">
        <v>0.81975058007307866</v>
      </c>
      <c r="G905" s="39">
        <v>0.67184035476420467</v>
      </c>
      <c r="H905" s="39"/>
      <c r="I905" s="39">
        <v>0.8928461774406774</v>
      </c>
      <c r="J905" s="39">
        <v>0.82595242699805871</v>
      </c>
      <c r="K905" s="52">
        <v>0.81854453265843719</v>
      </c>
      <c r="L905" s="3">
        <v>0.64917518469080404</v>
      </c>
      <c r="M905" s="3">
        <v>0.46501665874469333</v>
      </c>
      <c r="N905" s="3">
        <v>0.58678196417031225</v>
      </c>
      <c r="O905" s="3">
        <v>0</v>
      </c>
      <c r="P905" s="3">
        <v>0.7674104124381339</v>
      </c>
      <c r="Q905" s="3">
        <v>0.375</v>
      </c>
      <c r="R905" s="52">
        <v>0.63336340399428714</v>
      </c>
      <c r="S905" s="39">
        <v>0.70512820512820518</v>
      </c>
      <c r="T905" s="39">
        <v>0.63290513832741291</v>
      </c>
      <c r="U905" s="39"/>
      <c r="V905" s="39">
        <v>0.48458149779281567</v>
      </c>
      <c r="W905" s="39">
        <v>0.6</v>
      </c>
      <c r="X905" s="39">
        <v>0.31622746186028422</v>
      </c>
      <c r="Y905" s="52">
        <v>0.56271454976973667</v>
      </c>
      <c r="Z905" s="3">
        <v>0.56917393760906421</v>
      </c>
      <c r="AA905" s="3"/>
      <c r="AB905" s="3">
        <v>0.32232441471302403</v>
      </c>
      <c r="AC905" s="3">
        <v>0.63017031630170317</v>
      </c>
      <c r="AD905" s="3">
        <v>0.23350253806429436</v>
      </c>
      <c r="AE905" s="3">
        <v>0.25890843482002707</v>
      </c>
      <c r="AF905" s="3">
        <v>0.35488871663703053</v>
      </c>
      <c r="AG905" s="3">
        <v>0.28911544923568588</v>
      </c>
      <c r="AH905" s="3">
        <v>0.31051822880464042</v>
      </c>
      <c r="AI905" s="3">
        <v>0.31290322581242364</v>
      </c>
      <c r="AJ905" s="3">
        <v>0.56925855108986623</v>
      </c>
      <c r="AK905" s="3">
        <v>0.341492537323976</v>
      </c>
      <c r="AL905" s="3">
        <v>0.56034482757862669</v>
      </c>
      <c r="AM905" s="3">
        <v>0.24358974359230767</v>
      </c>
      <c r="AN905" s="3">
        <v>0.25116279069767444</v>
      </c>
      <c r="AO905" s="3">
        <v>0.41469489415727762</v>
      </c>
      <c r="AP905" s="3">
        <v>0.3162755866132429</v>
      </c>
      <c r="AQ905" s="3">
        <v>0.62284442796497053</v>
      </c>
      <c r="AR905" s="3">
        <v>0.5714285714285714</v>
      </c>
      <c r="AS905" s="3"/>
      <c r="AT905" s="3">
        <v>0.2922437673058601</v>
      </c>
      <c r="AU905" s="3">
        <v>0.29090692409009655</v>
      </c>
      <c r="AV905" s="3">
        <v>0</v>
      </c>
      <c r="AW905" s="52">
        <v>0.45029050620910765</v>
      </c>
      <c r="AX905" s="39">
        <v>0.83739837398373984</v>
      </c>
      <c r="AY905" s="3">
        <v>0.74305155115554411</v>
      </c>
      <c r="AZ905" s="3">
        <v>0.50042337002370729</v>
      </c>
      <c r="BA905" s="3">
        <v>0.52688172042679904</v>
      </c>
      <c r="BB905" s="3">
        <v>0.66173515982465747</v>
      </c>
      <c r="BC905" s="3">
        <v>0.34969325153588771</v>
      </c>
      <c r="BD905" s="3">
        <v>0.8403451995746648</v>
      </c>
      <c r="BE905" s="3">
        <v>0</v>
      </c>
      <c r="BF905" s="52">
        <v>0.71694049077774546</v>
      </c>
      <c r="BG905" s="3">
        <v>0.5891238670766058</v>
      </c>
      <c r="BH905" s="3">
        <v>0.78640776699029125</v>
      </c>
      <c r="BI905" s="3">
        <v>0.73964968150829147</v>
      </c>
      <c r="BJ905" s="3">
        <v>0.59269282814935154</v>
      </c>
      <c r="BK905" s="3">
        <v>0.76219512195701955</v>
      </c>
      <c r="BL905" s="52">
        <v>0.71945898778189321</v>
      </c>
      <c r="BM905" s="39">
        <v>0.51109177904499514</v>
      </c>
      <c r="BN905" s="3">
        <v>0.87817334298289595</v>
      </c>
      <c r="BO905" s="3">
        <v>0.72513628103343364</v>
      </c>
      <c r="BP905" s="52">
        <v>0.85783066567140642</v>
      </c>
      <c r="BQ905" s="39"/>
      <c r="BR905" s="39"/>
      <c r="BS905" s="39"/>
      <c r="BT905" s="39"/>
      <c r="BU905" s="39"/>
      <c r="BV905" s="52"/>
      <c r="BW905" s="3">
        <v>0.62661737523568661</v>
      </c>
      <c r="BX905" s="3">
        <v>0.69786096258177244</v>
      </c>
      <c r="BY905" s="3">
        <v>0.38095238095238093</v>
      </c>
      <c r="BZ905" s="52">
        <v>0.67421180276057613</v>
      </c>
      <c r="CA905" s="39"/>
      <c r="CB905" s="39"/>
      <c r="CC905" s="39">
        <v>0.41216216224159968</v>
      </c>
      <c r="CD905" s="39"/>
      <c r="CE905" s="39">
        <v>0.62072155417652985</v>
      </c>
      <c r="CF905" s="39"/>
      <c r="CG905" s="39"/>
      <c r="CH905" s="52">
        <v>0.5474738676576214</v>
      </c>
      <c r="CI905" s="3">
        <v>0.3877917414693875</v>
      </c>
      <c r="CJ905" s="3">
        <v>0.44301075268387097</v>
      </c>
      <c r="CK905" s="52">
        <v>0.42232683254492986</v>
      </c>
      <c r="CL905" s="39">
        <v>0</v>
      </c>
      <c r="CM905" s="39">
        <v>0.95793901154574124</v>
      </c>
      <c r="CN905" s="39">
        <v>0.89249999999188645</v>
      </c>
      <c r="CO905" s="39">
        <v>0.50168350169696962</v>
      </c>
      <c r="CP905" s="39">
        <v>0.78229742921942458</v>
      </c>
      <c r="CQ905" s="58">
        <v>0.85835401157196034</v>
      </c>
    </row>
    <row r="906" spans="1:95" x14ac:dyDescent="0.25">
      <c r="A906" s="97" t="s">
        <v>1145</v>
      </c>
      <c r="C906" s="97">
        <v>903</v>
      </c>
      <c r="D906" s="103"/>
      <c r="E906" s="48"/>
      <c r="F906" s="48"/>
      <c r="G906" s="48"/>
      <c r="H906" s="48"/>
      <c r="I906" s="48"/>
      <c r="J906" s="48"/>
      <c r="K906" s="73"/>
      <c r="L906" s="11"/>
      <c r="M906" s="11"/>
      <c r="N906" s="11"/>
      <c r="O906" s="11"/>
      <c r="P906" s="11"/>
      <c r="Q906" s="11"/>
      <c r="R906" s="73"/>
      <c r="S906" s="48"/>
      <c r="T906" s="48"/>
      <c r="U906" s="48"/>
      <c r="V906" s="48"/>
      <c r="W906" s="48"/>
      <c r="X906" s="48"/>
      <c r="Y906" s="73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73"/>
      <c r="AX906" s="48"/>
      <c r="AY906" s="11"/>
      <c r="AZ906" s="11"/>
      <c r="BA906" s="11"/>
      <c r="BB906" s="11"/>
      <c r="BC906" s="11"/>
      <c r="BD906" s="11"/>
      <c r="BE906" s="11"/>
      <c r="BF906" s="73"/>
      <c r="BG906" s="11"/>
      <c r="BH906" s="11"/>
      <c r="BI906" s="11"/>
      <c r="BJ906" s="11"/>
      <c r="BK906" s="11"/>
      <c r="BL906" s="73"/>
      <c r="BM906" s="48"/>
      <c r="BN906" s="11"/>
      <c r="BO906" s="11"/>
      <c r="BP906" s="73"/>
      <c r="BQ906" s="48"/>
      <c r="BR906" s="48"/>
      <c r="BS906" s="48"/>
      <c r="BT906" s="48"/>
      <c r="BU906" s="48"/>
      <c r="BV906" s="73"/>
      <c r="BW906" s="11"/>
      <c r="BX906" s="11"/>
      <c r="BY906" s="11"/>
      <c r="BZ906" s="73"/>
      <c r="CA906" s="48"/>
      <c r="CB906" s="48"/>
      <c r="CC906" s="48"/>
      <c r="CD906" s="48"/>
      <c r="CE906" s="48"/>
      <c r="CF906" s="48"/>
      <c r="CG906" s="48"/>
      <c r="CH906" s="73"/>
      <c r="CI906" s="11"/>
      <c r="CJ906" s="11"/>
      <c r="CK906" s="73"/>
      <c r="CL906" s="48"/>
      <c r="CM906" s="48"/>
      <c r="CN906" s="48"/>
      <c r="CO906" s="48"/>
      <c r="CP906" s="48"/>
      <c r="CQ906" s="67"/>
    </row>
    <row r="907" spans="1:95" x14ac:dyDescent="0.25">
      <c r="A907" s="97" t="s">
        <v>1261</v>
      </c>
      <c r="B907" s="97">
        <v>131</v>
      </c>
      <c r="C907" s="97">
        <v>904</v>
      </c>
      <c r="D907" s="103" t="s">
        <v>181</v>
      </c>
      <c r="E907" s="39">
        <v>0</v>
      </c>
      <c r="F907" s="39">
        <v>1.8867924528301886E-2</v>
      </c>
      <c r="G907" s="39">
        <v>0</v>
      </c>
      <c r="H907" s="39"/>
      <c r="I907" s="39">
        <v>9.7087378640776691E-3</v>
      </c>
      <c r="J907" s="39">
        <v>5.9880239520958087E-3</v>
      </c>
      <c r="K907" s="52">
        <v>1.3563501849568433E-2</v>
      </c>
      <c r="L907" s="3">
        <v>1.932367149758454E-2</v>
      </c>
      <c r="M907" s="3">
        <v>3.4482758620689655E-2</v>
      </c>
      <c r="N907" s="3">
        <v>0</v>
      </c>
      <c r="O907" s="3">
        <v>0</v>
      </c>
      <c r="P907" s="3">
        <v>0</v>
      </c>
      <c r="Q907" s="3">
        <v>0</v>
      </c>
      <c r="R907" s="52">
        <v>1.70863309352518E-2</v>
      </c>
      <c r="S907" s="39">
        <v>0</v>
      </c>
      <c r="T907" s="39">
        <v>2.6666666666666668E-2</v>
      </c>
      <c r="U907" s="39"/>
      <c r="V907" s="39">
        <v>6.6666666666666666E-2</v>
      </c>
      <c r="W907" s="39">
        <v>0</v>
      </c>
      <c r="X907" s="39">
        <v>6.6666666666666666E-2</v>
      </c>
      <c r="Y907" s="52">
        <v>3.1496062992125984E-2</v>
      </c>
      <c r="Z907" s="3">
        <v>1.44E-2</v>
      </c>
      <c r="AA907" s="3"/>
      <c r="AB907" s="3">
        <v>0</v>
      </c>
      <c r="AC907" s="3">
        <v>0</v>
      </c>
      <c r="AD907" s="3">
        <v>0</v>
      </c>
      <c r="AE907" s="3">
        <v>1.6393442622950821E-2</v>
      </c>
      <c r="AF907" s="3">
        <v>1.6420361247947456E-2</v>
      </c>
      <c r="AG907" s="3">
        <v>1.5706806282722512E-2</v>
      </c>
      <c r="AH907" s="3">
        <v>1.1976047904191617E-2</v>
      </c>
      <c r="AI907" s="3">
        <v>1.8779342723004695E-2</v>
      </c>
      <c r="AJ907" s="3">
        <v>1.3745704467353952E-2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1.6E-2</v>
      </c>
      <c r="AQ907" s="3">
        <v>0</v>
      </c>
      <c r="AR907" s="3">
        <v>0</v>
      </c>
      <c r="AS907" s="3"/>
      <c r="AT907" s="3">
        <v>0.15789473684210525</v>
      </c>
      <c r="AU907" s="3">
        <v>3.1948881789137379E-3</v>
      </c>
      <c r="AV907" s="3">
        <v>0</v>
      </c>
      <c r="AW907" s="52">
        <v>1.3610315186246419E-2</v>
      </c>
      <c r="AX907" s="39">
        <v>0</v>
      </c>
      <c r="AY907" s="3">
        <v>1.5810276679841896E-2</v>
      </c>
      <c r="AZ907" s="3">
        <v>0</v>
      </c>
      <c r="BA907" s="3">
        <v>0</v>
      </c>
      <c r="BB907" s="3">
        <v>5.9523809523809521E-3</v>
      </c>
      <c r="BC907" s="3">
        <v>0</v>
      </c>
      <c r="BD907" s="3">
        <v>0</v>
      </c>
      <c r="BE907" s="3">
        <v>0</v>
      </c>
      <c r="BF907" s="52">
        <v>6.8119891008174387E-3</v>
      </c>
      <c r="BG907" s="3">
        <v>0</v>
      </c>
      <c r="BH907" s="3">
        <v>0</v>
      </c>
      <c r="BI907" s="3">
        <v>0</v>
      </c>
      <c r="BJ907" s="3">
        <v>0.04</v>
      </c>
      <c r="BK907" s="3">
        <v>1.6393442622950821E-2</v>
      </c>
      <c r="BL907" s="52">
        <v>1.3605442176870748E-2</v>
      </c>
      <c r="BM907" s="39">
        <v>3.4013605442176874E-2</v>
      </c>
      <c r="BN907" s="3">
        <v>1.1235955056179775E-2</v>
      </c>
      <c r="BO907" s="3">
        <v>1.6304347826086956E-2</v>
      </c>
      <c r="BP907" s="52">
        <v>1.1710794297352342E-2</v>
      </c>
      <c r="BQ907" s="39"/>
      <c r="BR907" s="39"/>
      <c r="BS907" s="39"/>
      <c r="BT907" s="39"/>
      <c r="BU907" s="39"/>
      <c r="BV907" s="52"/>
      <c r="BW907" s="3">
        <v>4.7619047619047616E-2</v>
      </c>
      <c r="BX907" s="3">
        <v>0</v>
      </c>
      <c r="BY907" s="3">
        <v>0</v>
      </c>
      <c r="BZ907" s="52">
        <v>1.1235955056179775E-2</v>
      </c>
      <c r="CA907" s="39"/>
      <c r="CB907" s="39"/>
      <c r="CC907" s="39">
        <v>0</v>
      </c>
      <c r="CD907" s="39"/>
      <c r="CE907" s="39">
        <v>0</v>
      </c>
      <c r="CF907" s="39"/>
      <c r="CG907" s="39"/>
      <c r="CH907" s="52">
        <v>1.0638297872340425E-2</v>
      </c>
      <c r="CI907" s="3">
        <v>0</v>
      </c>
      <c r="CJ907" s="3">
        <v>0</v>
      </c>
      <c r="CK907" s="52">
        <v>0</v>
      </c>
      <c r="CL907" s="39">
        <v>0</v>
      </c>
      <c r="CM907" s="39">
        <v>0</v>
      </c>
      <c r="CN907" s="39">
        <v>1.2578616352201259E-2</v>
      </c>
      <c r="CO907" s="39">
        <v>0</v>
      </c>
      <c r="CP907" s="39">
        <v>0</v>
      </c>
      <c r="CQ907" s="58">
        <v>8.4388185654008432E-3</v>
      </c>
    </row>
    <row r="908" spans="1:95" x14ac:dyDescent="0.25">
      <c r="A908" s="97" t="s">
        <v>1262</v>
      </c>
      <c r="B908" s="97">
        <v>132</v>
      </c>
      <c r="C908" s="97">
        <v>905</v>
      </c>
      <c r="D908" s="103" t="s">
        <v>182</v>
      </c>
      <c r="E908" s="39">
        <v>0</v>
      </c>
      <c r="F908" s="39">
        <v>2.9350104821802937E-2</v>
      </c>
      <c r="G908" s="39">
        <v>2.6315789473684209E-2</v>
      </c>
      <c r="H908" s="39"/>
      <c r="I908" s="39">
        <v>5.8252427184466021E-2</v>
      </c>
      <c r="J908" s="39">
        <v>1.1976047904191617E-2</v>
      </c>
      <c r="K908" s="52">
        <v>2.8360049321824909E-2</v>
      </c>
      <c r="L908" s="3">
        <v>4.5893719806763288E-2</v>
      </c>
      <c r="M908" s="3">
        <v>5.7471264367816091E-2</v>
      </c>
      <c r="N908" s="3">
        <v>7.4074074074074077E-3</v>
      </c>
      <c r="O908" s="3">
        <v>0</v>
      </c>
      <c r="P908" s="3">
        <v>1.6666666666666666E-2</v>
      </c>
      <c r="Q908" s="3">
        <v>0</v>
      </c>
      <c r="R908" s="52">
        <v>4.0467625899280574E-2</v>
      </c>
      <c r="S908" s="39">
        <v>0</v>
      </c>
      <c r="T908" s="39">
        <v>5.3333333333333337E-2</v>
      </c>
      <c r="U908" s="39"/>
      <c r="V908" s="39">
        <v>6.6666666666666666E-2</v>
      </c>
      <c r="W908" s="39">
        <v>0.2</v>
      </c>
      <c r="X908" s="39">
        <v>6.6666666666666666E-2</v>
      </c>
      <c r="Y908" s="52">
        <v>5.5118110236220472E-2</v>
      </c>
      <c r="Z908" s="3">
        <v>3.7199999999999997E-2</v>
      </c>
      <c r="AA908" s="3"/>
      <c r="AB908" s="3">
        <v>9.1743119266055051E-3</v>
      </c>
      <c r="AC908" s="3">
        <v>0</v>
      </c>
      <c r="AD908" s="3">
        <v>0</v>
      </c>
      <c r="AE908" s="3">
        <v>0.11475409836065574</v>
      </c>
      <c r="AF908" s="3">
        <v>2.4630541871921183E-2</v>
      </c>
      <c r="AG908" s="3">
        <v>3.6649214659685861E-2</v>
      </c>
      <c r="AH908" s="3">
        <v>2.3952095808383235E-2</v>
      </c>
      <c r="AI908" s="3">
        <v>3.2863849765258218E-2</v>
      </c>
      <c r="AJ908" s="3">
        <v>6.5292096219931275E-2</v>
      </c>
      <c r="AK908" s="3">
        <v>0</v>
      </c>
      <c r="AL908" s="3">
        <v>0.18181818181818182</v>
      </c>
      <c r="AM908" s="3">
        <v>0</v>
      </c>
      <c r="AN908" s="3">
        <v>0.10526315789473684</v>
      </c>
      <c r="AO908" s="3">
        <v>3.6363636363636362E-2</v>
      </c>
      <c r="AP908" s="3">
        <v>0.04</v>
      </c>
      <c r="AQ908" s="3">
        <v>9.1743119266055051E-3</v>
      </c>
      <c r="AR908" s="3">
        <v>0</v>
      </c>
      <c r="AS908" s="3"/>
      <c r="AT908" s="3">
        <v>0.15789473684210525</v>
      </c>
      <c r="AU908" s="3">
        <v>2.5559105431309903E-2</v>
      </c>
      <c r="AV908" s="3">
        <v>0</v>
      </c>
      <c r="AW908" s="52">
        <v>3.5458452722063036E-2</v>
      </c>
      <c r="AX908" s="39">
        <v>3.4482758620689655E-2</v>
      </c>
      <c r="AY908" s="3">
        <v>2.3715415019762844E-2</v>
      </c>
      <c r="AZ908" s="3">
        <v>0</v>
      </c>
      <c r="BA908" s="3">
        <v>0</v>
      </c>
      <c r="BB908" s="3">
        <v>2.3809523809523808E-2</v>
      </c>
      <c r="BC908" s="3">
        <v>0</v>
      </c>
      <c r="BD908" s="3">
        <v>9.433962264150943E-3</v>
      </c>
      <c r="BE908" s="3">
        <v>0</v>
      </c>
      <c r="BF908" s="52">
        <v>1.6348773841961851E-2</v>
      </c>
      <c r="BG908" s="3">
        <v>0</v>
      </c>
      <c r="BH908" s="3">
        <v>0</v>
      </c>
      <c r="BI908" s="3">
        <v>2.3255813953488372E-2</v>
      </c>
      <c r="BJ908" s="3">
        <v>0.04</v>
      </c>
      <c r="BK908" s="3">
        <v>3.2786885245901641E-2</v>
      </c>
      <c r="BL908" s="52">
        <v>2.7210884353741496E-2</v>
      </c>
      <c r="BM908" s="39">
        <v>4.0816326530612242E-2</v>
      </c>
      <c r="BN908" s="3">
        <v>3.2584269662921349E-2</v>
      </c>
      <c r="BO908" s="3">
        <v>1.6304347826086956E-2</v>
      </c>
      <c r="BP908" s="52">
        <v>3.1059063136456212E-2</v>
      </c>
      <c r="BQ908" s="39"/>
      <c r="BR908" s="39"/>
      <c r="BS908" s="39"/>
      <c r="BT908" s="39"/>
      <c r="BU908" s="39"/>
      <c r="BV908" s="52"/>
      <c r="BW908" s="3">
        <v>4.7619047619047616E-2</v>
      </c>
      <c r="BX908" s="3">
        <v>0</v>
      </c>
      <c r="BY908" s="3">
        <v>0</v>
      </c>
      <c r="BZ908" s="52">
        <v>1.1235955056179775E-2</v>
      </c>
      <c r="CA908" s="39"/>
      <c r="CB908" s="39"/>
      <c r="CC908" s="39">
        <v>0</v>
      </c>
      <c r="CD908" s="39"/>
      <c r="CE908" s="39">
        <v>0</v>
      </c>
      <c r="CF908" s="39"/>
      <c r="CG908" s="39"/>
      <c r="CH908" s="52">
        <v>1.0638297872340425E-2</v>
      </c>
      <c r="CI908" s="3">
        <v>0</v>
      </c>
      <c r="CJ908" s="3">
        <v>0</v>
      </c>
      <c r="CK908" s="52">
        <v>0</v>
      </c>
      <c r="CL908" s="39">
        <v>0</v>
      </c>
      <c r="CM908" s="39">
        <v>0</v>
      </c>
      <c r="CN908" s="39">
        <v>1.8867924528301886E-2</v>
      </c>
      <c r="CO908" s="39">
        <v>0</v>
      </c>
      <c r="CP908" s="39">
        <v>2.2727272727272728E-2</v>
      </c>
      <c r="CQ908" s="58">
        <v>1.6877637130801686E-2</v>
      </c>
    </row>
    <row r="909" spans="1:95" x14ac:dyDescent="0.25">
      <c r="A909" s="97" t="s">
        <v>1263</v>
      </c>
      <c r="B909" s="97">
        <v>133</v>
      </c>
      <c r="C909" s="97">
        <v>906</v>
      </c>
      <c r="D909" s="103" t="s">
        <v>130</v>
      </c>
      <c r="E909" s="86">
        <v>0.4472843450479233</v>
      </c>
      <c r="F909" s="86">
        <v>1.0684454756690385</v>
      </c>
      <c r="G909" s="86">
        <v>0.66518847006356896</v>
      </c>
      <c r="H909" s="86"/>
      <c r="I909" s="86">
        <v>1.6800736874217983</v>
      </c>
      <c r="J909" s="86">
        <v>1.1255076387458867</v>
      </c>
      <c r="K909" s="72">
        <v>1.1241428037220076</v>
      </c>
      <c r="L909" s="7">
        <v>0.84343689911635333</v>
      </c>
      <c r="M909" s="7">
        <v>0.62256068539976317</v>
      </c>
      <c r="N909" s="7">
        <v>0.52995676344076537</v>
      </c>
      <c r="O909" s="7">
        <v>0</v>
      </c>
      <c r="P909" s="7">
        <v>1.6227180527383367</v>
      </c>
      <c r="Q909" s="7">
        <v>1</v>
      </c>
      <c r="R909" s="72">
        <v>0.83130356338892741</v>
      </c>
      <c r="S909" s="86">
        <v>2.1794871794871793</v>
      </c>
      <c r="T909" s="86">
        <v>1.2272727272484727</v>
      </c>
      <c r="U909" s="86"/>
      <c r="V909" s="86">
        <v>0.71365638767148598</v>
      </c>
      <c r="W909" s="86">
        <v>0.6</v>
      </c>
      <c r="X909" s="86">
        <v>0.34951456310873519</v>
      </c>
      <c r="Y909" s="72">
        <v>1.0963823606984198</v>
      </c>
      <c r="Z909" s="7">
        <v>1.3629409089029483</v>
      </c>
      <c r="AA909" s="7"/>
      <c r="AB909" s="7">
        <v>5.0167224079848104E-2</v>
      </c>
      <c r="AC909" s="7">
        <v>1.4306569343065694</v>
      </c>
      <c r="AD909" s="7">
        <v>0.12182741116503903</v>
      </c>
      <c r="AE909" s="7">
        <v>0.44384303112313939</v>
      </c>
      <c r="AF909" s="7">
        <v>0.73280921269554189</v>
      </c>
      <c r="AG909" s="7">
        <v>0.4622603255624691</v>
      </c>
      <c r="AH909" s="7">
        <v>6.5372258695713781E-2</v>
      </c>
      <c r="AI909" s="7">
        <v>0.39214586256359452</v>
      </c>
      <c r="AJ909" s="7">
        <v>0.62332695984703634</v>
      </c>
      <c r="AK909" s="7">
        <v>0.10746268656973046</v>
      </c>
      <c r="AL909" s="7">
        <v>1.1379310345023781</v>
      </c>
      <c r="AM909" s="7">
        <v>0.15384615384615385</v>
      </c>
      <c r="AN909" s="7">
        <v>0.22325581395348837</v>
      </c>
      <c r="AO909" s="7">
        <v>0.44831880449435418</v>
      </c>
      <c r="AP909" s="7">
        <v>0.23964053919360598</v>
      </c>
      <c r="AQ909" s="7">
        <v>2.4898943074170972</v>
      </c>
      <c r="AR909" s="7">
        <v>0.14285714285714285</v>
      </c>
      <c r="AS909" s="7"/>
      <c r="AT909" s="7">
        <v>9.9722991689198209E-2</v>
      </c>
      <c r="AU909" s="7">
        <v>0.50053628888094381</v>
      </c>
      <c r="AV909" s="7">
        <v>0</v>
      </c>
      <c r="AW909" s="72">
        <v>0.9117425668072191</v>
      </c>
      <c r="AX909" s="86">
        <v>1.7235772357723578</v>
      </c>
      <c r="AY909" s="7">
        <v>0.8760235267022306</v>
      </c>
      <c r="AZ909" s="7">
        <v>9.1447925486565801E-2</v>
      </c>
      <c r="BA909" s="7">
        <v>0.4665012406947891</v>
      </c>
      <c r="BB909" s="7">
        <v>0.62027397260273975</v>
      </c>
      <c r="BC909" s="7">
        <v>9.2024539877865186E-2</v>
      </c>
      <c r="BD909" s="7">
        <v>1.3573740175681923</v>
      </c>
      <c r="BE909" s="7">
        <v>0</v>
      </c>
      <c r="BF909" s="72">
        <v>0.86717067196159514</v>
      </c>
      <c r="BG909" s="7">
        <v>0.14501510574193371</v>
      </c>
      <c r="BH909" s="7">
        <v>0.75728155339805825</v>
      </c>
      <c r="BI909" s="7">
        <v>1.3471337579188811</v>
      </c>
      <c r="BJ909" s="7">
        <v>0.66576454668831264</v>
      </c>
      <c r="BK909" s="7">
        <v>1.0463414633891135</v>
      </c>
      <c r="BL909" s="72">
        <v>0.96335078532518281</v>
      </c>
      <c r="BM909" s="86">
        <v>1.5241409308660139</v>
      </c>
      <c r="BN909" s="7">
        <v>0.91503704941779485</v>
      </c>
      <c r="BO909" s="7">
        <v>0.38812840702416412</v>
      </c>
      <c r="BP909" s="72">
        <v>0.84499694051666929</v>
      </c>
      <c r="BQ909" s="86"/>
      <c r="BR909" s="86"/>
      <c r="BS909" s="86"/>
      <c r="BT909" s="86"/>
      <c r="BU909" s="86"/>
      <c r="BV909" s="72"/>
      <c r="BW909" s="7">
        <v>0.6876155268073022</v>
      </c>
      <c r="BX909" s="7">
        <v>1.0588235294344135</v>
      </c>
      <c r="BY909" s="7">
        <v>1.3333333333333333</v>
      </c>
      <c r="BZ909" s="72">
        <v>0.98464025870789174</v>
      </c>
      <c r="CA909" s="86"/>
      <c r="CB909" s="86"/>
      <c r="CC909" s="86">
        <v>8.108108107012417E-2</v>
      </c>
      <c r="CD909" s="86"/>
      <c r="CE909" s="86">
        <v>1.0434782609081767</v>
      </c>
      <c r="CF909" s="86"/>
      <c r="CG909" s="86"/>
      <c r="CH909" s="72">
        <v>0.794425087121854</v>
      </c>
      <c r="CI909" s="7">
        <v>0.88330341112471589</v>
      </c>
      <c r="CJ909" s="7">
        <v>1.3677419354838709</v>
      </c>
      <c r="CK909" s="72">
        <v>1.1862811028885372</v>
      </c>
      <c r="CL909" s="86">
        <v>0</v>
      </c>
      <c r="CM909" s="86">
        <v>0.29022082018927448</v>
      </c>
      <c r="CN909" s="86">
        <v>0.82909090908337191</v>
      </c>
      <c r="CO909" s="86">
        <v>0.20202020202020202</v>
      </c>
      <c r="CP909" s="86">
        <v>0.30068337130231931</v>
      </c>
      <c r="CQ909" s="64">
        <v>0.53598014888337464</v>
      </c>
    </row>
    <row r="910" spans="1:95" x14ac:dyDescent="0.25">
      <c r="A910" s="97" t="s">
        <v>1264</v>
      </c>
      <c r="B910" s="97">
        <v>134</v>
      </c>
      <c r="C910" s="97">
        <v>907</v>
      </c>
      <c r="D910" s="103" t="s">
        <v>129</v>
      </c>
      <c r="E910" s="86">
        <v>5.9552715654952078</v>
      </c>
      <c r="F910" s="86">
        <v>3.8326566126401582</v>
      </c>
      <c r="G910" s="86">
        <v>3.5654101995407297</v>
      </c>
      <c r="H910" s="86"/>
      <c r="I910" s="86">
        <v>4.443352778576072</v>
      </c>
      <c r="J910" s="86">
        <v>4.5925352929445564</v>
      </c>
      <c r="K910" s="72">
        <v>4.1514484020328268</v>
      </c>
      <c r="L910" s="7">
        <v>5.6538811862292047</v>
      </c>
      <c r="M910" s="7">
        <v>3.5925749643711105</v>
      </c>
      <c r="N910" s="7">
        <v>5.032736257010904</v>
      </c>
      <c r="O910" s="7">
        <v>0</v>
      </c>
      <c r="P910" s="7">
        <v>5.4279918864097363</v>
      </c>
      <c r="Q910" s="7">
        <v>1</v>
      </c>
      <c r="R910" s="72">
        <v>5.398737032122666</v>
      </c>
      <c r="S910" s="86">
        <v>6.615384615384615</v>
      </c>
      <c r="T910" s="86">
        <v>4.7193675888395381</v>
      </c>
      <c r="U910" s="86"/>
      <c r="V910" s="86">
        <v>3.832599118976499</v>
      </c>
      <c r="W910" s="86">
        <v>4.5999999999999996</v>
      </c>
      <c r="X910" s="86">
        <v>0.34951456310873519</v>
      </c>
      <c r="Y910" s="72">
        <v>4.0116186955034667</v>
      </c>
      <c r="Z910" s="7">
        <v>5.0184013563246905</v>
      </c>
      <c r="AA910" s="7"/>
      <c r="AB910" s="7">
        <v>0.12541806019962026</v>
      </c>
      <c r="AC910" s="7">
        <v>5.2068126520681268</v>
      </c>
      <c r="AD910" s="7">
        <v>0.24365482233007807</v>
      </c>
      <c r="AE910" s="7">
        <v>2.3599458728010827</v>
      </c>
      <c r="AF910" s="7">
        <v>3.7198538367020295</v>
      </c>
      <c r="AG910" s="7">
        <v>2.7582691305742517</v>
      </c>
      <c r="AH910" s="7">
        <v>0.19108814080285566</v>
      </c>
      <c r="AI910" s="7">
        <v>2.6684431978308116</v>
      </c>
      <c r="AJ910" s="7">
        <v>3.8024219247928617</v>
      </c>
      <c r="AK910" s="7">
        <v>9.3134328360433061E-2</v>
      </c>
      <c r="AL910" s="7">
        <v>5.1206896552607022</v>
      </c>
      <c r="AM910" s="7">
        <v>0.23076923076923078</v>
      </c>
      <c r="AN910" s="7">
        <v>1.9348837209302325</v>
      </c>
      <c r="AO910" s="7">
        <v>2.8094645081646195</v>
      </c>
      <c r="AP910" s="7">
        <v>2.2166749875408556</v>
      </c>
      <c r="AQ910" s="7">
        <v>5.994437233406309</v>
      </c>
      <c r="AR910" s="7">
        <v>0</v>
      </c>
      <c r="AS910" s="7"/>
      <c r="AT910" s="7">
        <v>0.26592797783786187</v>
      </c>
      <c r="AU910" s="7">
        <v>8.0414730067929927</v>
      </c>
      <c r="AV910" s="7">
        <v>0</v>
      </c>
      <c r="AW910" s="72">
        <v>4.0130786601542523</v>
      </c>
      <c r="AX910" s="86">
        <v>6.8943089430894311</v>
      </c>
      <c r="AY910" s="7">
        <v>3.4279783185488548</v>
      </c>
      <c r="AZ910" s="7">
        <v>0.39627434377511844</v>
      </c>
      <c r="BA910" s="7">
        <v>2.1240694789081886</v>
      </c>
      <c r="BB910" s="7">
        <v>2.8997260273972603</v>
      </c>
      <c r="BC910" s="7">
        <v>0.29447852760916859</v>
      </c>
      <c r="BD910" s="7">
        <v>3.9870550161812299</v>
      </c>
      <c r="BE910" s="7">
        <v>0</v>
      </c>
      <c r="BF910" s="72">
        <v>3.1549605102051022</v>
      </c>
      <c r="BG910" s="7">
        <v>0.25377643504838404</v>
      </c>
      <c r="BH910" s="7">
        <v>4.5436893203883493</v>
      </c>
      <c r="BI910" s="7">
        <v>4.0796178342649805</v>
      </c>
      <c r="BJ910" s="7">
        <v>2.8741542625324716</v>
      </c>
      <c r="BK910" s="7">
        <v>3.3219512194311718</v>
      </c>
      <c r="BL910" s="72">
        <v>3.4005235601560124</v>
      </c>
      <c r="BM910" s="86">
        <v>2.6307090039605172</v>
      </c>
      <c r="BN910" s="7">
        <v>7.5919549835645439</v>
      </c>
      <c r="BO910" s="7">
        <v>5.9658388854950166</v>
      </c>
      <c r="BP910" s="72">
        <v>7.3758011014090519</v>
      </c>
      <c r="BQ910" s="86"/>
      <c r="BR910" s="86"/>
      <c r="BS910" s="86"/>
      <c r="BT910" s="86"/>
      <c r="BU910" s="86"/>
      <c r="BV910" s="72"/>
      <c r="BW910" s="7">
        <v>2.4177449168385787</v>
      </c>
      <c r="BX910" s="7">
        <v>2.8941176471207299</v>
      </c>
      <c r="BY910" s="7">
        <v>2.4761904761904763</v>
      </c>
      <c r="BZ910" s="72">
        <v>2.7793047696533102</v>
      </c>
      <c r="CA910" s="86"/>
      <c r="CB910" s="86"/>
      <c r="CC910" s="86">
        <v>8.108108107012417E-2</v>
      </c>
      <c r="CD910" s="86"/>
      <c r="CE910" s="86">
        <v>4.7289546717753543</v>
      </c>
      <c r="CF910" s="86"/>
      <c r="CG910" s="86"/>
      <c r="CH910" s="72">
        <v>3.5069686411760794</v>
      </c>
      <c r="CI910" s="7">
        <v>6.096947935324259</v>
      </c>
      <c r="CJ910" s="7">
        <v>7.3806451612903228</v>
      </c>
      <c r="CK910" s="72">
        <v>6.8997982514945528</v>
      </c>
      <c r="CL910" s="86">
        <v>0</v>
      </c>
      <c r="CM910" s="86">
        <v>3.0662460567823344</v>
      </c>
      <c r="CN910" s="86">
        <v>3.4254545454234053</v>
      </c>
      <c r="CO910" s="86">
        <v>0.16161616161616163</v>
      </c>
      <c r="CP910" s="86">
        <v>3.6980149691337196</v>
      </c>
      <c r="CQ910" s="64">
        <v>3.3411910669975184</v>
      </c>
    </row>
    <row r="911" spans="1:95" x14ac:dyDescent="0.25">
      <c r="A911" s="97" t="s">
        <v>1145</v>
      </c>
      <c r="C911" s="97">
        <v>908</v>
      </c>
      <c r="D911" s="103"/>
      <c r="E911" s="48"/>
      <c r="F911" s="48"/>
      <c r="G911" s="48"/>
      <c r="H911" s="48"/>
      <c r="I911" s="48"/>
      <c r="J911" s="48"/>
      <c r="K911" s="73"/>
      <c r="L911" s="11"/>
      <c r="M911" s="11"/>
      <c r="N911" s="11"/>
      <c r="O911" s="11"/>
      <c r="P911" s="11"/>
      <c r="Q911" s="11"/>
      <c r="R911" s="73"/>
      <c r="S911" s="48"/>
      <c r="T911" s="48"/>
      <c r="U911" s="48"/>
      <c r="V911" s="48"/>
      <c r="W911" s="48"/>
      <c r="X911" s="48"/>
      <c r="Y911" s="73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73"/>
      <c r="AX911" s="48"/>
      <c r="AY911" s="11"/>
      <c r="AZ911" s="11"/>
      <c r="BA911" s="11"/>
      <c r="BB911" s="11"/>
      <c r="BC911" s="11"/>
      <c r="BD911" s="11"/>
      <c r="BE911" s="11"/>
      <c r="BF911" s="73"/>
      <c r="BG911" s="11"/>
      <c r="BH911" s="11"/>
      <c r="BI911" s="11"/>
      <c r="BJ911" s="11"/>
      <c r="BK911" s="11"/>
      <c r="BL911" s="73"/>
      <c r="BM911" s="48"/>
      <c r="BN911" s="11"/>
      <c r="BO911" s="11"/>
      <c r="BP911" s="73"/>
      <c r="BQ911" s="48"/>
      <c r="BR911" s="48"/>
      <c r="BS911" s="48"/>
      <c r="BT911" s="48"/>
      <c r="BU911" s="48"/>
      <c r="BV911" s="73"/>
      <c r="BW911" s="11"/>
      <c r="BX911" s="11"/>
      <c r="BY911" s="11"/>
      <c r="BZ911" s="73"/>
      <c r="CA911" s="48"/>
      <c r="CB911" s="48"/>
      <c r="CC911" s="48"/>
      <c r="CD911" s="48"/>
      <c r="CE911" s="48"/>
      <c r="CF911" s="48"/>
      <c r="CG911" s="48"/>
      <c r="CH911" s="73"/>
      <c r="CI911" s="11"/>
      <c r="CJ911" s="11"/>
      <c r="CK911" s="73"/>
      <c r="CL911" s="48"/>
      <c r="CM911" s="48"/>
      <c r="CN911" s="48"/>
      <c r="CO911" s="48"/>
      <c r="CP911" s="48"/>
      <c r="CQ911" s="67"/>
    </row>
    <row r="912" spans="1:95" x14ac:dyDescent="0.25">
      <c r="A912" s="97" t="s">
        <v>1265</v>
      </c>
      <c r="B912" s="97">
        <v>135</v>
      </c>
      <c r="C912" s="97">
        <v>909</v>
      </c>
      <c r="D912" s="103" t="s">
        <v>183</v>
      </c>
      <c r="E912" s="39">
        <v>9.096693999972702E-2</v>
      </c>
      <c r="F912" s="39">
        <v>0.1554557119178761</v>
      </c>
      <c r="G912" s="39">
        <v>0.12709132441614474</v>
      </c>
      <c r="H912" s="39"/>
      <c r="I912" s="39">
        <v>0.10890837596833261</v>
      </c>
      <c r="J912" s="39">
        <v>0.14760917052978614</v>
      </c>
      <c r="K912" s="52">
        <v>0.14410936957112697</v>
      </c>
      <c r="L912" s="3">
        <v>0.26495361845959087</v>
      </c>
      <c r="M912" s="3">
        <v>0.27040208208042926</v>
      </c>
      <c r="N912" s="3">
        <v>0.26385707234185918</v>
      </c>
      <c r="O912" s="3">
        <v>0</v>
      </c>
      <c r="P912" s="3">
        <v>0.24028116472209943</v>
      </c>
      <c r="Q912" s="3">
        <v>0</v>
      </c>
      <c r="R912" s="52">
        <v>0.26368226107086495</v>
      </c>
      <c r="S912" s="39">
        <v>0.22011310527626213</v>
      </c>
      <c r="T912" s="39">
        <v>0.24122660416722633</v>
      </c>
      <c r="U912" s="39"/>
      <c r="V912" s="39">
        <v>0.20784549535243158</v>
      </c>
      <c r="W912" s="39">
        <v>0.34644856331011525</v>
      </c>
      <c r="X912" s="39">
        <v>0.16467629203456025</v>
      </c>
      <c r="Y912" s="52">
        <v>0.22523886212648134</v>
      </c>
      <c r="Z912" s="3">
        <v>0.15244244694686557</v>
      </c>
      <c r="AA912" s="3"/>
      <c r="AB912" s="3">
        <v>0.15086606481274054</v>
      </c>
      <c r="AC912" s="3">
        <v>0.12819612608525022</v>
      </c>
      <c r="AD912" s="3">
        <v>0.14172750813803625</v>
      </c>
      <c r="AE912" s="3">
        <v>0.18880805552048815</v>
      </c>
      <c r="AF912" s="3">
        <v>0.17762003649205471</v>
      </c>
      <c r="AG912" s="3">
        <v>0.17384208683340763</v>
      </c>
      <c r="AH912" s="3">
        <v>0.14820216686162133</v>
      </c>
      <c r="AI912" s="3">
        <v>0.16324506138164571</v>
      </c>
      <c r="AJ912" s="3">
        <v>0.16332462693111222</v>
      </c>
      <c r="AK912" s="3">
        <v>0.20190818928593143</v>
      </c>
      <c r="AL912" s="3">
        <v>0.26075457133050939</v>
      </c>
      <c r="AM912" s="3">
        <v>0.26105376842464073</v>
      </c>
      <c r="AN912" s="3">
        <v>0.16610798526508358</v>
      </c>
      <c r="AO912" s="3">
        <v>0.14998621425584804</v>
      </c>
      <c r="AP912" s="3">
        <v>0.19628412542000978</v>
      </c>
      <c r="AQ912" s="3">
        <v>0.1624704299450303</v>
      </c>
      <c r="AR912" s="3">
        <v>0.14382035533033849</v>
      </c>
      <c r="AS912" s="3"/>
      <c r="AT912" s="3">
        <v>0.20693819115770593</v>
      </c>
      <c r="AU912" s="3">
        <v>0.23557291165882577</v>
      </c>
      <c r="AV912" s="3">
        <v>0</v>
      </c>
      <c r="AW912" s="52">
        <v>0.16532900622127747</v>
      </c>
      <c r="AX912" s="39">
        <v>0.19712791927126549</v>
      </c>
      <c r="AY912" s="3">
        <v>0.15482727102320143</v>
      </c>
      <c r="AZ912" s="3">
        <v>0.24895039838712579</v>
      </c>
      <c r="BA912" s="3">
        <v>0.22170584030071719</v>
      </c>
      <c r="BB912" s="3">
        <v>0.20075724618152374</v>
      </c>
      <c r="BC912" s="3">
        <v>0.30495742161746064</v>
      </c>
      <c r="BD912" s="3">
        <v>0.17750331650404608</v>
      </c>
      <c r="BE912" s="3">
        <v>0</v>
      </c>
      <c r="BF912" s="52">
        <v>0.18463025370057223</v>
      </c>
      <c r="BG912" s="3">
        <v>0.26836761921326702</v>
      </c>
      <c r="BH912" s="3">
        <v>0</v>
      </c>
      <c r="BI912" s="3">
        <v>0.20292750562261358</v>
      </c>
      <c r="BJ912" s="3">
        <v>0.20174650963797863</v>
      </c>
      <c r="BK912" s="3">
        <v>0.18409964443250471</v>
      </c>
      <c r="BL912" s="52">
        <v>0.17636446994983487</v>
      </c>
      <c r="BM912" s="39">
        <v>0.5596742962886232</v>
      </c>
      <c r="BN912" s="3">
        <v>0.11733932511273751</v>
      </c>
      <c r="BO912" s="3">
        <v>9.0897829300158731E-2</v>
      </c>
      <c r="BP912" s="52">
        <v>0.11381279376189492</v>
      </c>
      <c r="BQ912" s="39"/>
      <c r="BR912" s="39"/>
      <c r="BS912" s="39"/>
      <c r="BT912" s="39"/>
      <c r="BU912" s="39"/>
      <c r="BV912" s="52"/>
      <c r="BW912" s="3">
        <v>0.39756069362982449</v>
      </c>
      <c r="BX912" s="3">
        <v>0.15923408672618794</v>
      </c>
      <c r="BY912" s="3">
        <v>0.38816715510700628</v>
      </c>
      <c r="BZ912" s="52">
        <v>0.21910456092416564</v>
      </c>
      <c r="CA912" s="39"/>
      <c r="CB912" s="39"/>
      <c r="CC912" s="39">
        <v>0</v>
      </c>
      <c r="CD912" s="39"/>
      <c r="CE912" s="39">
        <v>0</v>
      </c>
      <c r="CF912" s="39"/>
      <c r="CG912" s="39"/>
      <c r="CH912" s="52">
        <v>0</v>
      </c>
      <c r="CI912" s="3">
        <v>2.3999983871590823E-2</v>
      </c>
      <c r="CJ912" s="3">
        <v>4.2843138493920435E-2</v>
      </c>
      <c r="CK912" s="52">
        <v>3.5813548099036786E-2</v>
      </c>
      <c r="CL912" s="39">
        <v>0</v>
      </c>
      <c r="CM912" s="39">
        <v>2.4945868253798829E-2</v>
      </c>
      <c r="CN912" s="39">
        <v>0.12765418803501186</v>
      </c>
      <c r="CO912" s="39">
        <v>0.12886634218866566</v>
      </c>
      <c r="CP912" s="39">
        <v>7.1860751776990708E-2</v>
      </c>
      <c r="CQ912" s="58">
        <v>9.4245957616859319E-2</v>
      </c>
    </row>
    <row r="913" spans="1:95" x14ac:dyDescent="0.25">
      <c r="A913" s="97" t="s">
        <v>1266</v>
      </c>
      <c r="B913" s="97">
        <v>136</v>
      </c>
      <c r="C913" s="97">
        <v>910</v>
      </c>
      <c r="D913" s="103" t="s">
        <v>184</v>
      </c>
      <c r="E913" s="39">
        <v>0.3207943728832322</v>
      </c>
      <c r="F913" s="39">
        <v>0.36888473896695378</v>
      </c>
      <c r="G913" s="39">
        <v>0.47398587127309932</v>
      </c>
      <c r="H913" s="39"/>
      <c r="I913" s="39">
        <v>0.32824302708721587</v>
      </c>
      <c r="J913" s="39">
        <v>0.34984619000324052</v>
      </c>
      <c r="K913" s="52">
        <v>0.36117460642340338</v>
      </c>
      <c r="L913" s="3">
        <v>0.50559269072232982</v>
      </c>
      <c r="M913" s="3">
        <v>0.52065357252324895</v>
      </c>
      <c r="N913" s="3">
        <v>0.50645468436480168</v>
      </c>
      <c r="O913" s="3">
        <v>0</v>
      </c>
      <c r="P913" s="3">
        <v>0.47433410649393942</v>
      </c>
      <c r="Q913" s="3">
        <v>1.1615579638568532</v>
      </c>
      <c r="R913" s="52">
        <v>0.50555717089865304</v>
      </c>
      <c r="S913" s="39">
        <v>0.43575194474712442</v>
      </c>
      <c r="T913" s="39">
        <v>0.44798702139643803</v>
      </c>
      <c r="U913" s="39"/>
      <c r="V913" s="39">
        <v>0.39424329603196456</v>
      </c>
      <c r="W913" s="39">
        <v>0.50317335867103297</v>
      </c>
      <c r="X913" s="39">
        <v>0.29792031044796596</v>
      </c>
      <c r="Y913" s="52">
        <v>0.41671844885298959</v>
      </c>
      <c r="Z913" s="3">
        <v>0.42542393833793535</v>
      </c>
      <c r="AA913" s="3"/>
      <c r="AB913" s="3">
        <v>0.31800939464891187</v>
      </c>
      <c r="AC913" s="3">
        <v>0.35067338544503868</v>
      </c>
      <c r="AD913" s="3">
        <v>0.22527817247553675</v>
      </c>
      <c r="AE913" s="3">
        <v>0.3762464247675647</v>
      </c>
      <c r="AF913" s="3">
        <v>0.4531779327590455</v>
      </c>
      <c r="AG913" s="3">
        <v>0.4535902618615173</v>
      </c>
      <c r="AH913" s="3">
        <v>0.32551286486080688</v>
      </c>
      <c r="AI913" s="3">
        <v>0.4123655490475398</v>
      </c>
      <c r="AJ913" s="3">
        <v>0.38403579051496439</v>
      </c>
      <c r="AK913" s="3">
        <v>0.35987357725200092</v>
      </c>
      <c r="AL913" s="3">
        <v>0.57070795072029257</v>
      </c>
      <c r="AM913" s="3">
        <v>0.45586241661075366</v>
      </c>
      <c r="AN913" s="3">
        <v>0.40267334044041297</v>
      </c>
      <c r="AO913" s="3">
        <v>0.44315245555431004</v>
      </c>
      <c r="AP913" s="3">
        <v>0.42308577677294584</v>
      </c>
      <c r="AQ913" s="3">
        <v>0.48087439478946303</v>
      </c>
      <c r="AR913" s="3">
        <v>0.16428205407856233</v>
      </c>
      <c r="AS913" s="3"/>
      <c r="AT913" s="3">
        <v>0.37347876190437251</v>
      </c>
      <c r="AU913" s="3">
        <v>0.50101501182681873</v>
      </c>
      <c r="AV913" s="3">
        <v>0</v>
      </c>
      <c r="AW913" s="52">
        <v>0.42432496879418002</v>
      </c>
      <c r="AX913" s="39">
        <v>0.42505607600243123</v>
      </c>
      <c r="AY913" s="3">
        <v>0.3417388159925423</v>
      </c>
      <c r="AZ913" s="3">
        <v>0.42853362609199286</v>
      </c>
      <c r="BA913" s="3">
        <v>0.42288680020896147</v>
      </c>
      <c r="BB913" s="3">
        <v>0.37097953534421307</v>
      </c>
      <c r="BC913" s="3">
        <v>0.39801641452746389</v>
      </c>
      <c r="BD913" s="3">
        <v>0.36040562466256892</v>
      </c>
      <c r="BE913" s="3">
        <v>0</v>
      </c>
      <c r="BF913" s="52">
        <v>0.36301479410098797</v>
      </c>
      <c r="BG913" s="3">
        <v>0.51755933969470469</v>
      </c>
      <c r="BH913" s="3">
        <v>7.7444028116917418E-2</v>
      </c>
      <c r="BI913" s="3">
        <v>0.39260762342607719</v>
      </c>
      <c r="BJ913" s="3">
        <v>0.40266516297440241</v>
      </c>
      <c r="BK913" s="3">
        <v>0.42588217958983637</v>
      </c>
      <c r="BL913" s="52">
        <v>0.37352991204183994</v>
      </c>
      <c r="BM913" s="39">
        <v>0.85879707785913451</v>
      </c>
      <c r="BN913" s="3">
        <v>0.34641967460029632</v>
      </c>
      <c r="BO913" s="3">
        <v>0.26103141772924676</v>
      </c>
      <c r="BP913" s="52">
        <v>0.33611879057742194</v>
      </c>
      <c r="BQ913" s="39"/>
      <c r="BR913" s="39"/>
      <c r="BS913" s="39"/>
      <c r="BT913" s="39"/>
      <c r="BU913" s="39"/>
      <c r="BV913" s="52"/>
      <c r="BW913" s="3">
        <v>0.47247756671150759</v>
      </c>
      <c r="BX913" s="3">
        <v>0.4093513084303006</v>
      </c>
      <c r="BY913" s="3">
        <v>0.68245012906202707</v>
      </c>
      <c r="BZ913" s="52">
        <v>0.42864650220887118</v>
      </c>
      <c r="CA913" s="39"/>
      <c r="CB913" s="39"/>
      <c r="CC913" s="39">
        <v>0</v>
      </c>
      <c r="CD913" s="39"/>
      <c r="CE913" s="39">
        <v>0</v>
      </c>
      <c r="CF913" s="39"/>
      <c r="CG913" s="39"/>
      <c r="CH913" s="52">
        <v>0</v>
      </c>
      <c r="CI913" s="3">
        <v>0.19668872188731273</v>
      </c>
      <c r="CJ913" s="3">
        <v>0.27860991059932749</v>
      </c>
      <c r="CK913" s="52">
        <v>0.2480042264416166</v>
      </c>
      <c r="CL913" s="39">
        <v>0</v>
      </c>
      <c r="CM913" s="39">
        <v>0.1563276855773274</v>
      </c>
      <c r="CN913" s="39">
        <v>0.37294138290870021</v>
      </c>
      <c r="CO913" s="39">
        <v>0.21606808938982802</v>
      </c>
      <c r="CP913" s="39">
        <v>0.16457040679655843</v>
      </c>
      <c r="CQ913" s="58">
        <v>0.26264699284839316</v>
      </c>
    </row>
    <row r="914" spans="1:95" x14ac:dyDescent="0.25">
      <c r="A914" s="97" t="s">
        <v>1267</v>
      </c>
      <c r="B914" s="97">
        <v>137</v>
      </c>
      <c r="C914" s="97">
        <v>911</v>
      </c>
      <c r="D914" s="103" t="s">
        <v>185</v>
      </c>
      <c r="E914" s="39">
        <v>0</v>
      </c>
      <c r="F914" s="39">
        <v>1.7654768019107859E-2</v>
      </c>
      <c r="G914" s="39">
        <v>2.435356944343367E-2</v>
      </c>
      <c r="H914" s="39"/>
      <c r="I914" s="39">
        <v>2.6897948842310095E-2</v>
      </c>
      <c r="J914" s="39">
        <v>2.2321928725182644E-2</v>
      </c>
      <c r="K914" s="52">
        <v>1.9401400290315732E-2</v>
      </c>
      <c r="L914" s="3">
        <v>2.8375842849298036E-2</v>
      </c>
      <c r="M914" s="3">
        <v>5.5257681653109077E-2</v>
      </c>
      <c r="N914" s="3">
        <v>3.1953676230027629E-2</v>
      </c>
      <c r="O914" s="3">
        <v>0</v>
      </c>
      <c r="P914" s="3">
        <v>2.565188711338439E-2</v>
      </c>
      <c r="Q914" s="3">
        <v>0</v>
      </c>
      <c r="R914" s="52">
        <v>3.08734037050062E-2</v>
      </c>
      <c r="S914" s="39">
        <v>2.5446884344385239E-2</v>
      </c>
      <c r="T914" s="39">
        <v>3.8631299973211311E-2</v>
      </c>
      <c r="U914" s="39"/>
      <c r="V914" s="39">
        <v>2.2547660507573314E-2</v>
      </c>
      <c r="W914" s="39">
        <v>8.4493622798782878E-2</v>
      </c>
      <c r="X914" s="39">
        <v>7.3036193834661742E-2</v>
      </c>
      <c r="Y914" s="52">
        <v>4.2238541460724525E-2</v>
      </c>
      <c r="Z914" s="3">
        <v>4.7194101651125843E-2</v>
      </c>
      <c r="AA914" s="3"/>
      <c r="AB914" s="3">
        <v>4.4761622829892295E-2</v>
      </c>
      <c r="AC914" s="3">
        <v>2.955478649665463E-2</v>
      </c>
      <c r="AD914" s="3">
        <v>0</v>
      </c>
      <c r="AE914" s="3">
        <v>5.2297551967381284E-2</v>
      </c>
      <c r="AF914" s="3">
        <v>3.783887825719532E-2</v>
      </c>
      <c r="AG914" s="3">
        <v>3.8036952418728585E-2</v>
      </c>
      <c r="AH914" s="3">
        <v>3.6145704716876857E-2</v>
      </c>
      <c r="AI914" s="3">
        <v>4.0342622129820822E-2</v>
      </c>
      <c r="AJ914" s="3">
        <v>3.8509471653533321E-2</v>
      </c>
      <c r="AK914" s="3">
        <v>4.376075418906241E-2</v>
      </c>
      <c r="AL914" s="3">
        <v>4.7828990764443621E-2</v>
      </c>
      <c r="AM914" s="3">
        <v>0</v>
      </c>
      <c r="AN914" s="3">
        <v>8.9929908201284742E-2</v>
      </c>
      <c r="AO914" s="3">
        <v>4.2862179561482562E-2</v>
      </c>
      <c r="AP914" s="3">
        <v>3.5164059337523673E-2</v>
      </c>
      <c r="AQ914" s="3">
        <v>3.4641649457933653E-2</v>
      </c>
      <c r="AR914" s="3">
        <v>0</v>
      </c>
      <c r="AS914" s="3"/>
      <c r="AT914" s="3">
        <v>3.5130081289405771E-2</v>
      </c>
      <c r="AU914" s="3">
        <v>3.6150334090562765E-2</v>
      </c>
      <c r="AV914" s="3">
        <v>0</v>
      </c>
      <c r="AW914" s="52">
        <v>4.2278468057852674E-2</v>
      </c>
      <c r="AX914" s="39">
        <v>3.2597613414248064E-2</v>
      </c>
      <c r="AY914" s="3">
        <v>2.0516441027921127E-2</v>
      </c>
      <c r="AZ914" s="3">
        <v>1.0509165341182784E-2</v>
      </c>
      <c r="BA914" s="3">
        <v>1.0134576176000033E-2</v>
      </c>
      <c r="BB914" s="3">
        <v>2.6213765843227963E-2</v>
      </c>
      <c r="BC914" s="3">
        <v>1.791003214700173E-2</v>
      </c>
      <c r="BD914" s="3">
        <v>1.8211134188137499E-2</v>
      </c>
      <c r="BE914" s="3">
        <v>0</v>
      </c>
      <c r="BF914" s="52">
        <v>2.0228441722417504E-2</v>
      </c>
      <c r="BG914" s="3">
        <v>9.9134208703718626E-2</v>
      </c>
      <c r="BH914" s="3">
        <v>0</v>
      </c>
      <c r="BI914" s="3">
        <v>5.0419944946963273E-2</v>
      </c>
      <c r="BJ914" s="3">
        <v>1.5331375061255453E-2</v>
      </c>
      <c r="BK914" s="3">
        <v>4.5391576035628503E-2</v>
      </c>
      <c r="BL914" s="52">
        <v>4.0001165296483336E-2</v>
      </c>
      <c r="BM914" s="39">
        <v>8.8266693970946622E-2</v>
      </c>
      <c r="BN914" s="3">
        <v>2.2314219621038141E-2</v>
      </c>
      <c r="BO914" s="3">
        <v>1.1647147735194371E-2</v>
      </c>
      <c r="BP914" s="52">
        <v>2.0920741925663514E-2</v>
      </c>
      <c r="BQ914" s="39"/>
      <c r="BR914" s="39"/>
      <c r="BS914" s="39"/>
      <c r="BT914" s="39"/>
      <c r="BU914" s="39"/>
      <c r="BV914" s="52"/>
      <c r="BW914" s="3">
        <v>4.254375270727466E-2</v>
      </c>
      <c r="BX914" s="3">
        <v>1.96706378552572E-2</v>
      </c>
      <c r="BY914" s="3">
        <v>0.19289331982570179</v>
      </c>
      <c r="BZ914" s="52">
        <v>2.9310296888917033E-2</v>
      </c>
      <c r="CA914" s="39"/>
      <c r="CB914" s="39"/>
      <c r="CC914" s="39">
        <v>0</v>
      </c>
      <c r="CD914" s="39"/>
      <c r="CE914" s="39">
        <v>0</v>
      </c>
      <c r="CF914" s="39"/>
      <c r="CG914" s="39"/>
      <c r="CH914" s="52">
        <v>0</v>
      </c>
      <c r="CI914" s="3">
        <v>0</v>
      </c>
      <c r="CJ914" s="3">
        <v>0</v>
      </c>
      <c r="CK914" s="52">
        <v>0</v>
      </c>
      <c r="CL914" s="39">
        <v>0</v>
      </c>
      <c r="CM914" s="39">
        <v>0</v>
      </c>
      <c r="CN914" s="39">
        <v>2.3547245614327247E-2</v>
      </c>
      <c r="CO914" s="39">
        <v>0</v>
      </c>
      <c r="CP914" s="39">
        <v>1.7219872154199185E-2</v>
      </c>
      <c r="CQ914" s="58">
        <v>1.7339772393914515E-2</v>
      </c>
    </row>
    <row r="915" spans="1:95" x14ac:dyDescent="0.25">
      <c r="A915" s="97" t="s">
        <v>1268</v>
      </c>
      <c r="B915" s="97">
        <v>138</v>
      </c>
      <c r="C915" s="97">
        <v>912</v>
      </c>
      <c r="D915" s="104" t="s">
        <v>186</v>
      </c>
      <c r="E915" s="40">
        <v>0.12953982300026565</v>
      </c>
      <c r="F915" s="40">
        <v>0.12938864214933821</v>
      </c>
      <c r="G915" s="40">
        <v>0.12804182236280842</v>
      </c>
      <c r="H915" s="40"/>
      <c r="I915" s="40">
        <v>8.9671136656015282E-2</v>
      </c>
      <c r="J915" s="40">
        <v>0.1270259169694225</v>
      </c>
      <c r="K915" s="53">
        <v>0.1230968919795619</v>
      </c>
      <c r="L915" s="4">
        <v>0.19168325824163648</v>
      </c>
      <c r="M915" s="4">
        <v>0.2215656856713808</v>
      </c>
      <c r="N915" s="4">
        <v>0.20299998725280047</v>
      </c>
      <c r="O915" s="4">
        <v>0</v>
      </c>
      <c r="P915" s="4">
        <v>0.19051904853029589</v>
      </c>
      <c r="Q915" s="4">
        <v>0</v>
      </c>
      <c r="R915" s="53">
        <v>0.19504035170894221</v>
      </c>
      <c r="S915" s="40">
        <v>0.1760529969583203</v>
      </c>
      <c r="T915" s="40">
        <v>0.1670616658912655</v>
      </c>
      <c r="U915" s="40"/>
      <c r="V915" s="40">
        <v>0.13484880514284794</v>
      </c>
      <c r="W915" s="40">
        <v>0.10503992065349566</v>
      </c>
      <c r="X915" s="40">
        <v>0.1545462088247859</v>
      </c>
      <c r="Y915" s="53">
        <v>0.1602616707461067</v>
      </c>
      <c r="Z915" s="4">
        <v>0.18441569250177561</v>
      </c>
      <c r="AA915" s="4"/>
      <c r="AB915" s="4">
        <v>0.12106686868609334</v>
      </c>
      <c r="AC915" s="4">
        <v>7.2403592932266544E-2</v>
      </c>
      <c r="AD915" s="4">
        <v>8.2360063836060496E-2</v>
      </c>
      <c r="AE915" s="4">
        <v>0.12970869432459944</v>
      </c>
      <c r="AF915" s="4">
        <v>0.18402500831924373</v>
      </c>
      <c r="AG915" s="4">
        <v>0.18231744520849752</v>
      </c>
      <c r="AH915" s="4">
        <v>0.13622418674810646</v>
      </c>
      <c r="AI915" s="4">
        <v>0.18160147059462739</v>
      </c>
      <c r="AJ915" s="4">
        <v>0.15810261536854975</v>
      </c>
      <c r="AK915" s="4">
        <v>0.13646188246591909</v>
      </c>
      <c r="AL915" s="4">
        <v>0.20833856860432323</v>
      </c>
      <c r="AM915" s="4">
        <v>9.7498437329826174E-2</v>
      </c>
      <c r="AN915" s="4">
        <v>0.24603438353668092</v>
      </c>
      <c r="AO915" s="4">
        <v>0.18926534795912051</v>
      </c>
      <c r="AP915" s="4">
        <v>0.1802384625950964</v>
      </c>
      <c r="AQ915" s="4">
        <v>0.23063531871228621</v>
      </c>
      <c r="AR915" s="4">
        <v>0</v>
      </c>
      <c r="AS915" s="4"/>
      <c r="AT915" s="4">
        <v>0.14688725831013416</v>
      </c>
      <c r="AU915" s="4">
        <v>0.24830395083882367</v>
      </c>
      <c r="AV915" s="4">
        <v>0</v>
      </c>
      <c r="AW915" s="53">
        <v>0.18161142490304105</v>
      </c>
      <c r="AX915" s="40">
        <v>0.19532915850249807</v>
      </c>
      <c r="AY915" s="4">
        <v>9.3458697683255834E-2</v>
      </c>
      <c r="AZ915" s="4">
        <v>7.876724971890571E-2</v>
      </c>
      <c r="BA915" s="4">
        <v>0.14115752861044303</v>
      </c>
      <c r="BB915" s="4">
        <v>0.13696110586317151</v>
      </c>
      <c r="BC915" s="4">
        <v>0.1478499681802998</v>
      </c>
      <c r="BD915" s="4">
        <v>0.12958974197064166</v>
      </c>
      <c r="BE915" s="4">
        <v>0</v>
      </c>
      <c r="BF915" s="53">
        <v>0.11671509293648819</v>
      </c>
      <c r="BG915" s="4">
        <v>0.19008607457481047</v>
      </c>
      <c r="BH915" s="4">
        <v>1.895848988984487E-2</v>
      </c>
      <c r="BI915" s="4">
        <v>0.1184437742170652</v>
      </c>
      <c r="BJ915" s="4">
        <v>0.10324134210295552</v>
      </c>
      <c r="BK915" s="4">
        <v>0.15646688249489513</v>
      </c>
      <c r="BL915" s="53">
        <v>0.12128140373782548</v>
      </c>
      <c r="BM915" s="40">
        <v>0.40184361088512704</v>
      </c>
      <c r="BN915" s="4">
        <v>0.12042289598959567</v>
      </c>
      <c r="BO915" s="4">
        <v>6.3913478449131506E-2</v>
      </c>
      <c r="BP915" s="53">
        <v>0.1141253127481838</v>
      </c>
      <c r="BQ915" s="40"/>
      <c r="BR915" s="40"/>
      <c r="BS915" s="40"/>
      <c r="BT915" s="40"/>
      <c r="BU915" s="40"/>
      <c r="BV915" s="53"/>
      <c r="BW915" s="4">
        <v>9.4037047641026175E-2</v>
      </c>
      <c r="BX915" s="4">
        <v>0.14025866657969011</v>
      </c>
      <c r="BY915" s="4">
        <v>0.50040363197793025</v>
      </c>
      <c r="BZ915" s="53">
        <v>0.13766908820529206</v>
      </c>
      <c r="CA915" s="40"/>
      <c r="CB915" s="40"/>
      <c r="CC915" s="40">
        <v>0</v>
      </c>
      <c r="CD915" s="40"/>
      <c r="CE915" s="40">
        <v>0</v>
      </c>
      <c r="CF915" s="40"/>
      <c r="CG915" s="40"/>
      <c r="CH915" s="53">
        <v>0</v>
      </c>
      <c r="CI915" s="4">
        <v>0</v>
      </c>
      <c r="CJ915" s="4">
        <v>4.4564635375494432E-2</v>
      </c>
      <c r="CK915" s="53">
        <v>2.8197894152166014E-2</v>
      </c>
      <c r="CL915" s="40">
        <v>0</v>
      </c>
      <c r="CM915" s="40">
        <v>2.3633156855397523E-2</v>
      </c>
      <c r="CN915" s="40">
        <v>0.11963583391465576</v>
      </c>
      <c r="CO915" s="40">
        <v>4.5662529856210547E-2</v>
      </c>
      <c r="CP915" s="40">
        <v>3.977812793334539E-2</v>
      </c>
      <c r="CQ915" s="59">
        <v>7.4635409848765058E-2</v>
      </c>
    </row>
    <row r="916" spans="1:95" x14ac:dyDescent="0.25">
      <c r="A916" s="97" t="s">
        <v>1145</v>
      </c>
      <c r="C916" s="97">
        <v>913</v>
      </c>
      <c r="D916" s="102"/>
      <c r="E916" s="93"/>
      <c r="F916" s="93"/>
      <c r="G916" s="93"/>
      <c r="H916" s="93"/>
      <c r="I916" s="93"/>
      <c r="J916" s="93"/>
      <c r="K916" s="79"/>
      <c r="L916" s="16"/>
      <c r="M916" s="16"/>
      <c r="N916" s="16"/>
      <c r="O916" s="16"/>
      <c r="P916" s="16"/>
      <c r="Q916" s="16"/>
      <c r="R916" s="79"/>
      <c r="S916" s="93"/>
      <c r="T916" s="93"/>
      <c r="U916" s="93"/>
      <c r="V916" s="93"/>
      <c r="W916" s="93"/>
      <c r="X916" s="93"/>
      <c r="Y916" s="79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79"/>
      <c r="AX916" s="93"/>
      <c r="AY916" s="16"/>
      <c r="AZ916" s="16"/>
      <c r="BA916" s="16"/>
      <c r="BB916" s="16"/>
      <c r="BC916" s="16"/>
      <c r="BD916" s="16"/>
      <c r="BE916" s="16"/>
      <c r="BF916" s="79"/>
      <c r="BG916" s="16"/>
      <c r="BH916" s="16"/>
      <c r="BI916" s="16"/>
      <c r="BJ916" s="16"/>
      <c r="BK916" s="16"/>
      <c r="BL916" s="79"/>
      <c r="BM916" s="93"/>
      <c r="BN916" s="16"/>
      <c r="BO916" s="16"/>
      <c r="BP916" s="79"/>
      <c r="BQ916" s="93"/>
      <c r="BR916" s="93"/>
      <c r="BS916" s="93"/>
      <c r="BT916" s="93"/>
      <c r="BU916" s="93"/>
      <c r="BV916" s="79"/>
      <c r="BW916" s="16"/>
      <c r="BX916" s="16"/>
      <c r="BY916" s="16"/>
      <c r="BZ916" s="79"/>
      <c r="CA916" s="93"/>
      <c r="CB916" s="93"/>
      <c r="CC916" s="93"/>
      <c r="CD916" s="93"/>
      <c r="CE916" s="93"/>
      <c r="CF916" s="93"/>
      <c r="CG916" s="93"/>
      <c r="CH916" s="79"/>
      <c r="CI916" s="16"/>
      <c r="CJ916" s="16"/>
      <c r="CK916" s="79"/>
      <c r="CL916" s="93"/>
      <c r="CM916" s="93"/>
      <c r="CN916" s="93"/>
      <c r="CO916" s="93"/>
      <c r="CP916" s="93"/>
      <c r="CQ916" s="83"/>
    </row>
    <row r="917" spans="1:95" x14ac:dyDescent="0.25">
      <c r="A917" s="97" t="s">
        <v>1269</v>
      </c>
      <c r="B917" s="97">
        <v>139</v>
      </c>
      <c r="C917" s="97">
        <v>914</v>
      </c>
      <c r="D917" s="103" t="s">
        <v>187</v>
      </c>
      <c r="E917" s="39">
        <v>2.3091159142053536E-4</v>
      </c>
      <c r="F917" s="39">
        <v>1.8089099184464194E-3</v>
      </c>
      <c r="G917" s="39">
        <v>4.6192734910094276E-4</v>
      </c>
      <c r="H917" s="39"/>
      <c r="I917" s="39">
        <v>2.1217051740677721E-3</v>
      </c>
      <c r="J917" s="39">
        <v>1.6548646980983081E-3</v>
      </c>
      <c r="K917" s="52">
        <v>1.4775163692563056E-3</v>
      </c>
      <c r="L917" s="3">
        <v>1.028079686581141E-3</v>
      </c>
      <c r="M917" s="3">
        <v>4.8087198119577411E-4</v>
      </c>
      <c r="N917" s="3">
        <v>3.6701498465902547E-4</v>
      </c>
      <c r="O917" s="3">
        <v>0</v>
      </c>
      <c r="P917" s="3">
        <v>1.3731941067086253E-3</v>
      </c>
      <c r="Q917" s="3">
        <v>0</v>
      </c>
      <c r="R917" s="52">
        <v>7.9440684222469439E-4</v>
      </c>
      <c r="S917" s="39">
        <v>3.1119179045958297E-3</v>
      </c>
      <c r="T917" s="39">
        <v>1.0406863100347625E-3</v>
      </c>
      <c r="U917" s="39"/>
      <c r="V917" s="39">
        <v>7.0269953738947124E-4</v>
      </c>
      <c r="W917" s="39">
        <v>3.0661522344271034E-4</v>
      </c>
      <c r="X917" s="39">
        <v>1.0029997121056605E-3</v>
      </c>
      <c r="Y917" s="52">
        <v>1.01754153119421E-3</v>
      </c>
      <c r="Z917" s="3">
        <v>9.6785065628826074E-4</v>
      </c>
      <c r="AA917" s="3"/>
      <c r="AB917" s="3">
        <v>5.9959289443819693E-4</v>
      </c>
      <c r="AC917" s="3">
        <v>1.5805096179792606E-3</v>
      </c>
      <c r="AD917" s="3">
        <v>3.1235764950706134E-4</v>
      </c>
      <c r="AE917" s="3">
        <v>3.0393629839815713E-4</v>
      </c>
      <c r="AF917" s="3">
        <v>6.66231922123457E-4</v>
      </c>
      <c r="AG917" s="3">
        <v>4.9072643684100784E-4</v>
      </c>
      <c r="AH917" s="3">
        <v>7.7142829555295852E-4</v>
      </c>
      <c r="AI917" s="3">
        <v>7.2272099761859032E-4</v>
      </c>
      <c r="AJ917" s="3">
        <v>1.3423284368984235E-3</v>
      </c>
      <c r="AK917" s="3">
        <v>4.8787052926502189E-4</v>
      </c>
      <c r="AL917" s="3">
        <v>9.0225563912487978E-4</v>
      </c>
      <c r="AM917" s="3">
        <v>8.4667241765551621E-4</v>
      </c>
      <c r="AN917" s="3">
        <v>2.9746036199921515E-4</v>
      </c>
      <c r="AO917" s="3">
        <v>9.2482710640545349E-4</v>
      </c>
      <c r="AP917" s="3">
        <v>5.9663557843496245E-4</v>
      </c>
      <c r="AQ917" s="3">
        <v>8.4953630764953391E-4</v>
      </c>
      <c r="AR917" s="3">
        <v>4.564299570125681E-4</v>
      </c>
      <c r="AS917" s="3"/>
      <c r="AT917" s="3">
        <v>6.6377715487151595E-4</v>
      </c>
      <c r="AU917" s="3">
        <v>2.9794946190266064E-4</v>
      </c>
      <c r="AV917" s="3">
        <v>0</v>
      </c>
      <c r="AW917" s="52">
        <v>6.8046197232211219E-4</v>
      </c>
      <c r="AX917" s="39">
        <v>1.8411203670167815E-3</v>
      </c>
      <c r="AY917" s="3">
        <v>2.4761824137163498E-3</v>
      </c>
      <c r="AZ917" s="3">
        <v>8.3820326818057859E-4</v>
      </c>
      <c r="BA917" s="3">
        <v>6.1631382700070875E-4</v>
      </c>
      <c r="BB917" s="3">
        <v>1.0401448039151107E-3</v>
      </c>
      <c r="BC917" s="3">
        <v>6.1784808659534453E-5</v>
      </c>
      <c r="BD917" s="3">
        <v>4.886427774685561E-3</v>
      </c>
      <c r="BE917" s="3">
        <v>0</v>
      </c>
      <c r="BF917" s="52">
        <v>1.7159128131851457E-3</v>
      </c>
      <c r="BG917" s="3">
        <v>6.7423704755145491E-4</v>
      </c>
      <c r="BH917" s="3">
        <v>3.2868607740197007E-3</v>
      </c>
      <c r="BI917" s="3">
        <v>2.1744550012031492E-3</v>
      </c>
      <c r="BJ917" s="3">
        <v>6.2535235290007822E-4</v>
      </c>
      <c r="BK917" s="3">
        <v>1.1057993030360513E-3</v>
      </c>
      <c r="BL917" s="52">
        <v>1.1381790506577189E-3</v>
      </c>
      <c r="BM917" s="39">
        <v>5.9968516529421731E-4</v>
      </c>
      <c r="BN917" s="3">
        <v>3.2083635870025456E-3</v>
      </c>
      <c r="BO917" s="3">
        <v>1.1975136017728834E-3</v>
      </c>
      <c r="BP917" s="52">
        <v>2.500980111459627E-3</v>
      </c>
      <c r="BQ917" s="39"/>
      <c r="BR917" s="39"/>
      <c r="BS917" s="39"/>
      <c r="BT917" s="39"/>
      <c r="BU917" s="39"/>
      <c r="BV917" s="52"/>
      <c r="BW917" s="3">
        <v>3.383595100529686E-4</v>
      </c>
      <c r="BX917" s="3">
        <v>1.4177307220172176E-3</v>
      </c>
      <c r="BY917" s="3">
        <v>2.9427632547105928E-4</v>
      </c>
      <c r="BZ917" s="52">
        <v>8.4235471534780532E-4</v>
      </c>
      <c r="CA917" s="39"/>
      <c r="CB917" s="39"/>
      <c r="CC917" s="39">
        <v>2.6008084185135966E-4</v>
      </c>
      <c r="CD917" s="39"/>
      <c r="CE917" s="39">
        <v>2.1933873848891273E-3</v>
      </c>
      <c r="CF917" s="39"/>
      <c r="CG917" s="39"/>
      <c r="CH917" s="52">
        <v>9.7673626722889805E-4</v>
      </c>
      <c r="CI917" s="3">
        <v>1.2597665411367383E-3</v>
      </c>
      <c r="CJ917" s="3">
        <v>4.4322867466069032E-4</v>
      </c>
      <c r="CK917" s="52">
        <v>8.5194493886949342E-4</v>
      </c>
      <c r="CL917" s="39">
        <v>0</v>
      </c>
      <c r="CM917" s="39">
        <v>5.9868900219371725E-3</v>
      </c>
      <c r="CN917" s="39">
        <v>4.7086454379724326E-3</v>
      </c>
      <c r="CO917" s="39">
        <v>6.1986032479400264E-4</v>
      </c>
      <c r="CP917" s="39">
        <v>1.6332260038851487E-3</v>
      </c>
      <c r="CQ917" s="58">
        <v>2.8399156564451458E-3</v>
      </c>
    </row>
    <row r="918" spans="1:95" x14ac:dyDescent="0.25">
      <c r="A918" s="97" t="s">
        <v>1270</v>
      </c>
      <c r="B918" s="97">
        <v>140</v>
      </c>
      <c r="C918" s="97">
        <v>915</v>
      </c>
      <c r="D918" s="103" t="s">
        <v>188</v>
      </c>
      <c r="E918" s="39">
        <v>1</v>
      </c>
      <c r="F918" s="39">
        <v>0.79186499352300943</v>
      </c>
      <c r="G918" s="39">
        <v>0.75</v>
      </c>
      <c r="H918" s="39"/>
      <c r="I918" s="39">
        <v>0.92638036809906277</v>
      </c>
      <c r="J918" s="39">
        <v>0.74837027378488463</v>
      </c>
      <c r="K918" s="52">
        <v>0.79748603352670411</v>
      </c>
      <c r="L918" s="3">
        <v>0.61983805668324021</v>
      </c>
      <c r="M918" s="3">
        <v>0.46875</v>
      </c>
      <c r="N918" s="3">
        <v>0.59348198970561561</v>
      </c>
      <c r="O918" s="3">
        <v>0</v>
      </c>
      <c r="P918" s="3">
        <v>0.66666666666666663</v>
      </c>
      <c r="Q918" s="3">
        <v>0</v>
      </c>
      <c r="R918" s="52">
        <v>0.61108312342804394</v>
      </c>
      <c r="S918" s="39">
        <v>1</v>
      </c>
      <c r="T918" s="39">
        <v>0.73913043478714546</v>
      </c>
      <c r="U918" s="39"/>
      <c r="V918" s="39">
        <v>0.66666666666666663</v>
      </c>
      <c r="W918" s="39">
        <v>1</v>
      </c>
      <c r="X918" s="39">
        <v>0.44444444444444442</v>
      </c>
      <c r="Y918" s="52">
        <v>0.71541501976509558</v>
      </c>
      <c r="Z918" s="3">
        <v>0.64925517508995934</v>
      </c>
      <c r="AA918" s="3"/>
      <c r="AB918" s="3">
        <v>0.45350500715879832</v>
      </c>
      <c r="AC918" s="3">
        <v>0.68292682926829273</v>
      </c>
      <c r="AD918" s="3">
        <v>0</v>
      </c>
      <c r="AE918" s="3">
        <v>0.50354609929361704</v>
      </c>
      <c r="AF918" s="3">
        <v>0.56719128327682344</v>
      </c>
      <c r="AG918" s="3">
        <v>0.39978390059643437</v>
      </c>
      <c r="AH918" s="3">
        <v>0.46318114873746152</v>
      </c>
      <c r="AI918" s="3">
        <v>0.39935064935064934</v>
      </c>
      <c r="AJ918" s="3">
        <v>0.61584840654263562</v>
      </c>
      <c r="AK918" s="3">
        <v>0.61083743839190463</v>
      </c>
      <c r="AL918" s="3">
        <v>1</v>
      </c>
      <c r="AM918" s="3">
        <v>0</v>
      </c>
      <c r="AN918" s="3">
        <v>0.45283018867582764</v>
      </c>
      <c r="AO918" s="3">
        <v>0.73451327433158442</v>
      </c>
      <c r="AP918" s="3">
        <v>0.42358604090974727</v>
      </c>
      <c r="AQ918" s="3">
        <v>0.69454545454989747</v>
      </c>
      <c r="AR918" s="3">
        <v>1</v>
      </c>
      <c r="AS918" s="3"/>
      <c r="AT918" s="3">
        <v>0.47524752476188614</v>
      </c>
      <c r="AU918" s="3">
        <v>0.45024630541655269</v>
      </c>
      <c r="AV918" s="3">
        <v>0</v>
      </c>
      <c r="AW918" s="52">
        <v>0.52658142664827057</v>
      </c>
      <c r="AX918" s="39">
        <v>0.65573770491803274</v>
      </c>
      <c r="AY918" s="3">
        <v>0.78369493753846153</v>
      </c>
      <c r="AZ918" s="3">
        <v>0.6635514018628702</v>
      </c>
      <c r="BA918" s="3">
        <v>0.6</v>
      </c>
      <c r="BB918" s="3">
        <v>0.68741542624999952</v>
      </c>
      <c r="BC918" s="3">
        <v>1</v>
      </c>
      <c r="BD918" s="3">
        <v>0.86357435197817189</v>
      </c>
      <c r="BE918" s="3">
        <v>0</v>
      </c>
      <c r="BF918" s="52">
        <v>0.79413573918276681</v>
      </c>
      <c r="BG918" s="3">
        <v>0.73684210526315785</v>
      </c>
      <c r="BH918" s="3">
        <v>0.6</v>
      </c>
      <c r="BI918" s="3">
        <v>0.6942675159387075</v>
      </c>
      <c r="BJ918" s="3">
        <v>0.54545454545454541</v>
      </c>
      <c r="BK918" s="3">
        <v>0.89898989896969705</v>
      </c>
      <c r="BL918" s="52">
        <v>0.71234939758802629</v>
      </c>
      <c r="BM918" s="39">
        <v>0.51249999999999996</v>
      </c>
      <c r="BN918" s="3">
        <v>0.88642636112440765</v>
      </c>
      <c r="BO918" s="3">
        <v>0.69735755575057568</v>
      </c>
      <c r="BP918" s="52">
        <v>0.85457959524306282</v>
      </c>
      <c r="BQ918" s="39"/>
      <c r="BR918" s="39"/>
      <c r="BS918" s="39"/>
      <c r="BT918" s="39"/>
      <c r="BU918" s="39"/>
      <c r="BV918" s="52"/>
      <c r="BW918" s="3">
        <v>0.34545454544978516</v>
      </c>
      <c r="BX918" s="3">
        <v>0.65384615384615385</v>
      </c>
      <c r="BY918" s="3">
        <v>0.5</v>
      </c>
      <c r="BZ918" s="52">
        <v>0.60102301790240509</v>
      </c>
      <c r="CA918" s="39"/>
      <c r="CB918" s="39"/>
      <c r="CC918" s="39">
        <v>0.25</v>
      </c>
      <c r="CD918" s="39"/>
      <c r="CE918" s="39">
        <v>0.70918367349906297</v>
      </c>
      <c r="CF918" s="39"/>
      <c r="CG918" s="39"/>
      <c r="CH918" s="52">
        <v>0.62123197896500848</v>
      </c>
      <c r="CI918" s="3">
        <v>0.51950354610638305</v>
      </c>
      <c r="CJ918" s="3">
        <v>0.45454545454545453</v>
      </c>
      <c r="CK918" s="52">
        <v>0.50262467192125981</v>
      </c>
      <c r="CL918" s="39">
        <v>0</v>
      </c>
      <c r="CM918" s="39">
        <v>0.90997566912408756</v>
      </c>
      <c r="CN918" s="39">
        <v>0.83171912830915928</v>
      </c>
      <c r="CO918" s="39">
        <v>0.5</v>
      </c>
      <c r="CP918" s="39">
        <v>0.77189409368635442</v>
      </c>
      <c r="CQ918" s="58">
        <v>0.83186745755915825</v>
      </c>
    </row>
    <row r="919" spans="1:95" x14ac:dyDescent="0.25">
      <c r="A919" s="97" t="s">
        <v>1145</v>
      </c>
      <c r="C919" s="97">
        <v>916</v>
      </c>
      <c r="D919" s="103"/>
      <c r="E919" s="48"/>
      <c r="F919" s="48"/>
      <c r="G919" s="48"/>
      <c r="H919" s="48"/>
      <c r="I919" s="48"/>
      <c r="J919" s="48"/>
      <c r="K919" s="73"/>
      <c r="L919" s="11"/>
      <c r="M919" s="11"/>
      <c r="N919" s="11"/>
      <c r="O919" s="11"/>
      <c r="P919" s="11"/>
      <c r="Q919" s="11"/>
      <c r="R919" s="73"/>
      <c r="S919" s="48"/>
      <c r="T919" s="48"/>
      <c r="U919" s="48"/>
      <c r="V919" s="48"/>
      <c r="W919" s="48"/>
      <c r="X919" s="48"/>
      <c r="Y919" s="73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73"/>
      <c r="AX919" s="48"/>
      <c r="AY919" s="11"/>
      <c r="AZ919" s="11"/>
      <c r="BA919" s="11"/>
      <c r="BB919" s="11"/>
      <c r="BC919" s="11"/>
      <c r="BD919" s="11"/>
      <c r="BE919" s="11"/>
      <c r="BF919" s="73"/>
      <c r="BG919" s="11"/>
      <c r="BH919" s="11"/>
      <c r="BI919" s="11"/>
      <c r="BJ919" s="11"/>
      <c r="BK919" s="11"/>
      <c r="BL919" s="73"/>
      <c r="BM919" s="48"/>
      <c r="BN919" s="11"/>
      <c r="BO919" s="11"/>
      <c r="BP919" s="73"/>
      <c r="BQ919" s="48"/>
      <c r="BR919" s="48"/>
      <c r="BS919" s="48"/>
      <c r="BT919" s="48"/>
      <c r="BU919" s="48"/>
      <c r="BV919" s="73"/>
      <c r="BW919" s="11"/>
      <c r="BX919" s="11"/>
      <c r="BY919" s="11"/>
      <c r="BZ919" s="73"/>
      <c r="CA919" s="48"/>
      <c r="CB919" s="48"/>
      <c r="CC919" s="48"/>
      <c r="CD919" s="48"/>
      <c r="CE919" s="48"/>
      <c r="CF919" s="48"/>
      <c r="CG919" s="48"/>
      <c r="CH919" s="73"/>
      <c r="CI919" s="11"/>
      <c r="CJ919" s="11"/>
      <c r="CK919" s="73"/>
      <c r="CL919" s="48"/>
      <c r="CM919" s="48"/>
      <c r="CN919" s="48"/>
      <c r="CO919" s="48"/>
      <c r="CP919" s="48"/>
      <c r="CQ919" s="67"/>
    </row>
    <row r="920" spans="1:95" x14ac:dyDescent="0.25">
      <c r="A920" s="97" t="s">
        <v>1271</v>
      </c>
      <c r="B920" s="97">
        <v>141</v>
      </c>
      <c r="C920" s="97">
        <v>917</v>
      </c>
      <c r="D920" s="103" t="s">
        <v>181</v>
      </c>
      <c r="E920" s="39">
        <v>0</v>
      </c>
      <c r="F920" s="39">
        <v>0</v>
      </c>
      <c r="G920" s="39">
        <v>0</v>
      </c>
      <c r="H920" s="39"/>
      <c r="I920" s="39">
        <v>0</v>
      </c>
      <c r="J920" s="39">
        <v>0</v>
      </c>
      <c r="K920" s="52">
        <v>0</v>
      </c>
      <c r="L920" s="3">
        <v>5.7471264367816091E-3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52">
        <v>4.5248868778280547E-3</v>
      </c>
      <c r="S920" s="39">
        <v>0</v>
      </c>
      <c r="T920" s="39">
        <v>0</v>
      </c>
      <c r="U920" s="39"/>
      <c r="V920" s="39">
        <v>0</v>
      </c>
      <c r="W920" s="39">
        <v>0</v>
      </c>
      <c r="X920" s="39">
        <v>0</v>
      </c>
      <c r="Y920" s="52">
        <v>0</v>
      </c>
      <c r="Z920" s="3">
        <v>7.6335877862595417E-3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2.4390243902439025E-2</v>
      </c>
      <c r="AG920" s="3">
        <v>4.4444444444444446E-2</v>
      </c>
      <c r="AH920" s="3">
        <v>0</v>
      </c>
      <c r="AI920" s="3">
        <v>0</v>
      </c>
      <c r="AJ920" s="3">
        <v>4.1666666666666664E-2</v>
      </c>
      <c r="AK920" s="3">
        <v>0</v>
      </c>
      <c r="AL920" s="3">
        <v>0</v>
      </c>
      <c r="AM920" s="3">
        <v>0</v>
      </c>
      <c r="AN920" s="3">
        <v>1</v>
      </c>
      <c r="AO920" s="3">
        <v>0</v>
      </c>
      <c r="AP920" s="3">
        <v>0</v>
      </c>
      <c r="AQ920" s="3">
        <v>0</v>
      </c>
      <c r="AR920" s="3">
        <v>0</v>
      </c>
      <c r="AS920" s="3"/>
      <c r="AT920" s="3">
        <v>0</v>
      </c>
      <c r="AU920" s="3">
        <v>0</v>
      </c>
      <c r="AV920" s="3">
        <v>0</v>
      </c>
      <c r="AW920" s="52">
        <v>1.488833746898263E-2</v>
      </c>
      <c r="AX920" s="39">
        <v>0</v>
      </c>
      <c r="AY920" s="3">
        <v>0</v>
      </c>
      <c r="AZ920" s="3">
        <v>0</v>
      </c>
      <c r="BA920" s="3">
        <v>0</v>
      </c>
      <c r="BB920" s="3">
        <v>0</v>
      </c>
      <c r="BC920" s="3">
        <v>0</v>
      </c>
      <c r="BD920" s="3">
        <v>0</v>
      </c>
      <c r="BE920" s="3">
        <v>0</v>
      </c>
      <c r="BF920" s="52">
        <v>0</v>
      </c>
      <c r="BG920" s="3">
        <v>0</v>
      </c>
      <c r="BH920" s="3">
        <v>0</v>
      </c>
      <c r="BI920" s="3">
        <v>0</v>
      </c>
      <c r="BJ920" s="3">
        <v>0</v>
      </c>
      <c r="BK920" s="3">
        <v>0</v>
      </c>
      <c r="BL920" s="52">
        <v>0</v>
      </c>
      <c r="BM920" s="39">
        <v>0</v>
      </c>
      <c r="BN920" s="3">
        <v>1.6129032258064516E-2</v>
      </c>
      <c r="BO920" s="3">
        <v>0</v>
      </c>
      <c r="BP920" s="52">
        <v>1.3544018058690745E-2</v>
      </c>
      <c r="BQ920" s="39"/>
      <c r="BR920" s="39"/>
      <c r="BS920" s="39"/>
      <c r="BT920" s="39"/>
      <c r="BU920" s="39"/>
      <c r="BV920" s="52"/>
      <c r="BW920" s="3">
        <v>0</v>
      </c>
      <c r="BX920" s="3">
        <v>0</v>
      </c>
      <c r="BY920" s="3">
        <v>0</v>
      </c>
      <c r="BZ920" s="52">
        <v>0</v>
      </c>
      <c r="CA920" s="39"/>
      <c r="CB920" s="39"/>
      <c r="CC920" s="39">
        <v>0</v>
      </c>
      <c r="CD920" s="39"/>
      <c r="CE920" s="39">
        <v>0</v>
      </c>
      <c r="CF920" s="39"/>
      <c r="CG920" s="39"/>
      <c r="CH920" s="52">
        <v>0</v>
      </c>
      <c r="CI920" s="3">
        <v>0</v>
      </c>
      <c r="CJ920" s="3">
        <v>0</v>
      </c>
      <c r="CK920" s="52">
        <v>0</v>
      </c>
      <c r="CL920" s="39">
        <v>0</v>
      </c>
      <c r="CM920" s="39">
        <v>0</v>
      </c>
      <c r="CN920" s="39">
        <v>0</v>
      </c>
      <c r="CO920" s="39">
        <v>0</v>
      </c>
      <c r="CP920" s="39">
        <v>0</v>
      </c>
      <c r="CQ920" s="58">
        <v>0</v>
      </c>
    </row>
    <row r="921" spans="1:95" x14ac:dyDescent="0.25">
      <c r="A921" s="97" t="s">
        <v>1272</v>
      </c>
      <c r="B921" s="97">
        <v>142</v>
      </c>
      <c r="C921" s="97">
        <v>918</v>
      </c>
      <c r="D921" s="103" t="s">
        <v>182</v>
      </c>
      <c r="E921" s="39">
        <v>0</v>
      </c>
      <c r="F921" s="39">
        <v>0</v>
      </c>
      <c r="G921" s="39">
        <v>0</v>
      </c>
      <c r="H921" s="39"/>
      <c r="I921" s="39">
        <v>0</v>
      </c>
      <c r="J921" s="39">
        <v>0.11764705882352941</v>
      </c>
      <c r="K921" s="52">
        <v>2.1739130434782608E-2</v>
      </c>
      <c r="L921" s="3">
        <v>3.4482758620689655E-2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52">
        <v>2.7149321266968326E-2</v>
      </c>
      <c r="S921" s="39">
        <v>0</v>
      </c>
      <c r="T921" s="39">
        <v>0</v>
      </c>
      <c r="U921" s="39"/>
      <c r="V921" s="39">
        <v>0</v>
      </c>
      <c r="W921" s="39">
        <v>0</v>
      </c>
      <c r="X921" s="39">
        <v>0</v>
      </c>
      <c r="Y921" s="52">
        <v>0</v>
      </c>
      <c r="Z921" s="3">
        <v>7.6335877862595417E-3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7.3170731707317069E-2</v>
      </c>
      <c r="AG921" s="3">
        <v>8.8888888888888892E-2</v>
      </c>
      <c r="AH921" s="3">
        <v>0</v>
      </c>
      <c r="AI921" s="3">
        <v>1.9607843137254902E-2</v>
      </c>
      <c r="AJ921" s="3">
        <v>4.1666666666666664E-2</v>
      </c>
      <c r="AK921" s="3">
        <v>0</v>
      </c>
      <c r="AL921" s="3">
        <v>0</v>
      </c>
      <c r="AM921" s="3">
        <v>0</v>
      </c>
      <c r="AN921" s="3">
        <v>1</v>
      </c>
      <c r="AO921" s="3">
        <v>0</v>
      </c>
      <c r="AP921" s="3">
        <v>0</v>
      </c>
      <c r="AQ921" s="3">
        <v>0</v>
      </c>
      <c r="AR921" s="3">
        <v>0</v>
      </c>
      <c r="AS921" s="3"/>
      <c r="AT921" s="3">
        <v>0</v>
      </c>
      <c r="AU921" s="3">
        <v>0</v>
      </c>
      <c r="AV921" s="3">
        <v>0</v>
      </c>
      <c r="AW921" s="52">
        <v>2.729528535980149E-2</v>
      </c>
      <c r="AX921" s="39">
        <v>0</v>
      </c>
      <c r="AY921" s="3">
        <v>0</v>
      </c>
      <c r="AZ921" s="3">
        <v>0</v>
      </c>
      <c r="BA921" s="3">
        <v>0</v>
      </c>
      <c r="BB921" s="3">
        <v>0.05</v>
      </c>
      <c r="BC921" s="3">
        <v>0</v>
      </c>
      <c r="BD921" s="3">
        <v>0</v>
      </c>
      <c r="BE921" s="3">
        <v>0</v>
      </c>
      <c r="BF921" s="52">
        <v>7.462686567164179E-3</v>
      </c>
      <c r="BG921" s="3">
        <v>0</v>
      </c>
      <c r="BH921" s="3">
        <v>0</v>
      </c>
      <c r="BI921" s="3">
        <v>0</v>
      </c>
      <c r="BJ921" s="3">
        <v>0</v>
      </c>
      <c r="BK921" s="3">
        <v>0</v>
      </c>
      <c r="BL921" s="52">
        <v>0</v>
      </c>
      <c r="BM921" s="39">
        <v>0</v>
      </c>
      <c r="BN921" s="3">
        <v>2.1505376344086023E-2</v>
      </c>
      <c r="BO921" s="3">
        <v>0</v>
      </c>
      <c r="BP921" s="52">
        <v>1.8058690744920992E-2</v>
      </c>
      <c r="BQ921" s="39"/>
      <c r="BR921" s="39"/>
      <c r="BS921" s="39"/>
      <c r="BT921" s="39"/>
      <c r="BU921" s="39"/>
      <c r="BV921" s="52"/>
      <c r="BW921" s="3">
        <v>0</v>
      </c>
      <c r="BX921" s="3">
        <v>0</v>
      </c>
      <c r="BY921" s="3">
        <v>0</v>
      </c>
      <c r="BZ921" s="52">
        <v>0</v>
      </c>
      <c r="CA921" s="39"/>
      <c r="CB921" s="39"/>
      <c r="CC921" s="39">
        <v>0</v>
      </c>
      <c r="CD921" s="39"/>
      <c r="CE921" s="39">
        <v>0.1</v>
      </c>
      <c r="CF921" s="39"/>
      <c r="CG921" s="39"/>
      <c r="CH921" s="52">
        <v>4.5454545454545456E-2</v>
      </c>
      <c r="CI921" s="3">
        <v>0</v>
      </c>
      <c r="CJ921" s="3">
        <v>0</v>
      </c>
      <c r="CK921" s="52">
        <v>0</v>
      </c>
      <c r="CL921" s="39">
        <v>0</v>
      </c>
      <c r="CM921" s="39">
        <v>0</v>
      </c>
      <c r="CN921" s="39">
        <v>1.9230769230769232E-2</v>
      </c>
      <c r="CO921" s="39">
        <v>0</v>
      </c>
      <c r="CP921" s="39">
        <v>6.6666666666666666E-2</v>
      </c>
      <c r="CQ921" s="58">
        <v>2.3255813953488372E-2</v>
      </c>
    </row>
    <row r="922" spans="1:95" x14ac:dyDescent="0.25">
      <c r="A922" s="97" t="s">
        <v>1273</v>
      </c>
      <c r="B922" s="97">
        <v>143</v>
      </c>
      <c r="C922" s="97">
        <v>919</v>
      </c>
      <c r="D922" s="103" t="s">
        <v>130</v>
      </c>
      <c r="E922" s="86">
        <v>0</v>
      </c>
      <c r="F922" s="86">
        <v>0.71138035483706419</v>
      </c>
      <c r="G922" s="86">
        <v>0.44444444444444442</v>
      </c>
      <c r="H922" s="86"/>
      <c r="I922" s="86">
        <v>1.4355828220682749</v>
      </c>
      <c r="J922" s="86">
        <v>0.78226857887466872</v>
      </c>
      <c r="K922" s="72">
        <v>0.77094972067719614</v>
      </c>
      <c r="L922" s="7">
        <v>0.62186234817310237</v>
      </c>
      <c r="M922" s="7">
        <v>0.875</v>
      </c>
      <c r="N922" s="7">
        <v>0.72041166381283306</v>
      </c>
      <c r="O922" s="7">
        <v>0</v>
      </c>
      <c r="P922" s="7">
        <v>2.8333333333333335</v>
      </c>
      <c r="Q922" s="7">
        <v>0</v>
      </c>
      <c r="R922" s="72">
        <v>0.69722921913936187</v>
      </c>
      <c r="S922" s="86">
        <v>3.4285714285714284</v>
      </c>
      <c r="T922" s="86">
        <v>0.62608695651085067</v>
      </c>
      <c r="U922" s="86"/>
      <c r="V922" s="86">
        <v>0.16666666666666666</v>
      </c>
      <c r="W922" s="86">
        <v>1</v>
      </c>
      <c r="X922" s="86">
        <v>0.66666666666666663</v>
      </c>
      <c r="Y922" s="72">
        <v>1.0434782608613165</v>
      </c>
      <c r="Z922" s="7">
        <v>0.93789901334881021</v>
      </c>
      <c r="AA922" s="7"/>
      <c r="AB922" s="7">
        <v>1.7167381974248927E-2</v>
      </c>
      <c r="AC922" s="7">
        <v>0.68292682926829273</v>
      </c>
      <c r="AD922" s="7">
        <v>0</v>
      </c>
      <c r="AE922" s="7">
        <v>0.34042553191489361</v>
      </c>
      <c r="AF922" s="7">
        <v>0.45036319611500325</v>
      </c>
      <c r="AG922" s="7">
        <v>0.41491085899513774</v>
      </c>
      <c r="AH922" s="7">
        <v>0.11487481590236009</v>
      </c>
      <c r="AI922" s="7">
        <v>0.22943722943722944</v>
      </c>
      <c r="AJ922" s="7">
        <v>0.39276485788113696</v>
      </c>
      <c r="AK922" s="7">
        <v>0</v>
      </c>
      <c r="AL922" s="7">
        <v>0</v>
      </c>
      <c r="AM922" s="7">
        <v>0</v>
      </c>
      <c r="AN922" s="7">
        <v>0.22641509433791382</v>
      </c>
      <c r="AO922" s="7">
        <v>0.31858407080209883</v>
      </c>
      <c r="AP922" s="7">
        <v>0.1299638989169675</v>
      </c>
      <c r="AQ922" s="7">
        <v>0.78545454544312066</v>
      </c>
      <c r="AR922" s="7">
        <v>0</v>
      </c>
      <c r="AS922" s="7"/>
      <c r="AT922" s="7">
        <v>5.9405940595235768E-2</v>
      </c>
      <c r="AU922" s="7">
        <v>0.43743842364704411</v>
      </c>
      <c r="AV922" s="7">
        <v>0</v>
      </c>
      <c r="AW922" s="72">
        <v>0.48317631224556373</v>
      </c>
      <c r="AX922" s="86">
        <v>0.52459016393442626</v>
      </c>
      <c r="AY922" s="7">
        <v>0.71794871794871795</v>
      </c>
      <c r="AZ922" s="7">
        <v>5.607476635618832E-2</v>
      </c>
      <c r="BA922" s="7">
        <v>0.26666666666666666</v>
      </c>
      <c r="BB922" s="7">
        <v>0.4221921515584422</v>
      </c>
      <c r="BC922" s="7">
        <v>0.5</v>
      </c>
      <c r="BD922" s="7">
        <v>1.1296043656207366</v>
      </c>
      <c r="BE922" s="7">
        <v>0</v>
      </c>
      <c r="BF922" s="72">
        <v>0.81197457453485666</v>
      </c>
      <c r="BG922" s="7">
        <v>0.21052631578947367</v>
      </c>
      <c r="BH922" s="7">
        <v>1.1000000000000001</v>
      </c>
      <c r="BI922" s="7">
        <v>1.6815286624632235</v>
      </c>
      <c r="BJ922" s="7">
        <v>0.45454545454545453</v>
      </c>
      <c r="BK922" s="7">
        <v>0.84848484848484851</v>
      </c>
      <c r="BL922" s="72">
        <v>0.9578313253069749</v>
      </c>
      <c r="BM922" s="86">
        <v>1.2</v>
      </c>
      <c r="BN922" s="7">
        <v>0.85807476791550363</v>
      </c>
      <c r="BO922" s="7">
        <v>0.51032204790273039</v>
      </c>
      <c r="BP922" s="72">
        <v>0.79949926976841224</v>
      </c>
      <c r="BQ922" s="86"/>
      <c r="BR922" s="86"/>
      <c r="BS922" s="86"/>
      <c r="BT922" s="86"/>
      <c r="BU922" s="86"/>
      <c r="BV922" s="72"/>
      <c r="BW922" s="7">
        <v>0</v>
      </c>
      <c r="BX922" s="7">
        <v>0.53846153846153844</v>
      </c>
      <c r="BY922" s="7">
        <v>0</v>
      </c>
      <c r="BZ922" s="72">
        <v>0.42966751918202517</v>
      </c>
      <c r="CA922" s="86"/>
      <c r="CB922" s="86"/>
      <c r="CC922" s="86">
        <v>0.25</v>
      </c>
      <c r="CD922" s="86"/>
      <c r="CE922" s="86">
        <v>0.79591836726572263</v>
      </c>
      <c r="CF922" s="86"/>
      <c r="CG922" s="86"/>
      <c r="CH922" s="72">
        <v>0.72346002613646554</v>
      </c>
      <c r="CI922" s="7">
        <v>0.46808510638297873</v>
      </c>
      <c r="CJ922" s="7">
        <v>0.48484848484848486</v>
      </c>
      <c r="CK922" s="72">
        <v>0.47244094488188976</v>
      </c>
      <c r="CL922" s="86">
        <v>0</v>
      </c>
      <c r="CM922" s="86">
        <v>0.16788321167883211</v>
      </c>
      <c r="CN922" s="86">
        <v>0.66828087165452099</v>
      </c>
      <c r="CO922" s="86">
        <v>0</v>
      </c>
      <c r="CP922" s="86">
        <v>0.21995926680244399</v>
      </c>
      <c r="CQ922" s="64">
        <v>0.34853753323502934</v>
      </c>
    </row>
    <row r="923" spans="1:95" x14ac:dyDescent="0.25">
      <c r="A923" s="97" t="s">
        <v>1274</v>
      </c>
      <c r="B923" s="97">
        <v>144</v>
      </c>
      <c r="C923" s="97">
        <v>920</v>
      </c>
      <c r="D923" s="103" t="s">
        <v>129</v>
      </c>
      <c r="E923" s="86">
        <v>4.5882352940906568</v>
      </c>
      <c r="F923" s="86">
        <v>2.959757680708953</v>
      </c>
      <c r="G923" s="86">
        <v>3.8888888888888888</v>
      </c>
      <c r="H923" s="86"/>
      <c r="I923" s="86">
        <v>3.7546012269477962</v>
      </c>
      <c r="J923" s="86">
        <v>3.473272490203529</v>
      </c>
      <c r="K923" s="72">
        <v>3.2011173184640098</v>
      </c>
      <c r="L923" s="7">
        <v>5.2275303643301418</v>
      </c>
      <c r="M923" s="7">
        <v>1.9583333333333333</v>
      </c>
      <c r="N923" s="7">
        <v>4.2401372212983883</v>
      </c>
      <c r="O923" s="7">
        <v>0</v>
      </c>
      <c r="P923" s="7">
        <v>6.416666666666667</v>
      </c>
      <c r="Q923" s="7">
        <v>0</v>
      </c>
      <c r="R923" s="72">
        <v>5.001511334982359</v>
      </c>
      <c r="S923" s="86">
        <v>5.1428571428571432</v>
      </c>
      <c r="T923" s="86">
        <v>2.8173913042988277</v>
      </c>
      <c r="U923" s="86"/>
      <c r="V923" s="86">
        <v>1.8333333333333333</v>
      </c>
      <c r="W923" s="86">
        <v>10</v>
      </c>
      <c r="X923" s="86">
        <v>0.44444444444444442</v>
      </c>
      <c r="Y923" s="72">
        <v>2.7272727272511679</v>
      </c>
      <c r="Z923" s="7">
        <v>3.9489262913522927</v>
      </c>
      <c r="AA923" s="7"/>
      <c r="AB923" s="7">
        <v>0.12017167381974249</v>
      </c>
      <c r="AC923" s="7">
        <v>4.4878048780487809</v>
      </c>
      <c r="AD923" s="7">
        <v>0</v>
      </c>
      <c r="AE923" s="7">
        <v>1.8723404255319149</v>
      </c>
      <c r="AF923" s="7">
        <v>3.1234866827330872</v>
      </c>
      <c r="AG923" s="7">
        <v>2.1329011345218802</v>
      </c>
      <c r="AH923" s="7">
        <v>0.19440353460399401</v>
      </c>
      <c r="AI923" s="7">
        <v>2.0909090909090908</v>
      </c>
      <c r="AJ923" s="7">
        <v>2.3565891472868219</v>
      </c>
      <c r="AK923" s="7">
        <v>0.11822660098289207</v>
      </c>
      <c r="AL923" s="7">
        <v>3</v>
      </c>
      <c r="AM923" s="7">
        <v>0</v>
      </c>
      <c r="AN923" s="7">
        <v>0.45283018867582764</v>
      </c>
      <c r="AO923" s="7">
        <v>3.1327433628873056</v>
      </c>
      <c r="AP923" s="7">
        <v>1.5018050541516246</v>
      </c>
      <c r="AQ923" s="7">
        <v>3.0981818181367538</v>
      </c>
      <c r="AR923" s="7">
        <v>0</v>
      </c>
      <c r="AS923" s="7"/>
      <c r="AT923" s="7">
        <v>0.23762376238094307</v>
      </c>
      <c r="AU923" s="7">
        <v>5.6748768473130049</v>
      </c>
      <c r="AV923" s="7">
        <v>0</v>
      </c>
      <c r="AW923" s="72">
        <v>2.6870794077946183</v>
      </c>
      <c r="AX923" s="86">
        <v>8</v>
      </c>
      <c r="AY923" s="7">
        <v>2.9664694280078896</v>
      </c>
      <c r="AZ923" s="7">
        <v>0.44859813084950656</v>
      </c>
      <c r="BA923" s="7">
        <v>1.6</v>
      </c>
      <c r="BB923" s="7">
        <v>2.8903924222077966</v>
      </c>
      <c r="BC923" s="7">
        <v>1.5</v>
      </c>
      <c r="BD923" s="7">
        <v>3.197817189631651</v>
      </c>
      <c r="BE923" s="7">
        <v>0</v>
      </c>
      <c r="BF923" s="72">
        <v>2.8911215911468382</v>
      </c>
      <c r="BG923" s="7">
        <v>0.42105263157894735</v>
      </c>
      <c r="BH923" s="7">
        <v>3.8</v>
      </c>
      <c r="BI923" s="7">
        <v>3.6687898090106699</v>
      </c>
      <c r="BJ923" s="7">
        <v>1.0909090909090908</v>
      </c>
      <c r="BK923" s="7">
        <v>1.8787878787878789</v>
      </c>
      <c r="BL923" s="72">
        <v>2.3674698795323343</v>
      </c>
      <c r="BM923" s="86">
        <v>2.15</v>
      </c>
      <c r="BN923" s="7">
        <v>7.7427448356352171</v>
      </c>
      <c r="BO923" s="7">
        <v>5.6729975228021967</v>
      </c>
      <c r="BP923" s="72">
        <v>7.394116419778844</v>
      </c>
      <c r="BQ923" s="86"/>
      <c r="BR923" s="86"/>
      <c r="BS923" s="86"/>
      <c r="BT923" s="86"/>
      <c r="BU923" s="86"/>
      <c r="BV923" s="72"/>
      <c r="BW923" s="7">
        <v>1.3090909091004299</v>
      </c>
      <c r="BX923" s="7">
        <v>2.6923076923076925</v>
      </c>
      <c r="BY923" s="7">
        <v>1.5</v>
      </c>
      <c r="BZ923" s="72">
        <v>2.4245524296699994</v>
      </c>
      <c r="CA923" s="86"/>
      <c r="CB923" s="86"/>
      <c r="CC923" s="86">
        <v>0.75</v>
      </c>
      <c r="CD923" s="86"/>
      <c r="CE923" s="86">
        <v>4.4693877546459815</v>
      </c>
      <c r="CF923" s="86"/>
      <c r="CG923" s="86"/>
      <c r="CH923" s="72">
        <v>3.6487549144273914</v>
      </c>
      <c r="CI923" s="7">
        <v>5.7872340425531918</v>
      </c>
      <c r="CJ923" s="7">
        <v>3.6969696969696968</v>
      </c>
      <c r="CK923" s="72">
        <v>5.2440944881889759</v>
      </c>
      <c r="CL923" s="86">
        <v>0</v>
      </c>
      <c r="CM923" s="86">
        <v>2.4306569343065694</v>
      </c>
      <c r="CN923" s="86">
        <v>3.1888619853949427</v>
      </c>
      <c r="CO923" s="86">
        <v>0</v>
      </c>
      <c r="CP923" s="86">
        <v>3.5030549898167007</v>
      </c>
      <c r="CQ923" s="64">
        <v>2.9502965841444029</v>
      </c>
    </row>
    <row r="924" spans="1:95" x14ac:dyDescent="0.25">
      <c r="A924" s="97" t="s">
        <v>1145</v>
      </c>
      <c r="C924" s="97">
        <v>921</v>
      </c>
      <c r="D924" s="103"/>
      <c r="E924" s="48"/>
      <c r="F924" s="48"/>
      <c r="G924" s="48"/>
      <c r="H924" s="48"/>
      <c r="I924" s="48"/>
      <c r="J924" s="48"/>
      <c r="K924" s="73"/>
      <c r="L924" s="11"/>
      <c r="M924" s="11"/>
      <c r="N924" s="11"/>
      <c r="O924" s="11"/>
      <c r="P924" s="11"/>
      <c r="Q924" s="11"/>
      <c r="R924" s="73"/>
      <c r="S924" s="48"/>
      <c r="T924" s="48"/>
      <c r="U924" s="48"/>
      <c r="V924" s="48"/>
      <c r="W924" s="48"/>
      <c r="X924" s="48"/>
      <c r="Y924" s="73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73"/>
      <c r="AX924" s="48"/>
      <c r="AY924" s="11"/>
      <c r="AZ924" s="11"/>
      <c r="BA924" s="11"/>
      <c r="BB924" s="11"/>
      <c r="BC924" s="11"/>
      <c r="BD924" s="11"/>
      <c r="BE924" s="11"/>
      <c r="BF924" s="73"/>
      <c r="BG924" s="11"/>
      <c r="BH924" s="11"/>
      <c r="BI924" s="11"/>
      <c r="BJ924" s="11"/>
      <c r="BK924" s="11"/>
      <c r="BL924" s="73"/>
      <c r="BM924" s="48"/>
      <c r="BN924" s="11"/>
      <c r="BO924" s="11"/>
      <c r="BP924" s="73"/>
      <c r="BQ924" s="48"/>
      <c r="BR924" s="48"/>
      <c r="BS924" s="48"/>
      <c r="BT924" s="48"/>
      <c r="BU924" s="48"/>
      <c r="BV924" s="73"/>
      <c r="BW924" s="11"/>
      <c r="BX924" s="11"/>
      <c r="BY924" s="11"/>
      <c r="BZ924" s="73"/>
      <c r="CA924" s="48"/>
      <c r="CB924" s="48"/>
      <c r="CC924" s="48"/>
      <c r="CD924" s="48"/>
      <c r="CE924" s="48"/>
      <c r="CF924" s="48"/>
      <c r="CG924" s="48"/>
      <c r="CH924" s="73"/>
      <c r="CI924" s="11"/>
      <c r="CJ924" s="11"/>
      <c r="CK924" s="73"/>
      <c r="CL924" s="48"/>
      <c r="CM924" s="48"/>
      <c r="CN924" s="48"/>
      <c r="CO924" s="48"/>
      <c r="CP924" s="48"/>
      <c r="CQ924" s="67"/>
    </row>
    <row r="925" spans="1:95" x14ac:dyDescent="0.25">
      <c r="A925" s="97" t="s">
        <v>1275</v>
      </c>
      <c r="B925" s="97">
        <v>145</v>
      </c>
      <c r="C925" s="97">
        <v>922</v>
      </c>
      <c r="D925" s="103" t="s">
        <v>189</v>
      </c>
      <c r="E925" s="39">
        <v>0.21721811983602879</v>
      </c>
      <c r="F925" s="39">
        <v>0.11912672829984573</v>
      </c>
      <c r="G925" s="39">
        <v>0</v>
      </c>
      <c r="H925" s="39"/>
      <c r="I925" s="39">
        <v>0.10067243552349815</v>
      </c>
      <c r="J925" s="39">
        <v>9.0241208859323671E-2</v>
      </c>
      <c r="K925" s="52">
        <v>0.10895852340309242</v>
      </c>
      <c r="L925" s="3">
        <v>0.24866635716056609</v>
      </c>
      <c r="M925" s="3">
        <v>0.16033933689102445</v>
      </c>
      <c r="N925" s="3">
        <v>0.35897967739581937</v>
      </c>
      <c r="O925" s="3">
        <v>0</v>
      </c>
      <c r="P925" s="3">
        <v>0.53264665811946044</v>
      </c>
      <c r="Q925" s="3">
        <v>0</v>
      </c>
      <c r="R925" s="52">
        <v>0.26213387459708842</v>
      </c>
      <c r="S925" s="39">
        <v>0</v>
      </c>
      <c r="T925" s="39">
        <v>0.10794728672008615</v>
      </c>
      <c r="U925" s="39"/>
      <c r="V925" s="39">
        <v>0.46946315650629256</v>
      </c>
      <c r="W925" s="39">
        <v>0.95213385795465355</v>
      </c>
      <c r="X925" s="39">
        <v>0.12112082417017495</v>
      </c>
      <c r="Y925" s="52">
        <v>0.17460051896709164</v>
      </c>
      <c r="Z925" s="3">
        <v>0.10660997201214344</v>
      </c>
      <c r="AA925" s="3"/>
      <c r="AB925" s="3">
        <v>0.11638033454256376</v>
      </c>
      <c r="AC925" s="3">
        <v>0.14673937356063421</v>
      </c>
      <c r="AD925" s="3">
        <v>0</v>
      </c>
      <c r="AE925" s="3">
        <v>0</v>
      </c>
      <c r="AF925" s="3">
        <v>0.13125060829243426</v>
      </c>
      <c r="AG925" s="3">
        <v>0.19528317522752789</v>
      </c>
      <c r="AH925" s="3">
        <v>9.8662809897250098E-2</v>
      </c>
      <c r="AI925" s="3">
        <v>0.11272092532862807</v>
      </c>
      <c r="AJ925" s="3">
        <v>0.11490978972490842</v>
      </c>
      <c r="AK925" s="3">
        <v>6.923979248187008E-2</v>
      </c>
      <c r="AL925" s="3">
        <v>0</v>
      </c>
      <c r="AM925" s="3">
        <v>0</v>
      </c>
      <c r="AN925" s="3">
        <v>0.33106553125809879</v>
      </c>
      <c r="AO925" s="3">
        <v>0.17895874173035062</v>
      </c>
      <c r="AP925" s="3">
        <v>9.7499885160862568E-2</v>
      </c>
      <c r="AQ925" s="3">
        <v>0.1382361343577935</v>
      </c>
      <c r="AR925" s="3">
        <v>0.66263860403864183</v>
      </c>
      <c r="AS925" s="3"/>
      <c r="AT925" s="3">
        <v>0.13425985238776603</v>
      </c>
      <c r="AU925" s="3">
        <v>0.23350302323222166</v>
      </c>
      <c r="AV925" s="3">
        <v>0</v>
      </c>
      <c r="AW925" s="52">
        <v>0.12722780143304441</v>
      </c>
      <c r="AX925" s="39">
        <v>0.18883722184184895</v>
      </c>
      <c r="AY925" s="3">
        <v>0.17792797273031247</v>
      </c>
      <c r="AZ925" s="3">
        <v>0.29902142550073585</v>
      </c>
      <c r="BA925" s="3">
        <v>0.37192115283275962</v>
      </c>
      <c r="BB925" s="3">
        <v>0.1807764214440897</v>
      </c>
      <c r="BC925" s="3">
        <v>0</v>
      </c>
      <c r="BD925" s="3">
        <v>0.15855990900764663</v>
      </c>
      <c r="BE925" s="3">
        <v>0</v>
      </c>
      <c r="BF925" s="52">
        <v>0.1842956998809234</v>
      </c>
      <c r="BG925" s="3">
        <v>0.18295672238339808</v>
      </c>
      <c r="BH925" s="3">
        <v>0</v>
      </c>
      <c r="BI925" s="3">
        <v>0.25866224580527697</v>
      </c>
      <c r="BJ925" s="3">
        <v>8.3309540736133489E-2</v>
      </c>
      <c r="BK925" s="3">
        <v>0.21527681243451355</v>
      </c>
      <c r="BL925" s="52">
        <v>0.16214825374050626</v>
      </c>
      <c r="BM925" s="39">
        <v>0.71351661612426598</v>
      </c>
      <c r="BN925" s="3">
        <v>0.10507298681687792</v>
      </c>
      <c r="BO925" s="3">
        <v>0.15553325630157416</v>
      </c>
      <c r="BP925" s="52">
        <v>0.11349633498360454</v>
      </c>
      <c r="BQ925" s="39"/>
      <c r="BR925" s="39"/>
      <c r="BS925" s="39"/>
      <c r="BT925" s="39"/>
      <c r="BU925" s="39"/>
      <c r="BV925" s="52"/>
      <c r="BW925" s="3">
        <v>0.19200145641710281</v>
      </c>
      <c r="BX925" s="3">
        <v>0.15099027360882056</v>
      </c>
      <c r="BY925" s="3">
        <v>0.35159836528523358</v>
      </c>
      <c r="BZ925" s="52">
        <v>0.1736904138352082</v>
      </c>
      <c r="CA925" s="39"/>
      <c r="CB925" s="39"/>
      <c r="CC925" s="39">
        <v>0</v>
      </c>
      <c r="CD925" s="39"/>
      <c r="CE925" s="39">
        <v>0</v>
      </c>
      <c r="CF925" s="39"/>
      <c r="CG925" s="39"/>
      <c r="CH925" s="52">
        <v>0</v>
      </c>
      <c r="CI925" s="3">
        <v>7.5125271913314765E-2</v>
      </c>
      <c r="CJ925" s="3">
        <v>0</v>
      </c>
      <c r="CK925" s="52">
        <v>5.4185743829360408E-2</v>
      </c>
      <c r="CL925" s="39">
        <v>0</v>
      </c>
      <c r="CM925" s="39">
        <v>2.9551373910099755E-2</v>
      </c>
      <c r="CN925" s="39">
        <v>0.10896392960152042</v>
      </c>
      <c r="CO925" s="39">
        <v>0</v>
      </c>
      <c r="CP925" s="39">
        <v>8.6901749307477266E-2</v>
      </c>
      <c r="CQ925" s="58">
        <v>7.6299614332735799E-2</v>
      </c>
    </row>
    <row r="926" spans="1:95" x14ac:dyDescent="0.25">
      <c r="A926" s="97" t="s">
        <v>1276</v>
      </c>
      <c r="B926" s="97">
        <v>146</v>
      </c>
      <c r="C926" s="97">
        <v>923</v>
      </c>
      <c r="D926" s="103" t="s">
        <v>190</v>
      </c>
      <c r="E926" s="39">
        <v>0.19291908889541143</v>
      </c>
      <c r="F926" s="39">
        <v>0.2799019581077461</v>
      </c>
      <c r="G926" s="39">
        <v>0.18016838216923112</v>
      </c>
      <c r="H926" s="39"/>
      <c r="I926" s="39">
        <v>0.39434206477999861</v>
      </c>
      <c r="J926" s="39">
        <v>0.25100775496705124</v>
      </c>
      <c r="K926" s="52">
        <v>0.28068836497447208</v>
      </c>
      <c r="L926" s="3">
        <v>0.44532466659515568</v>
      </c>
      <c r="M926" s="3">
        <v>0.34465262642250399</v>
      </c>
      <c r="N926" s="3">
        <v>0.66687571714959559</v>
      </c>
      <c r="O926" s="3">
        <v>0</v>
      </c>
      <c r="P926" s="3">
        <v>0.60196913383603268</v>
      </c>
      <c r="Q926" s="3">
        <v>0</v>
      </c>
      <c r="R926" s="52">
        <v>0.46791189084144313</v>
      </c>
      <c r="S926" s="39">
        <v>0</v>
      </c>
      <c r="T926" s="39">
        <v>0.33645544212587758</v>
      </c>
      <c r="U926" s="39"/>
      <c r="V926" s="39">
        <v>0.34877842005602788</v>
      </c>
      <c r="W926" s="39">
        <v>1.196163878498504</v>
      </c>
      <c r="X926" s="39">
        <v>0.45440085548254411</v>
      </c>
      <c r="Y926" s="52">
        <v>0.3201950252846868</v>
      </c>
      <c r="Z926" s="3">
        <v>0.32620581255315756</v>
      </c>
      <c r="AA926" s="3"/>
      <c r="AB926" s="3">
        <v>0.2700943499220152</v>
      </c>
      <c r="AC926" s="3">
        <v>0.41193915347615351</v>
      </c>
      <c r="AD926" s="3">
        <v>0</v>
      </c>
      <c r="AE926" s="3">
        <v>0.11540418761787311</v>
      </c>
      <c r="AF926" s="3">
        <v>0.36900993763296175</v>
      </c>
      <c r="AG926" s="3">
        <v>0.3811042249691447</v>
      </c>
      <c r="AH926" s="3">
        <v>0.23982483631106288</v>
      </c>
      <c r="AI926" s="3">
        <v>0.29015883157279015</v>
      </c>
      <c r="AJ926" s="3">
        <v>0.28825709650673131</v>
      </c>
      <c r="AK926" s="3">
        <v>0.463040628887878</v>
      </c>
      <c r="AL926" s="3">
        <v>0</v>
      </c>
      <c r="AM926" s="3">
        <v>0.35647691520455815</v>
      </c>
      <c r="AN926" s="3">
        <v>0.26696744500132852</v>
      </c>
      <c r="AO926" s="3">
        <v>0.42369684156016896</v>
      </c>
      <c r="AP926" s="3">
        <v>0.3722096898864149</v>
      </c>
      <c r="AQ926" s="3">
        <v>0.10290041114513065</v>
      </c>
      <c r="AR926" s="3">
        <v>0</v>
      </c>
      <c r="AS926" s="3"/>
      <c r="AT926" s="3">
        <v>0.38438049310739142</v>
      </c>
      <c r="AU926" s="3">
        <v>0.47312098313637496</v>
      </c>
      <c r="AV926" s="3">
        <v>0</v>
      </c>
      <c r="AW926" s="52">
        <v>0.32730444801792413</v>
      </c>
      <c r="AX926" s="39">
        <v>0.46245128917475853</v>
      </c>
      <c r="AY926" s="3">
        <v>0.36612032851161419</v>
      </c>
      <c r="AZ926" s="3">
        <v>0.40249799573637657</v>
      </c>
      <c r="BA926" s="3">
        <v>0.45813405663235363</v>
      </c>
      <c r="BB926" s="3">
        <v>0.34538209868862019</v>
      </c>
      <c r="BC926" s="3">
        <v>0</v>
      </c>
      <c r="BD926" s="3">
        <v>0.29081219634204464</v>
      </c>
      <c r="BE926" s="3">
        <v>0</v>
      </c>
      <c r="BF926" s="52">
        <v>0.33092888740396653</v>
      </c>
      <c r="BG926" s="3">
        <v>0.42183975336622614</v>
      </c>
      <c r="BH926" s="3">
        <v>0</v>
      </c>
      <c r="BI926" s="3">
        <v>0.65132487044476639</v>
      </c>
      <c r="BJ926" s="3">
        <v>0.28642857021945306</v>
      </c>
      <c r="BK926" s="3">
        <v>0.40458379358089075</v>
      </c>
      <c r="BL926" s="52">
        <v>0.37847119079178215</v>
      </c>
      <c r="BM926" s="39">
        <v>1.0169626674829508</v>
      </c>
      <c r="BN926" s="3">
        <v>0.29936459346987554</v>
      </c>
      <c r="BO926" s="3">
        <v>0.34344073322626223</v>
      </c>
      <c r="BP926" s="52">
        <v>0.30565143938931333</v>
      </c>
      <c r="BQ926" s="39"/>
      <c r="BR926" s="39"/>
      <c r="BS926" s="39"/>
      <c r="BT926" s="39"/>
      <c r="BU926" s="39"/>
      <c r="BV926" s="52"/>
      <c r="BW926" s="3">
        <v>0.57754532339509046</v>
      </c>
      <c r="BX926" s="3">
        <v>0.44244859350512261</v>
      </c>
      <c r="BY926" s="3">
        <v>0.52081295550454765</v>
      </c>
      <c r="BZ926" s="52">
        <v>0.46454282968262678</v>
      </c>
      <c r="CA926" s="39"/>
      <c r="CB926" s="39"/>
      <c r="CC926" s="39">
        <v>0</v>
      </c>
      <c r="CD926" s="39"/>
      <c r="CE926" s="39">
        <v>0</v>
      </c>
      <c r="CF926" s="39"/>
      <c r="CG926" s="39"/>
      <c r="CH926" s="52">
        <v>0</v>
      </c>
      <c r="CI926" s="3">
        <v>0.10853941555168795</v>
      </c>
      <c r="CJ926" s="3">
        <v>0.1552198211091286</v>
      </c>
      <c r="CK926" s="52">
        <v>0.12063229667058724</v>
      </c>
      <c r="CL926" s="39">
        <v>0</v>
      </c>
      <c r="CM926" s="39">
        <v>0.1342202072395047</v>
      </c>
      <c r="CN926" s="39">
        <v>0.31114110188183364</v>
      </c>
      <c r="CO926" s="39">
        <v>0</v>
      </c>
      <c r="CP926" s="39">
        <v>0.13242727945886412</v>
      </c>
      <c r="CQ926" s="58">
        <v>0.19912004000744093</v>
      </c>
    </row>
    <row r="927" spans="1:95" x14ac:dyDescent="0.25">
      <c r="A927" s="97" t="s">
        <v>1277</v>
      </c>
      <c r="B927" s="97">
        <v>147</v>
      </c>
      <c r="C927" s="97">
        <v>924</v>
      </c>
      <c r="D927" s="103" t="s">
        <v>191</v>
      </c>
      <c r="E927" s="39">
        <v>0</v>
      </c>
      <c r="F927" s="39">
        <v>1.9858539615439937E-2</v>
      </c>
      <c r="G927" s="39">
        <v>0</v>
      </c>
      <c r="H927" s="39"/>
      <c r="I927" s="39">
        <v>3.3378714586989003E-2</v>
      </c>
      <c r="J927" s="39">
        <v>1.5957198281977551E-2</v>
      </c>
      <c r="K927" s="52">
        <v>1.9358408436961141E-2</v>
      </c>
      <c r="L927" s="3">
        <v>2.1331535936287664E-2</v>
      </c>
      <c r="M927" s="3">
        <v>3.8736384832698638E-2</v>
      </c>
      <c r="N927" s="3">
        <v>1.9868834059527191E-2</v>
      </c>
      <c r="O927" s="3">
        <v>0</v>
      </c>
      <c r="P927" s="3">
        <v>8.9052316788111235E-2</v>
      </c>
      <c r="Q927" s="3">
        <v>0</v>
      </c>
      <c r="R927" s="52">
        <v>2.3562422113631545E-2</v>
      </c>
      <c r="S927" s="39">
        <v>0</v>
      </c>
      <c r="T927" s="39">
        <v>5.7754319714791877E-2</v>
      </c>
      <c r="U927" s="39"/>
      <c r="V927" s="39">
        <v>0</v>
      </c>
      <c r="W927" s="39">
        <v>0</v>
      </c>
      <c r="X927" s="39">
        <v>0.1157585414456755</v>
      </c>
      <c r="Y927" s="52">
        <v>4.8992500326987327E-2</v>
      </c>
      <c r="Z927" s="3">
        <v>2.0897378740350359E-2</v>
      </c>
      <c r="AA927" s="3"/>
      <c r="AB927" s="3">
        <v>1.7543589428996725E-2</v>
      </c>
      <c r="AC927" s="3">
        <v>0</v>
      </c>
      <c r="AD927" s="3">
        <v>0</v>
      </c>
      <c r="AE927" s="3">
        <v>0</v>
      </c>
      <c r="AF927" s="3">
        <v>3.1152098920622245E-2</v>
      </c>
      <c r="AG927" s="3">
        <v>5.3990609969741976E-2</v>
      </c>
      <c r="AH927" s="3">
        <v>3.5367905712208478E-2</v>
      </c>
      <c r="AI927" s="3">
        <v>2.0392485625206687E-2</v>
      </c>
      <c r="AJ927" s="3">
        <v>2.3382536273427779E-2</v>
      </c>
      <c r="AK927" s="3">
        <v>0</v>
      </c>
      <c r="AL927" s="3">
        <v>0</v>
      </c>
      <c r="AM927" s="3">
        <v>0</v>
      </c>
      <c r="AN927" s="3">
        <v>0.16127564477710774</v>
      </c>
      <c r="AO927" s="3">
        <v>0</v>
      </c>
      <c r="AP927" s="3">
        <v>3.0333120553403328E-2</v>
      </c>
      <c r="AQ927" s="3">
        <v>4.5250484862229538E-2</v>
      </c>
      <c r="AR927" s="3">
        <v>0</v>
      </c>
      <c r="AS927" s="3"/>
      <c r="AT927" s="3">
        <v>5.4653038616922542E-2</v>
      </c>
      <c r="AU927" s="3">
        <v>9.159170012224753E-2</v>
      </c>
      <c r="AV927" s="3">
        <v>0</v>
      </c>
      <c r="AW927" s="52">
        <v>3.115281289746992E-2</v>
      </c>
      <c r="AX927" s="39">
        <v>0</v>
      </c>
      <c r="AY927" s="3">
        <v>9.6611407329968424E-3</v>
      </c>
      <c r="AZ927" s="3">
        <v>0</v>
      </c>
      <c r="BA927" s="3">
        <v>0</v>
      </c>
      <c r="BB927" s="3">
        <v>0</v>
      </c>
      <c r="BC927" s="3">
        <v>0</v>
      </c>
      <c r="BD927" s="3">
        <v>2.7248536517408536E-2</v>
      </c>
      <c r="BE927" s="3">
        <v>0</v>
      </c>
      <c r="BF927" s="52">
        <v>1.4394261725712279E-2</v>
      </c>
      <c r="BG927" s="3">
        <v>0</v>
      </c>
      <c r="BH927" s="3">
        <v>0</v>
      </c>
      <c r="BI927" s="3">
        <v>0</v>
      </c>
      <c r="BJ927" s="3">
        <v>0</v>
      </c>
      <c r="BK927" s="3">
        <v>6.1616573251382478E-2</v>
      </c>
      <c r="BL927" s="52">
        <v>2.0437208992977487E-2</v>
      </c>
      <c r="BM927" s="39">
        <v>5.9290573254045062E-2</v>
      </c>
      <c r="BN927" s="3">
        <v>1.5427034478193064E-2</v>
      </c>
      <c r="BO927" s="3">
        <v>1.4134980171711744E-2</v>
      </c>
      <c r="BP927" s="52">
        <v>1.5218371688026937E-2</v>
      </c>
      <c r="BQ927" s="39"/>
      <c r="BR927" s="39"/>
      <c r="BS927" s="39"/>
      <c r="BT927" s="39"/>
      <c r="BU927" s="39"/>
      <c r="BV927" s="52"/>
      <c r="BW927" s="3">
        <v>0</v>
      </c>
      <c r="BX927" s="3">
        <v>0</v>
      </c>
      <c r="BY927" s="3">
        <v>0</v>
      </c>
      <c r="BZ927" s="52">
        <v>0</v>
      </c>
      <c r="CA927" s="39"/>
      <c r="CB927" s="39"/>
      <c r="CC927" s="39">
        <v>0</v>
      </c>
      <c r="CD927" s="39"/>
      <c r="CE927" s="39">
        <v>0</v>
      </c>
      <c r="CF927" s="39"/>
      <c r="CG927" s="39"/>
      <c r="CH927" s="52">
        <v>0</v>
      </c>
      <c r="CI927" s="3">
        <v>0</v>
      </c>
      <c r="CJ927" s="3">
        <v>0</v>
      </c>
      <c r="CK927" s="52">
        <v>0</v>
      </c>
      <c r="CL927" s="39">
        <v>0</v>
      </c>
      <c r="CM927" s="39">
        <v>0</v>
      </c>
      <c r="CN927" s="39">
        <v>7.0141182843834011E-3</v>
      </c>
      <c r="CO927" s="39">
        <v>0</v>
      </c>
      <c r="CP927" s="39">
        <v>9.2031435470816738E-3</v>
      </c>
      <c r="CQ927" s="58">
        <v>5.6788671910002813E-3</v>
      </c>
    </row>
    <row r="928" spans="1:95" x14ac:dyDescent="0.25">
      <c r="A928" s="97" t="s">
        <v>1278</v>
      </c>
      <c r="B928" s="97">
        <v>148</v>
      </c>
      <c r="C928" s="97">
        <v>925</v>
      </c>
      <c r="D928" s="104" t="s">
        <v>192</v>
      </c>
      <c r="E928" s="40">
        <v>0</v>
      </c>
      <c r="F928" s="40">
        <v>8.9378138651339922E-2</v>
      </c>
      <c r="G928" s="40">
        <v>0</v>
      </c>
      <c r="H928" s="40"/>
      <c r="I928" s="40">
        <v>0.15788943049484985</v>
      </c>
      <c r="J928" s="40">
        <v>6.1621989091065803E-2</v>
      </c>
      <c r="K928" s="53">
        <v>8.5931243662514645E-2</v>
      </c>
      <c r="L928" s="4">
        <v>0.16567934574867507</v>
      </c>
      <c r="M928" s="4">
        <v>0.11032193015052434</v>
      </c>
      <c r="N928" s="4">
        <v>0.26429113288168438</v>
      </c>
      <c r="O928" s="4">
        <v>0</v>
      </c>
      <c r="P928" s="4">
        <v>0.26209522308034322</v>
      </c>
      <c r="Q928" s="4">
        <v>0</v>
      </c>
      <c r="R928" s="53">
        <v>0.1778028473172944</v>
      </c>
      <c r="S928" s="40">
        <v>0</v>
      </c>
      <c r="T928" s="40">
        <v>0.12972468332830775</v>
      </c>
      <c r="U928" s="40"/>
      <c r="V928" s="40">
        <v>0</v>
      </c>
      <c r="W928" s="40">
        <v>0</v>
      </c>
      <c r="X928" s="40">
        <v>0.35543512638507013</v>
      </c>
      <c r="Y928" s="53">
        <v>0.11946627641472508</v>
      </c>
      <c r="Z928" s="4">
        <v>0.12425659632341772</v>
      </c>
      <c r="AA928" s="4"/>
      <c r="AB928" s="4">
        <v>7.7924937949347739E-2</v>
      </c>
      <c r="AC928" s="4">
        <v>0</v>
      </c>
      <c r="AD928" s="4">
        <v>0</v>
      </c>
      <c r="AE928" s="4">
        <v>0</v>
      </c>
      <c r="AF928" s="4">
        <v>0.12856735681021536</v>
      </c>
      <c r="AG928" s="4">
        <v>0.19492513961359731</v>
      </c>
      <c r="AH928" s="4">
        <v>9.0613771182499261E-2</v>
      </c>
      <c r="AI928" s="4">
        <v>0.13095744782837501</v>
      </c>
      <c r="AJ928" s="4">
        <v>0.10633832723167928</v>
      </c>
      <c r="AK928" s="4">
        <v>0.17673865505612224</v>
      </c>
      <c r="AL928" s="4">
        <v>0</v>
      </c>
      <c r="AM928" s="4">
        <v>0</v>
      </c>
      <c r="AN928" s="4">
        <v>0.33673099001553541</v>
      </c>
      <c r="AO928" s="4">
        <v>0</v>
      </c>
      <c r="AP928" s="4">
        <v>0.10174621366125546</v>
      </c>
      <c r="AQ928" s="4">
        <v>5.7833309192711763E-2</v>
      </c>
      <c r="AR928" s="4">
        <v>0</v>
      </c>
      <c r="AS928" s="4"/>
      <c r="AT928" s="4">
        <v>0.17284573395124547</v>
      </c>
      <c r="AU928" s="4">
        <v>0.23982540105275379</v>
      </c>
      <c r="AV928" s="4">
        <v>0</v>
      </c>
      <c r="AW928" s="53">
        <v>0.12854862305759604</v>
      </c>
      <c r="AX928" s="40">
        <v>0.15806126662284997</v>
      </c>
      <c r="AY928" s="4">
        <v>0.1302958167116853</v>
      </c>
      <c r="AZ928" s="4">
        <v>7.3684176337595483E-2</v>
      </c>
      <c r="BA928" s="4">
        <v>0.18535029032012443</v>
      </c>
      <c r="BB928" s="4">
        <v>0.11427680372180632</v>
      </c>
      <c r="BC928" s="4">
        <v>0</v>
      </c>
      <c r="BD928" s="4">
        <v>0.10499085223806454</v>
      </c>
      <c r="BE928" s="4">
        <v>0</v>
      </c>
      <c r="BF928" s="53">
        <v>0.1157408978763354</v>
      </c>
      <c r="BG928" s="4">
        <v>0.50123441269101965</v>
      </c>
      <c r="BH928" s="4">
        <v>0</v>
      </c>
      <c r="BI928" s="4">
        <v>9.6036681388969397E-2</v>
      </c>
      <c r="BJ928" s="4">
        <v>0</v>
      </c>
      <c r="BK928" s="4">
        <v>0.17938484850767228</v>
      </c>
      <c r="BL928" s="53">
        <v>0.12369315610462048</v>
      </c>
      <c r="BM928" s="40">
        <v>0.31755170420896922</v>
      </c>
      <c r="BN928" s="4">
        <v>0.10581066665938552</v>
      </c>
      <c r="BO928" s="4">
        <v>0.11272748840484041</v>
      </c>
      <c r="BP928" s="53">
        <v>0.10666263812565724</v>
      </c>
      <c r="BQ928" s="40"/>
      <c r="BR928" s="40"/>
      <c r="BS928" s="40"/>
      <c r="BT928" s="40"/>
      <c r="BU928" s="40"/>
      <c r="BV928" s="53"/>
      <c r="BW928" s="4">
        <v>0</v>
      </c>
      <c r="BX928" s="4">
        <v>0.15601493572261024</v>
      </c>
      <c r="BY928" s="4">
        <v>0</v>
      </c>
      <c r="BZ928" s="53">
        <v>0.12811561274579461</v>
      </c>
      <c r="CA928" s="40"/>
      <c r="CB928" s="40"/>
      <c r="CC928" s="40">
        <v>0</v>
      </c>
      <c r="CD928" s="40"/>
      <c r="CE928" s="40">
        <v>0</v>
      </c>
      <c r="CF928" s="40"/>
      <c r="CG928" s="40"/>
      <c r="CH928" s="53">
        <v>0</v>
      </c>
      <c r="CI928" s="4">
        <v>3.2190313682206637E-2</v>
      </c>
      <c r="CJ928" s="4">
        <v>0</v>
      </c>
      <c r="CK928" s="53">
        <v>2.3743091116641437E-2</v>
      </c>
      <c r="CL928" s="40">
        <v>0</v>
      </c>
      <c r="CM928" s="40">
        <v>2.5937133561741234E-2</v>
      </c>
      <c r="CN928" s="40">
        <v>0.1134038098340279</v>
      </c>
      <c r="CO928" s="40">
        <v>0</v>
      </c>
      <c r="CP928" s="40">
        <v>6.210375855437137E-2</v>
      </c>
      <c r="CQ928" s="59">
        <v>7.0168711230293779E-2</v>
      </c>
    </row>
    <row r="929" spans="1:95" x14ac:dyDescent="0.25">
      <c r="A929" s="97" t="s">
        <v>1145</v>
      </c>
      <c r="C929" s="97">
        <v>926</v>
      </c>
      <c r="D929" s="102"/>
      <c r="E929" s="93"/>
      <c r="F929" s="93"/>
      <c r="G929" s="93"/>
      <c r="H929" s="93"/>
      <c r="I929" s="93"/>
      <c r="J929" s="93"/>
      <c r="K929" s="79"/>
      <c r="L929" s="16"/>
      <c r="M929" s="16"/>
      <c r="N929" s="16"/>
      <c r="O929" s="16"/>
      <c r="P929" s="16"/>
      <c r="Q929" s="16"/>
      <c r="R929" s="79"/>
      <c r="S929" s="93"/>
      <c r="T929" s="93"/>
      <c r="U929" s="93"/>
      <c r="V929" s="93"/>
      <c r="W929" s="93"/>
      <c r="X929" s="93"/>
      <c r="Y929" s="79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79"/>
      <c r="AX929" s="93"/>
      <c r="AY929" s="16"/>
      <c r="AZ929" s="16"/>
      <c r="BA929" s="16"/>
      <c r="BB929" s="16"/>
      <c r="BC929" s="16"/>
      <c r="BD929" s="16"/>
      <c r="BE929" s="16"/>
      <c r="BF929" s="79"/>
      <c r="BG929" s="16"/>
      <c r="BH929" s="16"/>
      <c r="BI929" s="16"/>
      <c r="BJ929" s="16"/>
      <c r="BK929" s="16"/>
      <c r="BL929" s="79"/>
      <c r="BM929" s="93"/>
      <c r="BN929" s="16"/>
      <c r="BO929" s="16"/>
      <c r="BP929" s="79"/>
      <c r="BQ929" s="93"/>
      <c r="BR929" s="93"/>
      <c r="BS929" s="93"/>
      <c r="BT929" s="93"/>
      <c r="BU929" s="93"/>
      <c r="BV929" s="79"/>
      <c r="BW929" s="16"/>
      <c r="BX929" s="16"/>
      <c r="BY929" s="16"/>
      <c r="BZ929" s="79"/>
      <c r="CA929" s="93"/>
      <c r="CB929" s="93"/>
      <c r="CC929" s="93"/>
      <c r="CD929" s="93"/>
      <c r="CE929" s="93"/>
      <c r="CF929" s="93"/>
      <c r="CG929" s="93"/>
      <c r="CH929" s="79"/>
      <c r="CI929" s="16"/>
      <c r="CJ929" s="16"/>
      <c r="CK929" s="79"/>
      <c r="CL929" s="93"/>
      <c r="CM929" s="93"/>
      <c r="CN929" s="93"/>
      <c r="CO929" s="93"/>
      <c r="CP929" s="93"/>
      <c r="CQ929" s="83"/>
    </row>
    <row r="930" spans="1:95" x14ac:dyDescent="0.25">
      <c r="A930" s="97" t="s">
        <v>1279</v>
      </c>
      <c r="B930" s="97">
        <v>149</v>
      </c>
      <c r="C930" s="97">
        <v>927</v>
      </c>
      <c r="D930" s="103" t="s">
        <v>193</v>
      </c>
      <c r="E930" s="39">
        <v>4.5469208956035526E-3</v>
      </c>
      <c r="F930" s="39">
        <v>1.7250785673997019E-2</v>
      </c>
      <c r="G930" s="39">
        <v>5.534573978871693E-3</v>
      </c>
      <c r="H930" s="39"/>
      <c r="I930" s="39">
        <v>3.2600065082392451E-2</v>
      </c>
      <c r="J930" s="39">
        <v>1.3899137398992839E-2</v>
      </c>
      <c r="K930" s="52">
        <v>1.4908470336985313E-2</v>
      </c>
      <c r="L930" s="3">
        <v>1.232759114051433E-2</v>
      </c>
      <c r="M930" s="3">
        <v>4.2577206668375838E-3</v>
      </c>
      <c r="N930" s="3">
        <v>5.8703511697327836E-3</v>
      </c>
      <c r="O930" s="3">
        <v>0</v>
      </c>
      <c r="P930" s="3">
        <v>1.5581938683450152E-2</v>
      </c>
      <c r="Q930" s="3">
        <v>1.518917426180613E-3</v>
      </c>
      <c r="R930" s="52">
        <v>9.7056372469703708E-3</v>
      </c>
      <c r="S930" s="39">
        <v>1.2003111917726772E-2</v>
      </c>
      <c r="T930" s="39">
        <v>5.4613407658629801E-3</v>
      </c>
      <c r="U930" s="39"/>
      <c r="V930" s="39">
        <v>4.4211512560754229E-3</v>
      </c>
      <c r="W930" s="39">
        <v>2.3507167130709999E-3</v>
      </c>
      <c r="X930" s="39">
        <v>1.7738235649647515E-3</v>
      </c>
      <c r="Y930" s="52">
        <v>4.5588273738395536E-3</v>
      </c>
      <c r="Z930" s="3">
        <v>7.6051828412575517E-3</v>
      </c>
      <c r="AA930" s="3"/>
      <c r="AB930" s="3">
        <v>3.3110566130978877E-3</v>
      </c>
      <c r="AC930" s="3">
        <v>6.4890842038471917E-3</v>
      </c>
      <c r="AD930" s="3">
        <v>1.7700266804879547E-3</v>
      </c>
      <c r="AE930" s="3">
        <v>2.2353329180149267E-3</v>
      </c>
      <c r="AF930" s="3">
        <v>3.8328499925593348E-3</v>
      </c>
      <c r="AG930" s="3">
        <v>3.1164177552924998E-3</v>
      </c>
      <c r="AH930" s="3">
        <v>3.0408362783081715E-3</v>
      </c>
      <c r="AI930" s="3">
        <v>2.8682011886010505E-3</v>
      </c>
      <c r="AJ930" s="3">
        <v>1.1480896966753959E-2</v>
      </c>
      <c r="AK930" s="3">
        <v>4.472547068595077E-3</v>
      </c>
      <c r="AL930" s="3">
        <v>8.4210526318021367E-3</v>
      </c>
      <c r="AM930" s="3">
        <v>1.1661714431707082E-3</v>
      </c>
      <c r="AN930" s="3">
        <v>9.4289322293379229E-4</v>
      </c>
      <c r="AO930" s="3">
        <v>6.7029504438891356E-3</v>
      </c>
      <c r="AP930" s="3">
        <v>3.7334596965558835E-3</v>
      </c>
      <c r="AQ930" s="3">
        <v>8.2358683497988916E-3</v>
      </c>
      <c r="AR930" s="3">
        <v>4.564299570125681E-3</v>
      </c>
      <c r="AS930" s="3"/>
      <c r="AT930" s="3">
        <v>2.8128378444485839E-3</v>
      </c>
      <c r="AU930" s="3">
        <v>2.5952425543761615E-3</v>
      </c>
      <c r="AV930" s="3">
        <v>0</v>
      </c>
      <c r="AW930" s="52">
        <v>4.397245090634579E-3</v>
      </c>
      <c r="AX930" s="39">
        <v>1.610728802004105E-2</v>
      </c>
      <c r="AY930" s="3">
        <v>3.5474039969683624E-2</v>
      </c>
      <c r="AZ930" s="3">
        <v>4.6532031897997209E-3</v>
      </c>
      <c r="BA930" s="3">
        <v>1.0891634909247789E-2</v>
      </c>
      <c r="BB930" s="3">
        <v>1.458736231106382E-2</v>
      </c>
      <c r="BC930" s="3">
        <v>8.9330535854606648E-4</v>
      </c>
      <c r="BD930" s="3">
        <v>7.9287234847889979E-2</v>
      </c>
      <c r="BE930" s="3">
        <v>0</v>
      </c>
      <c r="BF930" s="52">
        <v>2.5526182183638835E-2</v>
      </c>
      <c r="BG930" s="3">
        <v>2.4012301869410931E-3</v>
      </c>
      <c r="BH930" s="3">
        <v>1.4243063353975807E-2</v>
      </c>
      <c r="BI930" s="3">
        <v>1.8462092462360944E-2</v>
      </c>
      <c r="BJ930" s="3">
        <v>5.2775948570317104E-3</v>
      </c>
      <c r="BK930" s="3">
        <v>1.7597846483951341E-2</v>
      </c>
      <c r="BL930" s="52">
        <v>1.0834984607161409E-2</v>
      </c>
      <c r="BM930" s="39">
        <v>5.9418805128901514E-3</v>
      </c>
      <c r="BN930" s="3">
        <v>4.2648132914316808E-2</v>
      </c>
      <c r="BO930" s="3">
        <v>1.3524190565777727E-2</v>
      </c>
      <c r="BP930" s="52">
        <v>3.2402815903426911E-2</v>
      </c>
      <c r="BQ930" s="39"/>
      <c r="BR930" s="39"/>
      <c r="BS930" s="39"/>
      <c r="BT930" s="39"/>
      <c r="BU930" s="39"/>
      <c r="BV930" s="52"/>
      <c r="BW930" s="3">
        <v>4.8662249537308752E-3</v>
      </c>
      <c r="BX930" s="3">
        <v>9.8877629841434486E-3</v>
      </c>
      <c r="BY930" s="3">
        <v>2.3542106037684743E-3</v>
      </c>
      <c r="BZ930" s="52">
        <v>6.8056228791716468E-3</v>
      </c>
      <c r="CA930" s="39"/>
      <c r="CB930" s="39"/>
      <c r="CC930" s="39">
        <v>1.5388116478372788E-3</v>
      </c>
      <c r="CD930" s="39"/>
      <c r="CE930" s="39">
        <v>1.7188995014520002E-2</v>
      </c>
      <c r="CF930" s="39"/>
      <c r="CG930" s="39"/>
      <c r="CH930" s="52">
        <v>7.9252611137865751E-3</v>
      </c>
      <c r="CI930" s="3">
        <v>1.9946303568087703E-3</v>
      </c>
      <c r="CJ930" s="3">
        <v>1.6430800363773717E-3</v>
      </c>
      <c r="CK930" s="52">
        <v>1.8190477894323902E-3</v>
      </c>
      <c r="CL930" s="39">
        <v>0</v>
      </c>
      <c r="CM930" s="39">
        <v>8.0950473418513483E-2</v>
      </c>
      <c r="CN930" s="39">
        <v>3.6058761158805623E-2</v>
      </c>
      <c r="CO930" s="39">
        <v>2.7480474398994164E-3</v>
      </c>
      <c r="CP930" s="39">
        <v>2.4244480517044094E-2</v>
      </c>
      <c r="CQ930" s="58">
        <v>3.3271566572058653E-2</v>
      </c>
    </row>
    <row r="931" spans="1:95" x14ac:dyDescent="0.25">
      <c r="A931" s="97" t="s">
        <v>1280</v>
      </c>
      <c r="B931" s="97">
        <v>150</v>
      </c>
      <c r="C931" s="97">
        <v>928</v>
      </c>
      <c r="D931" s="103" t="s">
        <v>194</v>
      </c>
      <c r="E931" s="39">
        <v>0.68782673639097314</v>
      </c>
      <c r="F931" s="39">
        <v>0.90276328328695066</v>
      </c>
      <c r="G931" s="39">
        <v>0.78979907267047289</v>
      </c>
      <c r="H931" s="39"/>
      <c r="I931" s="39">
        <v>0.95008983827550342</v>
      </c>
      <c r="J931" s="39">
        <v>0.89444271966404498</v>
      </c>
      <c r="K931" s="52">
        <v>0.89582814274656042</v>
      </c>
      <c r="L931" s="3">
        <v>0.60847471933147634</v>
      </c>
      <c r="M931" s="3">
        <v>0.57137254903529411</v>
      </c>
      <c r="N931" s="3">
        <v>0.58327077748239475</v>
      </c>
      <c r="O931" s="3">
        <v>0</v>
      </c>
      <c r="P931" s="3">
        <v>0.79742962051903477</v>
      </c>
      <c r="Q931" s="3">
        <v>0</v>
      </c>
      <c r="R931" s="52">
        <v>0.60809566352277866</v>
      </c>
      <c r="S931" s="39">
        <v>0.81481481481481477</v>
      </c>
      <c r="T931" s="39">
        <v>0.69345484675040447</v>
      </c>
      <c r="U931" s="39"/>
      <c r="V931" s="39">
        <v>0.7483443708609272</v>
      </c>
      <c r="W931" s="39">
        <v>0.60869565217561439</v>
      </c>
      <c r="X931" s="39">
        <v>0.62827225129574304</v>
      </c>
      <c r="Y931" s="52">
        <v>0.71283634760731229</v>
      </c>
      <c r="Z931" s="3">
        <v>0.94561390551739422</v>
      </c>
      <c r="AA931" s="3"/>
      <c r="AB931" s="3">
        <v>0.90932642486104331</v>
      </c>
      <c r="AC931" s="3">
        <v>0.97425742575029117</v>
      </c>
      <c r="AD931" s="3">
        <v>1</v>
      </c>
      <c r="AE931" s="3">
        <v>0.97782063644753014</v>
      </c>
      <c r="AF931" s="3">
        <v>0.94118265993686878</v>
      </c>
      <c r="AG931" s="3">
        <v>0.92990216929623115</v>
      </c>
      <c r="AH931" s="3">
        <v>0.9340556697323672</v>
      </c>
      <c r="AI931" s="3">
        <v>0.92991546223070631</v>
      </c>
      <c r="AJ931" s="3">
        <v>0.93021148036253776</v>
      </c>
      <c r="AK931" s="3">
        <v>0.90596453521560383</v>
      </c>
      <c r="AL931" s="3">
        <v>1</v>
      </c>
      <c r="AM931" s="3">
        <v>1</v>
      </c>
      <c r="AN931" s="3">
        <v>0.8571428571428571</v>
      </c>
      <c r="AO931" s="3">
        <v>0.93772893772893773</v>
      </c>
      <c r="AP931" s="3">
        <v>0.91480769232242154</v>
      </c>
      <c r="AQ931" s="3">
        <v>0.94111027754026833</v>
      </c>
      <c r="AR931" s="3">
        <v>0.9</v>
      </c>
      <c r="AS931" s="3"/>
      <c r="AT931" s="3">
        <v>0.88785046728919559</v>
      </c>
      <c r="AU931" s="3">
        <v>0.91041737360027142</v>
      </c>
      <c r="AV931" s="3">
        <v>0</v>
      </c>
      <c r="AW931" s="52">
        <v>0.93408138294233567</v>
      </c>
      <c r="AX931" s="39">
        <v>0.87320424732359259</v>
      </c>
      <c r="AY931" s="3">
        <v>0.89095915557395056</v>
      </c>
      <c r="AZ931" s="3">
        <v>0.79797979797979801</v>
      </c>
      <c r="BA931" s="3">
        <v>0.74913549198049834</v>
      </c>
      <c r="BB931" s="3">
        <v>0.79641065225088215</v>
      </c>
      <c r="BC931" s="3">
        <v>0.49855907781557851</v>
      </c>
      <c r="BD931" s="3">
        <v>0.94689050193720026</v>
      </c>
      <c r="BE931" s="3">
        <v>0</v>
      </c>
      <c r="BF931" s="52">
        <v>0.89534258658764754</v>
      </c>
      <c r="BG931" s="3">
        <v>0.6403940886376277</v>
      </c>
      <c r="BH931" s="3">
        <v>0.72307692307479288</v>
      </c>
      <c r="BI931" s="3">
        <v>0.78619654915787529</v>
      </c>
      <c r="BJ931" s="3">
        <v>0.66876122082466338</v>
      </c>
      <c r="BK931" s="3">
        <v>0.77245318946077368</v>
      </c>
      <c r="BL931" s="52">
        <v>0.7487739281770126</v>
      </c>
      <c r="BM931" s="39">
        <v>0.54163162318685232</v>
      </c>
      <c r="BN931" s="3">
        <v>0.91579318237053042</v>
      </c>
      <c r="BO931" s="3">
        <v>0.7950133440603222</v>
      </c>
      <c r="BP931" s="52">
        <v>0.8980595292007223</v>
      </c>
      <c r="BQ931" s="39"/>
      <c r="BR931" s="39"/>
      <c r="BS931" s="39"/>
      <c r="BT931" s="39"/>
      <c r="BU931" s="39"/>
      <c r="BV931" s="52"/>
      <c r="BW931" s="3">
        <v>0.72819216181679802</v>
      </c>
      <c r="BX931" s="3">
        <v>0.81066176472078433</v>
      </c>
      <c r="BY931" s="3">
        <v>0.5</v>
      </c>
      <c r="BZ931" s="52">
        <v>0.77113010447222563</v>
      </c>
      <c r="CA931" s="39"/>
      <c r="CB931" s="39"/>
      <c r="CC931" s="39">
        <v>0.8169014081948025</v>
      </c>
      <c r="CD931" s="39"/>
      <c r="CE931" s="39">
        <v>0.86067708320312497</v>
      </c>
      <c r="CF931" s="39"/>
      <c r="CG931" s="39"/>
      <c r="CH931" s="52">
        <v>0.81311581313640358</v>
      </c>
      <c r="CI931" s="3">
        <v>0.69316909293754458</v>
      </c>
      <c r="CJ931" s="3">
        <v>0.72615803814863134</v>
      </c>
      <c r="CK931" s="52">
        <v>0.70805162876111594</v>
      </c>
      <c r="CL931" s="39">
        <v>0</v>
      </c>
      <c r="CM931" s="39">
        <v>0.96738494757357718</v>
      </c>
      <c r="CN931" s="39">
        <v>0.93652675677495845</v>
      </c>
      <c r="CO931" s="39">
        <v>0.77443609022386795</v>
      </c>
      <c r="CP931" s="39">
        <v>0.86508735018997374</v>
      </c>
      <c r="CQ931" s="58">
        <v>0.91972485070749499</v>
      </c>
    </row>
    <row r="932" spans="1:95" x14ac:dyDescent="0.25">
      <c r="A932" s="97" t="s">
        <v>1145</v>
      </c>
      <c r="C932" s="97">
        <v>929</v>
      </c>
      <c r="D932" s="103"/>
      <c r="E932" s="48"/>
      <c r="F932" s="48"/>
      <c r="G932" s="48"/>
      <c r="H932" s="48"/>
      <c r="I932" s="48"/>
      <c r="J932" s="48"/>
      <c r="K932" s="73"/>
      <c r="L932" s="11"/>
      <c r="M932" s="11"/>
      <c r="N932" s="11"/>
      <c r="O932" s="11"/>
      <c r="P932" s="11"/>
      <c r="Q932" s="11"/>
      <c r="R932" s="73"/>
      <c r="S932" s="48"/>
      <c r="T932" s="48"/>
      <c r="U932" s="48"/>
      <c r="V932" s="48"/>
      <c r="W932" s="48"/>
      <c r="X932" s="48"/>
      <c r="Y932" s="73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73"/>
      <c r="AX932" s="48"/>
      <c r="AY932" s="11"/>
      <c r="AZ932" s="11"/>
      <c r="BA932" s="11"/>
      <c r="BB932" s="11"/>
      <c r="BC932" s="11"/>
      <c r="BD932" s="11"/>
      <c r="BE932" s="11"/>
      <c r="BF932" s="73"/>
      <c r="BG932" s="11"/>
      <c r="BH932" s="11"/>
      <c r="BI932" s="11"/>
      <c r="BJ932" s="11"/>
      <c r="BK932" s="11"/>
      <c r="BL932" s="73"/>
      <c r="BM932" s="48"/>
      <c r="BN932" s="11"/>
      <c r="BO932" s="11"/>
      <c r="BP932" s="73"/>
      <c r="BQ932" s="48"/>
      <c r="BR932" s="48"/>
      <c r="BS932" s="48"/>
      <c r="BT932" s="48"/>
      <c r="BU932" s="48"/>
      <c r="BV932" s="73"/>
      <c r="BW932" s="11"/>
      <c r="BX932" s="11"/>
      <c r="BY932" s="11"/>
      <c r="BZ932" s="73"/>
      <c r="CA932" s="48"/>
      <c r="CB932" s="48"/>
      <c r="CC932" s="48"/>
      <c r="CD932" s="48"/>
      <c r="CE932" s="48"/>
      <c r="CF932" s="48"/>
      <c r="CG932" s="48"/>
      <c r="CH932" s="73"/>
      <c r="CI932" s="11"/>
      <c r="CJ932" s="11"/>
      <c r="CK932" s="73"/>
      <c r="CL932" s="48"/>
      <c r="CM932" s="48"/>
      <c r="CN932" s="48"/>
      <c r="CO932" s="48"/>
      <c r="CP932" s="48"/>
      <c r="CQ932" s="67"/>
    </row>
    <row r="933" spans="1:95" x14ac:dyDescent="0.25">
      <c r="A933" s="97" t="s">
        <v>1281</v>
      </c>
      <c r="B933" s="97">
        <v>151</v>
      </c>
      <c r="C933" s="97">
        <v>930</v>
      </c>
      <c r="D933" s="103" t="s">
        <v>195</v>
      </c>
      <c r="E933" s="39">
        <v>0</v>
      </c>
      <c r="F933" s="39">
        <v>6.8061164300885907E-2</v>
      </c>
      <c r="G933" s="39">
        <v>1.8547140649723251E-2</v>
      </c>
      <c r="H933" s="39"/>
      <c r="I933" s="39">
        <v>0.11499301257644247</v>
      </c>
      <c r="J933" s="39">
        <v>5.4020490531226456E-2</v>
      </c>
      <c r="K933" s="52">
        <v>6.7768457770188778E-2</v>
      </c>
      <c r="L933" s="3">
        <v>3.1197771587743731E-2</v>
      </c>
      <c r="M933" s="3">
        <v>4.7058823529411761E-3</v>
      </c>
      <c r="N933" s="3">
        <v>2.5737265415660002E-2</v>
      </c>
      <c r="O933" s="3">
        <v>0</v>
      </c>
      <c r="P933" s="3">
        <v>8.8127294979482795E-2</v>
      </c>
      <c r="Q933" s="3">
        <v>0</v>
      </c>
      <c r="R933" s="52">
        <v>3.0843241014363105E-2</v>
      </c>
      <c r="S933" s="39">
        <v>0.22222222222222221</v>
      </c>
      <c r="T933" s="39">
        <v>1.9884009942663927E-2</v>
      </c>
      <c r="U933" s="39"/>
      <c r="V933" s="39">
        <v>7.9470198675496692E-2</v>
      </c>
      <c r="W933" s="39">
        <v>0</v>
      </c>
      <c r="X933" s="39">
        <v>6.2827225129574296E-2</v>
      </c>
      <c r="Y933" s="52">
        <v>6.3520070578853685E-2</v>
      </c>
      <c r="Z933" s="3">
        <v>0.12408597385331266</v>
      </c>
      <c r="AA933" s="3"/>
      <c r="AB933" s="3">
        <v>2.1761658030862576E-2</v>
      </c>
      <c r="AC933" s="3">
        <v>4.752475247562396E-2</v>
      </c>
      <c r="AD933" s="3">
        <v>0</v>
      </c>
      <c r="AE933" s="3">
        <v>8.1002892960150424E-2</v>
      </c>
      <c r="AF933" s="3">
        <v>8.5858585858585856E-2</v>
      </c>
      <c r="AG933" s="3">
        <v>4.9000425351081248E-2</v>
      </c>
      <c r="AH933" s="3">
        <v>1.7933868858717981E-2</v>
      </c>
      <c r="AI933" s="3">
        <v>5.8903736023997816E-2</v>
      </c>
      <c r="AJ933" s="3">
        <v>9.0634441087613288E-2</v>
      </c>
      <c r="AK933" s="3">
        <v>0</v>
      </c>
      <c r="AL933" s="3">
        <v>0.10714285714323979</v>
      </c>
      <c r="AM933" s="3">
        <v>0</v>
      </c>
      <c r="AN933" s="3">
        <v>7.1428571428571425E-2</v>
      </c>
      <c r="AO933" s="3">
        <v>4.3956043956043959E-2</v>
      </c>
      <c r="AP933" s="3">
        <v>5.0769230769621303E-2</v>
      </c>
      <c r="AQ933" s="3">
        <v>0.1170292573125727</v>
      </c>
      <c r="AR933" s="3">
        <v>0</v>
      </c>
      <c r="AS933" s="3"/>
      <c r="AT933" s="3">
        <v>0</v>
      </c>
      <c r="AU933" s="3">
        <v>1.4930437733288089E-2</v>
      </c>
      <c r="AV933" s="3">
        <v>0</v>
      </c>
      <c r="AW933" s="52">
        <v>7.8727447866557262E-2</v>
      </c>
      <c r="AX933" s="39">
        <v>4.4971892566021937E-2</v>
      </c>
      <c r="AY933" s="3">
        <v>9.4722349703436848E-2</v>
      </c>
      <c r="AZ933" s="3">
        <v>3.0303030303030304E-2</v>
      </c>
      <c r="BA933" s="3">
        <v>8.676516818719604E-2</v>
      </c>
      <c r="BB933" s="3">
        <v>5.4419143187748285E-2</v>
      </c>
      <c r="BC933" s="3">
        <v>0</v>
      </c>
      <c r="BD933" s="3">
        <v>0.15907625907167314</v>
      </c>
      <c r="BE933" s="3">
        <v>0</v>
      </c>
      <c r="BF933" s="52">
        <v>0.11875783931302843</v>
      </c>
      <c r="BG933" s="3">
        <v>0</v>
      </c>
      <c r="BH933" s="3">
        <v>0</v>
      </c>
      <c r="BI933" s="3">
        <v>5.4013503377464772E-2</v>
      </c>
      <c r="BJ933" s="3">
        <v>0</v>
      </c>
      <c r="BK933" s="3">
        <v>2.6658203745181314E-2</v>
      </c>
      <c r="BL933" s="52">
        <v>2.4679639297907462E-2</v>
      </c>
      <c r="BM933" s="39">
        <v>2.5231286795202163E-2</v>
      </c>
      <c r="BN933" s="3">
        <v>3.8429112505481769E-2</v>
      </c>
      <c r="BO933" s="3">
        <v>1.2283844550692299E-2</v>
      </c>
      <c r="BP933" s="52">
        <v>3.4590300329304609E-2</v>
      </c>
      <c r="BQ933" s="39"/>
      <c r="BR933" s="39"/>
      <c r="BS933" s="39"/>
      <c r="BT933" s="39"/>
      <c r="BU933" s="39"/>
      <c r="BV933" s="52"/>
      <c r="BW933" s="3">
        <v>0</v>
      </c>
      <c r="BX933" s="3">
        <v>3.308823529472589E-2</v>
      </c>
      <c r="BY933" s="3">
        <v>0</v>
      </c>
      <c r="BZ933" s="52">
        <v>2.2792022792282533E-2</v>
      </c>
      <c r="CA933" s="39"/>
      <c r="CB933" s="39"/>
      <c r="CC933" s="39">
        <v>0</v>
      </c>
      <c r="CD933" s="39"/>
      <c r="CE933" s="39">
        <v>5.078125E-2</v>
      </c>
      <c r="CF933" s="39"/>
      <c r="CG933" s="39"/>
      <c r="CH933" s="52">
        <v>3.6827653044504423E-2</v>
      </c>
      <c r="CI933" s="3">
        <v>0</v>
      </c>
      <c r="CJ933" s="3">
        <v>1.6348773841872759E-2</v>
      </c>
      <c r="CK933" s="52">
        <v>7.3755377995949577E-3</v>
      </c>
      <c r="CL933" s="39">
        <v>0</v>
      </c>
      <c r="CM933" s="39">
        <v>6.53200773752248E-2</v>
      </c>
      <c r="CN933" s="39">
        <v>3.79416646905383E-2</v>
      </c>
      <c r="CO933" s="39">
        <v>0</v>
      </c>
      <c r="CP933" s="39">
        <v>3.5123022042712469E-2</v>
      </c>
      <c r="CQ933" s="58">
        <v>4.7138517405678926E-2</v>
      </c>
    </row>
    <row r="934" spans="1:95" x14ac:dyDescent="0.25">
      <c r="A934" s="97" t="s">
        <v>1282</v>
      </c>
      <c r="B934" s="97">
        <v>152</v>
      </c>
      <c r="C934" s="97">
        <v>931</v>
      </c>
      <c r="D934" s="103" t="s">
        <v>196</v>
      </c>
      <c r="E934" s="39">
        <v>0.36743838686683911</v>
      </c>
      <c r="F934" s="39">
        <v>0.67734470712241646</v>
      </c>
      <c r="G934" s="39">
        <v>0.52859350851711262</v>
      </c>
      <c r="H934" s="39"/>
      <c r="I934" s="39">
        <v>0.7115192653167377</v>
      </c>
      <c r="J934" s="39">
        <v>0.67059919280143188</v>
      </c>
      <c r="K934" s="52">
        <v>0.66406444648336949</v>
      </c>
      <c r="L934" s="3">
        <v>0.65474803747784249</v>
      </c>
      <c r="M934" s="3">
        <v>0.64</v>
      </c>
      <c r="N934" s="3">
        <v>0.59067024128939705</v>
      </c>
      <c r="O934" s="3">
        <v>0</v>
      </c>
      <c r="P934" s="3">
        <v>0.7637698898221843</v>
      </c>
      <c r="Q934" s="3">
        <v>1.0909090908694214</v>
      </c>
      <c r="R934" s="52">
        <v>0.64853274689024454</v>
      </c>
      <c r="S934" s="39">
        <v>0.81481481481481477</v>
      </c>
      <c r="T934" s="39">
        <v>0.67605633805057352</v>
      </c>
      <c r="U934" s="39"/>
      <c r="V934" s="39">
        <v>0.71523178807947019</v>
      </c>
      <c r="W934" s="39">
        <v>0.78260869564877122</v>
      </c>
      <c r="X934" s="39">
        <v>0.81675392668446589</v>
      </c>
      <c r="Y934" s="52">
        <v>0.71989413322700846</v>
      </c>
      <c r="Z934" s="3">
        <v>0.72915281778565622</v>
      </c>
      <c r="AA934" s="3"/>
      <c r="AB934" s="3">
        <v>0.61554404144439856</v>
      </c>
      <c r="AC934" s="3">
        <v>0.66534653465873539</v>
      </c>
      <c r="AD934" s="3">
        <v>0.79411764708217991</v>
      </c>
      <c r="AE934" s="3">
        <v>0.6480231436812034</v>
      </c>
      <c r="AF934" s="3">
        <v>0.71212121212121215</v>
      </c>
      <c r="AG934" s="3">
        <v>0.72377711612326256</v>
      </c>
      <c r="AH934" s="3">
        <v>0.67924528302394349</v>
      </c>
      <c r="AI934" s="3">
        <v>0.70902645214071447</v>
      </c>
      <c r="AJ934" s="3">
        <v>0.73957703927492446</v>
      </c>
      <c r="AK934" s="3">
        <v>0.52229983880757236</v>
      </c>
      <c r="AL934" s="3">
        <v>0.75000000000267852</v>
      </c>
      <c r="AM934" s="3">
        <v>0.9863013698684181</v>
      </c>
      <c r="AN934" s="3">
        <v>0.5</v>
      </c>
      <c r="AO934" s="3">
        <v>0.73260073260073255</v>
      </c>
      <c r="AP934" s="3">
        <v>0.64153846154339644</v>
      </c>
      <c r="AQ934" s="3">
        <v>0.75168792196921697</v>
      </c>
      <c r="AR934" s="3">
        <v>0.5</v>
      </c>
      <c r="AS934" s="3"/>
      <c r="AT934" s="3">
        <v>0.33644859813241329</v>
      </c>
      <c r="AU934" s="3">
        <v>0.49677638276213099</v>
      </c>
      <c r="AV934" s="3">
        <v>0</v>
      </c>
      <c r="AW934" s="52">
        <v>0.69126031605582949</v>
      </c>
      <c r="AX934" s="39">
        <v>0.77951280447771354</v>
      </c>
      <c r="AY934" s="3">
        <v>0.74896741625973318</v>
      </c>
      <c r="AZ934" s="3">
        <v>0.65656565656565657</v>
      </c>
      <c r="BA934" s="3">
        <v>0.67525935241339519</v>
      </c>
      <c r="BB934" s="3">
        <v>0.69471246622657379</v>
      </c>
      <c r="BC934" s="3">
        <v>0.17291066282221429</v>
      </c>
      <c r="BD934" s="3">
        <v>0.74392533840706343</v>
      </c>
      <c r="BE934" s="3">
        <v>0</v>
      </c>
      <c r="BF934" s="52">
        <v>0.73123733649428779</v>
      </c>
      <c r="BG934" s="3">
        <v>0.41379310344012227</v>
      </c>
      <c r="BH934" s="3">
        <v>0.53076923077331362</v>
      </c>
      <c r="BI934" s="3">
        <v>0.79219804953614992</v>
      </c>
      <c r="BJ934" s="3">
        <v>0.67863554757873834</v>
      </c>
      <c r="BK934" s="3">
        <v>0.64741351952583193</v>
      </c>
      <c r="BL934" s="52">
        <v>0.66635026104350148</v>
      </c>
      <c r="BM934" s="39">
        <v>0.68124474347045838</v>
      </c>
      <c r="BN934" s="3">
        <v>0.60346541504187778</v>
      </c>
      <c r="BO934" s="3">
        <v>0.4527474134398019</v>
      </c>
      <c r="BP934" s="52">
        <v>0.58133605302043601</v>
      </c>
      <c r="BQ934" s="39"/>
      <c r="BR934" s="39"/>
      <c r="BS934" s="39"/>
      <c r="BT934" s="39"/>
      <c r="BU934" s="39"/>
      <c r="BV934" s="52"/>
      <c r="BW934" s="3">
        <v>0.63716814158969826</v>
      </c>
      <c r="BX934" s="3">
        <v>0.76102941177869543</v>
      </c>
      <c r="BY934" s="3">
        <v>0.375</v>
      </c>
      <c r="BZ934" s="52">
        <v>0.70655270656075853</v>
      </c>
      <c r="CA934" s="39"/>
      <c r="CB934" s="39"/>
      <c r="CC934" s="39">
        <v>0.29577464784566554</v>
      </c>
      <c r="CD934" s="39"/>
      <c r="CE934" s="39">
        <v>0.6953125</v>
      </c>
      <c r="CF934" s="39"/>
      <c r="CG934" s="39"/>
      <c r="CH934" s="52">
        <v>0.6105637215273102</v>
      </c>
      <c r="CI934" s="3">
        <v>0.68533034714138708</v>
      </c>
      <c r="CJ934" s="3">
        <v>0.7193460490424014</v>
      </c>
      <c r="CK934" s="52">
        <v>0.70067609096152095</v>
      </c>
      <c r="CL934" s="39">
        <v>0</v>
      </c>
      <c r="CM934" s="39">
        <v>0.64186423139787008</v>
      </c>
      <c r="CN934" s="39">
        <v>0.73322267014465259</v>
      </c>
      <c r="CO934" s="39">
        <v>0.18045112782090567</v>
      </c>
      <c r="CP934" s="39">
        <v>0.6228848440387289</v>
      </c>
      <c r="CQ934" s="58">
        <v>0.65051154019836921</v>
      </c>
    </row>
    <row r="935" spans="1:95" x14ac:dyDescent="0.25">
      <c r="A935" s="97" t="s">
        <v>1283</v>
      </c>
      <c r="B935" s="97">
        <v>153</v>
      </c>
      <c r="C935" s="97">
        <v>932</v>
      </c>
      <c r="D935" s="103" t="s">
        <v>130</v>
      </c>
      <c r="E935" s="86">
        <v>0.67214339061007145</v>
      </c>
      <c r="F935" s="86">
        <v>1.4908117428466048</v>
      </c>
      <c r="G935" s="86">
        <v>0.7140649150143451</v>
      </c>
      <c r="H935" s="86"/>
      <c r="I935" s="86">
        <v>2.1345577959502133</v>
      </c>
      <c r="J935" s="86">
        <v>1.5274759391588171</v>
      </c>
      <c r="K935" s="72">
        <v>1.5284444813756792</v>
      </c>
      <c r="L935" s="7">
        <v>0.96449734109901242</v>
      </c>
      <c r="M935" s="7">
        <v>0.96</v>
      </c>
      <c r="N935" s="7">
        <v>0.69619302949360296</v>
      </c>
      <c r="O935" s="7">
        <v>0</v>
      </c>
      <c r="P935" s="7">
        <v>1.9902080782866531</v>
      </c>
      <c r="Q935" s="7">
        <v>0</v>
      </c>
      <c r="R935" s="72">
        <v>0.95284172909077891</v>
      </c>
      <c r="S935" s="86">
        <v>4.0740740740740744</v>
      </c>
      <c r="T935" s="86">
        <v>2.5053852527756546</v>
      </c>
      <c r="U935" s="86"/>
      <c r="V935" s="86">
        <v>0.95364238410596025</v>
      </c>
      <c r="W935" s="86">
        <v>0.9130434782568998</v>
      </c>
      <c r="X935" s="86">
        <v>1.5078534031097832</v>
      </c>
      <c r="Y935" s="72">
        <v>2.2708425231940192</v>
      </c>
      <c r="Z935" s="7">
        <v>2.3381342787502768</v>
      </c>
      <c r="AA935" s="7"/>
      <c r="AB935" s="7">
        <v>0.35129533678392444</v>
      </c>
      <c r="AC935" s="7">
        <v>1.8297029703115224</v>
      </c>
      <c r="AD935" s="7">
        <v>0.88235294120242214</v>
      </c>
      <c r="AE935" s="7">
        <v>0.99517839922470519</v>
      </c>
      <c r="AF935" s="7">
        <v>1.4898989898989898</v>
      </c>
      <c r="AG935" s="7">
        <v>1.1872394725689059</v>
      </c>
      <c r="AH935" s="7">
        <v>0.4102372501431738</v>
      </c>
      <c r="AI935" s="7">
        <v>1.0853558767384783</v>
      </c>
      <c r="AJ935" s="7">
        <v>1.1552870090634442</v>
      </c>
      <c r="AK935" s="7">
        <v>0.43202579259391782</v>
      </c>
      <c r="AL935" s="7">
        <v>1.3928571428621173</v>
      </c>
      <c r="AM935" s="7">
        <v>0.16438356164473636</v>
      </c>
      <c r="AN935" s="7">
        <v>0.5714285714285714</v>
      </c>
      <c r="AO935" s="7">
        <v>0.95970695970695974</v>
      </c>
      <c r="AP935" s="7">
        <v>0.70153846154385802</v>
      </c>
      <c r="AQ935" s="7">
        <v>3.9429857463774494</v>
      </c>
      <c r="AR935" s="7">
        <v>0.3</v>
      </c>
      <c r="AS935" s="7"/>
      <c r="AT935" s="7">
        <v>0.30841121495471219</v>
      </c>
      <c r="AU935" s="7">
        <v>0.81981676280963689</v>
      </c>
      <c r="AV935" s="7">
        <v>0</v>
      </c>
      <c r="AW935" s="72">
        <v>1.5314363073089827</v>
      </c>
      <c r="AX935" s="86">
        <v>1.5140537163894052</v>
      </c>
      <c r="AY935" s="7">
        <v>1.2633318036028147</v>
      </c>
      <c r="AZ935" s="7">
        <v>0.46464646464646464</v>
      </c>
      <c r="BA935" s="7">
        <v>0.50172901603900322</v>
      </c>
      <c r="BB935" s="7">
        <v>0.91354689308794457</v>
      </c>
      <c r="BC935" s="7">
        <v>0.38040345820887139</v>
      </c>
      <c r="BD935" s="7">
        <v>1.5406518875419337</v>
      </c>
      <c r="BE935" s="7">
        <v>0</v>
      </c>
      <c r="BF935" s="72">
        <v>1.2990585932653556</v>
      </c>
      <c r="BG935" s="7">
        <v>0.35467980294867624</v>
      </c>
      <c r="BH935" s="7">
        <v>0.87692307692982252</v>
      </c>
      <c r="BI935" s="7">
        <v>2.2955738935422527</v>
      </c>
      <c r="BJ935" s="7">
        <v>0.88330341113423094</v>
      </c>
      <c r="BK935" s="7">
        <v>1.3176769279761049</v>
      </c>
      <c r="BL935" s="72">
        <v>1.3801613668906711</v>
      </c>
      <c r="BM935" s="86">
        <v>2.6291000840600653</v>
      </c>
      <c r="BN935" s="7">
        <v>0.89791244602690512</v>
      </c>
      <c r="BO935" s="7">
        <v>0.38562497714494753</v>
      </c>
      <c r="BP935" s="72">
        <v>0.82269518772044414</v>
      </c>
      <c r="BQ935" s="86"/>
      <c r="BR935" s="86"/>
      <c r="BS935" s="86"/>
      <c r="BT935" s="86"/>
      <c r="BU935" s="86"/>
      <c r="BV935" s="72"/>
      <c r="BW935" s="7">
        <v>0.81921618204389779</v>
      </c>
      <c r="BX935" s="7">
        <v>1.5386029412047539</v>
      </c>
      <c r="BY935" s="7">
        <v>1.1875</v>
      </c>
      <c r="BZ935" s="72">
        <v>1.3371320038139085</v>
      </c>
      <c r="CA935" s="86"/>
      <c r="CB935" s="86"/>
      <c r="CC935" s="86">
        <v>1.4788732392283277</v>
      </c>
      <c r="CD935" s="86"/>
      <c r="CE935" s="86">
        <v>1.5859375</v>
      </c>
      <c r="CF935" s="86"/>
      <c r="CG935" s="86"/>
      <c r="CH935" s="72">
        <v>1.2443870133985178</v>
      </c>
      <c r="CI935" s="7">
        <v>0.94064949607641368</v>
      </c>
      <c r="CJ935" s="7">
        <v>1.4877384196104211</v>
      </c>
      <c r="CK935" s="72">
        <v>1.1874615857347881</v>
      </c>
      <c r="CL935" s="86">
        <v>0</v>
      </c>
      <c r="CM935" s="86">
        <v>0.55603041071472348</v>
      </c>
      <c r="CN935" s="86">
        <v>0.98268911548494187</v>
      </c>
      <c r="CO935" s="86">
        <v>0.45112781955226411</v>
      </c>
      <c r="CP935" s="86">
        <v>0.38635324246983715</v>
      </c>
      <c r="CQ935" s="64">
        <v>0.58451761583041872</v>
      </c>
    </row>
    <row r="936" spans="1:95" x14ac:dyDescent="0.25">
      <c r="A936" s="97" t="s">
        <v>1284</v>
      </c>
      <c r="B936" s="97">
        <v>154</v>
      </c>
      <c r="C936" s="97">
        <v>933</v>
      </c>
      <c r="D936" s="103" t="s">
        <v>129</v>
      </c>
      <c r="E936" s="86">
        <v>5.0186706498885334</v>
      </c>
      <c r="F936" s="86">
        <v>3.7776668633563713</v>
      </c>
      <c r="G936" s="86">
        <v>3.3941267388993546</v>
      </c>
      <c r="H936" s="86"/>
      <c r="I936" s="86">
        <v>4.8153324016385284</v>
      </c>
      <c r="J936" s="86">
        <v>4.1279105867999251</v>
      </c>
      <c r="K936" s="72">
        <v>4.0162777178508939</v>
      </c>
      <c r="L936" s="7">
        <v>6.0529754368194482</v>
      </c>
      <c r="M936" s="7">
        <v>4.2541176470588233</v>
      </c>
      <c r="N936" s="7">
        <v>5.2954423592720454</v>
      </c>
      <c r="O936" s="7">
        <v>0</v>
      </c>
      <c r="P936" s="7">
        <v>5.8604651161356065</v>
      </c>
      <c r="Q936" s="7">
        <v>0</v>
      </c>
      <c r="R936" s="72">
        <v>5.8875953542711521</v>
      </c>
      <c r="S936" s="86">
        <v>7.1481481481481479</v>
      </c>
      <c r="T936" s="86">
        <v>4.1458160730454292</v>
      </c>
      <c r="U936" s="86"/>
      <c r="V936" s="86">
        <v>3.7350993377483444</v>
      </c>
      <c r="W936" s="86">
        <v>4.826086956500756</v>
      </c>
      <c r="X936" s="86">
        <v>0.94240837694361457</v>
      </c>
      <c r="Y936" s="72">
        <v>4.2505513895682929</v>
      </c>
      <c r="Z936" s="7">
        <v>4.806854272841421</v>
      </c>
      <c r="AA936" s="7"/>
      <c r="AB936" s="7">
        <v>0.29222797927158317</v>
      </c>
      <c r="AC936" s="7">
        <v>3.5643564356717969</v>
      </c>
      <c r="AD936" s="7">
        <v>0.52941176472145324</v>
      </c>
      <c r="AE936" s="7">
        <v>3.4946962391379182</v>
      </c>
      <c r="AF936" s="7">
        <v>3.9015151515151514</v>
      </c>
      <c r="AG936" s="7">
        <v>3.0482347937151792</v>
      </c>
      <c r="AH936" s="7">
        <v>0.47748925836336625</v>
      </c>
      <c r="AI936" s="7">
        <v>3.0051813471502591</v>
      </c>
      <c r="AJ936" s="7">
        <v>3.8827794561933535</v>
      </c>
      <c r="AK936" s="7">
        <v>0.46426652338450874</v>
      </c>
      <c r="AL936" s="7">
        <v>4.6071428571593112</v>
      </c>
      <c r="AM936" s="7">
        <v>0.82191780822368177</v>
      </c>
      <c r="AN936" s="7">
        <v>3.5714285714285716</v>
      </c>
      <c r="AO936" s="7">
        <v>3.2673992673992673</v>
      </c>
      <c r="AP936" s="7">
        <v>2.612307692327787</v>
      </c>
      <c r="AQ936" s="7">
        <v>5.5678919729097087</v>
      </c>
      <c r="AR936" s="7">
        <v>0.3</v>
      </c>
      <c r="AS936" s="7"/>
      <c r="AT936" s="7">
        <v>0.51869158878747057</v>
      </c>
      <c r="AU936" s="7">
        <v>7.4611469290804209</v>
      </c>
      <c r="AV936" s="7">
        <v>0</v>
      </c>
      <c r="AW936" s="72">
        <v>3.9156491630032004</v>
      </c>
      <c r="AX936" s="86">
        <v>5.6889444096017749</v>
      </c>
      <c r="AY936" s="7">
        <v>3.5080312070400739</v>
      </c>
      <c r="AZ936" s="7">
        <v>0.73737373737373735</v>
      </c>
      <c r="BA936" s="7">
        <v>1.9050613015014781</v>
      </c>
      <c r="BB936" s="7">
        <v>3.0914704747082538</v>
      </c>
      <c r="BC936" s="7">
        <v>0.65706051872441429</v>
      </c>
      <c r="BD936" s="7">
        <v>3.8618872789006824</v>
      </c>
      <c r="BE936" s="7">
        <v>0</v>
      </c>
      <c r="BF936" s="72">
        <v>3.4932668054194433</v>
      </c>
      <c r="BG936" s="7">
        <v>0.23645320196578415</v>
      </c>
      <c r="BH936" s="7">
        <v>3.8538461538757991</v>
      </c>
      <c r="BI936" s="7">
        <v>4.1860465117535197</v>
      </c>
      <c r="BJ936" s="7">
        <v>3.1023339317885181</v>
      </c>
      <c r="BK936" s="7">
        <v>3.6445572834483597</v>
      </c>
      <c r="BL936" s="72">
        <v>3.5709539630279949</v>
      </c>
      <c r="BM936" s="86">
        <v>2.6038687972648633</v>
      </c>
      <c r="BN936" s="7">
        <v>7.4267846130682447</v>
      </c>
      <c r="BO936" s="7">
        <v>5.6869813182365814</v>
      </c>
      <c r="BP936" s="72">
        <v>7.1713357844732606</v>
      </c>
      <c r="BQ936" s="86"/>
      <c r="BR936" s="86"/>
      <c r="BS936" s="86"/>
      <c r="BT936" s="86"/>
      <c r="BU936" s="86"/>
      <c r="BV936" s="72"/>
      <c r="BW936" s="7">
        <v>2.6852085966994426</v>
      </c>
      <c r="BX936" s="7">
        <v>3.1985294118235026</v>
      </c>
      <c r="BY936" s="7">
        <v>0.8125</v>
      </c>
      <c r="BZ936" s="72">
        <v>2.9249762583429249</v>
      </c>
      <c r="CA936" s="86"/>
      <c r="CB936" s="86"/>
      <c r="CC936" s="86">
        <v>1.1408450702618527</v>
      </c>
      <c r="CD936" s="86"/>
      <c r="CE936" s="86">
        <v>5.25390625</v>
      </c>
      <c r="CF936" s="86"/>
      <c r="CG936" s="86"/>
      <c r="CH936" s="72">
        <v>4.7623970279130194</v>
      </c>
      <c r="CI936" s="7">
        <v>7.6461366181068477</v>
      </c>
      <c r="CJ936" s="7">
        <v>7.863760217940797</v>
      </c>
      <c r="CK936" s="72">
        <v>7.744314689574705</v>
      </c>
      <c r="CL936" s="86">
        <v>0</v>
      </c>
      <c r="CM936" s="86">
        <v>3.1094516172007838</v>
      </c>
      <c r="CN936" s="86">
        <v>3.7410481384870762</v>
      </c>
      <c r="CO936" s="86">
        <v>0.38345864661942453</v>
      </c>
      <c r="CP936" s="86">
        <v>3.9919509740420387</v>
      </c>
      <c r="CQ936" s="64">
        <v>3.5605293480422819</v>
      </c>
    </row>
    <row r="937" spans="1:95" x14ac:dyDescent="0.25">
      <c r="A937" s="97" t="s">
        <v>1145</v>
      </c>
      <c r="C937" s="97">
        <v>934</v>
      </c>
      <c r="D937" s="103"/>
      <c r="E937" s="48"/>
      <c r="F937" s="48"/>
      <c r="G937" s="48"/>
      <c r="H937" s="48"/>
      <c r="I937" s="48"/>
      <c r="J937" s="48"/>
      <c r="K937" s="73"/>
      <c r="L937" s="11"/>
      <c r="M937" s="11"/>
      <c r="N937" s="11"/>
      <c r="O937" s="11"/>
      <c r="P937" s="11"/>
      <c r="Q937" s="11"/>
      <c r="R937" s="73"/>
      <c r="S937" s="48"/>
      <c r="T937" s="48"/>
      <c r="U937" s="48"/>
      <c r="V937" s="48"/>
      <c r="W937" s="48"/>
      <c r="X937" s="48"/>
      <c r="Y937" s="73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73"/>
      <c r="AX937" s="48"/>
      <c r="AY937" s="11"/>
      <c r="AZ937" s="11"/>
      <c r="BA937" s="11"/>
      <c r="BB937" s="11"/>
      <c r="BC937" s="11"/>
      <c r="BD937" s="11"/>
      <c r="BE937" s="11"/>
      <c r="BF937" s="73"/>
      <c r="BG937" s="11"/>
      <c r="BH937" s="11"/>
      <c r="BI937" s="11"/>
      <c r="BJ937" s="11"/>
      <c r="BK937" s="11"/>
      <c r="BL937" s="73"/>
      <c r="BM937" s="48"/>
      <c r="BN937" s="11"/>
      <c r="BO937" s="11"/>
      <c r="BP937" s="73"/>
      <c r="BQ937" s="48"/>
      <c r="BR937" s="48"/>
      <c r="BS937" s="48"/>
      <c r="BT937" s="48"/>
      <c r="BU937" s="48"/>
      <c r="BV937" s="73"/>
      <c r="BW937" s="11"/>
      <c r="BX937" s="11"/>
      <c r="BY937" s="11"/>
      <c r="BZ937" s="73"/>
      <c r="CA937" s="48"/>
      <c r="CB937" s="48"/>
      <c r="CC937" s="48"/>
      <c r="CD937" s="48"/>
      <c r="CE937" s="48"/>
      <c r="CF937" s="48"/>
      <c r="CG937" s="48"/>
      <c r="CH937" s="73"/>
      <c r="CI937" s="11"/>
      <c r="CJ937" s="11"/>
      <c r="CK937" s="73"/>
      <c r="CL937" s="48"/>
      <c r="CM937" s="48"/>
      <c r="CN937" s="48"/>
      <c r="CO937" s="48"/>
      <c r="CP937" s="48"/>
      <c r="CQ937" s="67"/>
    </row>
    <row r="938" spans="1:95" x14ac:dyDescent="0.25">
      <c r="A938" s="97" t="s">
        <v>1285</v>
      </c>
      <c r="B938" s="97">
        <v>155</v>
      </c>
      <c r="C938" s="97">
        <v>935</v>
      </c>
      <c r="D938" s="103" t="s">
        <v>197</v>
      </c>
      <c r="E938" s="39">
        <v>0.12870818145186624</v>
      </c>
      <c r="F938" s="39">
        <v>9.0454562291806997E-2</v>
      </c>
      <c r="G938" s="39">
        <v>4.3768084978473648E-2</v>
      </c>
      <c r="H938" s="39"/>
      <c r="I938" s="39">
        <v>7.7465268537639562E-2</v>
      </c>
      <c r="J938" s="39">
        <v>9.2194511917522481E-2</v>
      </c>
      <c r="K938" s="52">
        <v>8.8249003362535605E-2</v>
      </c>
      <c r="L938" s="3">
        <v>0.14048542752362911</v>
      </c>
      <c r="M938" s="3">
        <v>0.14666081527359015</v>
      </c>
      <c r="N938" s="3">
        <v>0.13977872303007083</v>
      </c>
      <c r="O938" s="3">
        <v>0</v>
      </c>
      <c r="P938" s="3">
        <v>0.23383608713438253</v>
      </c>
      <c r="Q938" s="3">
        <v>0</v>
      </c>
      <c r="R938" s="52">
        <v>0.14320570966722876</v>
      </c>
      <c r="S938" s="39">
        <v>9.4194645731429189E-2</v>
      </c>
      <c r="T938" s="39">
        <v>9.0479167725010218E-2</v>
      </c>
      <c r="U938" s="39"/>
      <c r="V938" s="39">
        <v>8.0992901116951191E-2</v>
      </c>
      <c r="W938" s="39">
        <v>0.30128240449218319</v>
      </c>
      <c r="X938" s="39">
        <v>0.14608760461140555</v>
      </c>
      <c r="Y938" s="52">
        <v>0.10152537521325873</v>
      </c>
      <c r="Z938" s="3">
        <v>0.1686422831446992</v>
      </c>
      <c r="AA938" s="3"/>
      <c r="AB938" s="3">
        <v>0.15630677106082219</v>
      </c>
      <c r="AC938" s="3">
        <v>0.12287211589185794</v>
      </c>
      <c r="AD938" s="3">
        <v>0.13784307833356835</v>
      </c>
      <c r="AE938" s="3">
        <v>0.17560351778351477</v>
      </c>
      <c r="AF938" s="3">
        <v>0.16645025743622263</v>
      </c>
      <c r="AG938" s="3">
        <v>0.18598347213381181</v>
      </c>
      <c r="AH938" s="3">
        <v>0.17313246315432282</v>
      </c>
      <c r="AI938" s="3">
        <v>0.16805918009915999</v>
      </c>
      <c r="AJ938" s="3">
        <v>0.17223129922566316</v>
      </c>
      <c r="AK938" s="3">
        <v>0.23506830242605961</v>
      </c>
      <c r="AL938" s="3">
        <v>0.39736038215052766</v>
      </c>
      <c r="AM938" s="3">
        <v>0.27301974718474475</v>
      </c>
      <c r="AN938" s="3">
        <v>0.13359233660864159</v>
      </c>
      <c r="AO938" s="3">
        <v>0.13044772911801689</v>
      </c>
      <c r="AP938" s="3">
        <v>0.17234556644318891</v>
      </c>
      <c r="AQ938" s="3">
        <v>0.21400411024403357</v>
      </c>
      <c r="AR938" s="3">
        <v>0.23346124007578428</v>
      </c>
      <c r="AS938" s="3"/>
      <c r="AT938" s="3">
        <v>0.20157618513339012</v>
      </c>
      <c r="AU938" s="3">
        <v>0.23091220709774005</v>
      </c>
      <c r="AV938" s="3">
        <v>0</v>
      </c>
      <c r="AW938" s="52">
        <v>0.17659762340769619</v>
      </c>
      <c r="AX938" s="39">
        <v>0.18022403613074603</v>
      </c>
      <c r="AY938" s="3">
        <v>0.1129707466520698</v>
      </c>
      <c r="AZ938" s="3">
        <v>8.3569484989609422E-2</v>
      </c>
      <c r="BA938" s="3">
        <v>0.100028366952275</v>
      </c>
      <c r="BB938" s="3">
        <v>9.6811785831677225E-2</v>
      </c>
      <c r="BC938" s="3">
        <v>9.5678005906684682E-2</v>
      </c>
      <c r="BD938" s="3">
        <v>0.10881256022302344</v>
      </c>
      <c r="BE938" s="3">
        <v>0</v>
      </c>
      <c r="BF938" s="52">
        <v>0.10786483331584347</v>
      </c>
      <c r="BG938" s="3">
        <v>0.10221695783713317</v>
      </c>
      <c r="BH938" s="3">
        <v>0</v>
      </c>
      <c r="BI938" s="3">
        <v>0.17630083661110402</v>
      </c>
      <c r="BJ938" s="3">
        <v>0.13952628050322946</v>
      </c>
      <c r="BK938" s="3">
        <v>0.12225408168086989</v>
      </c>
      <c r="BL938" s="52">
        <v>0.12927684820316845</v>
      </c>
      <c r="BM938" s="39">
        <v>0.17198728798608945</v>
      </c>
      <c r="BN938" s="3">
        <v>8.0310467281043504E-2</v>
      </c>
      <c r="BO938" s="3">
        <v>4.6279325328220995E-2</v>
      </c>
      <c r="BP938" s="52">
        <v>7.6696838311550358E-2</v>
      </c>
      <c r="BQ938" s="39"/>
      <c r="BR938" s="39"/>
      <c r="BS938" s="39"/>
      <c r="BT938" s="39"/>
      <c r="BU938" s="39"/>
      <c r="BV938" s="52"/>
      <c r="BW938" s="3">
        <v>7.8739526324157233E-2</v>
      </c>
      <c r="BX938" s="3">
        <v>0.21428891134912784</v>
      </c>
      <c r="BY938" s="3">
        <v>0.43320774939879281</v>
      </c>
      <c r="BZ938" s="52">
        <v>0.1983069105787334</v>
      </c>
      <c r="CA938" s="39"/>
      <c r="CB938" s="39"/>
      <c r="CC938" s="39">
        <v>0</v>
      </c>
      <c r="CD938" s="39"/>
      <c r="CE938" s="39">
        <v>0</v>
      </c>
      <c r="CF938" s="39"/>
      <c r="CG938" s="39"/>
      <c r="CH938" s="52">
        <v>0</v>
      </c>
      <c r="CI938" s="3">
        <v>4.0596014670374249E-2</v>
      </c>
      <c r="CJ938" s="3">
        <v>8.1452612740058994E-2</v>
      </c>
      <c r="CK938" s="52">
        <v>5.8073931070532103E-2</v>
      </c>
      <c r="CL938" s="39">
        <v>0</v>
      </c>
      <c r="CM938" s="39">
        <v>4.6221414032367521E-2</v>
      </c>
      <c r="CN938" s="39">
        <v>9.3174515860697082E-2</v>
      </c>
      <c r="CO938" s="39">
        <v>5.5913183328512243E-2</v>
      </c>
      <c r="CP938" s="39">
        <v>3.2881000876862805E-2</v>
      </c>
      <c r="CQ938" s="58">
        <v>5.2222780478260337E-2</v>
      </c>
    </row>
    <row r="939" spans="1:95" x14ac:dyDescent="0.25">
      <c r="A939" s="97" t="s">
        <v>1286</v>
      </c>
      <c r="B939" s="97">
        <v>156</v>
      </c>
      <c r="C939" s="97">
        <v>936</v>
      </c>
      <c r="D939" s="103" t="s">
        <v>198</v>
      </c>
      <c r="E939" s="39">
        <v>0.34059046965678486</v>
      </c>
      <c r="F939" s="39">
        <v>0.26823603719319061</v>
      </c>
      <c r="G939" s="39">
        <v>0.17950714001501059</v>
      </c>
      <c r="H939" s="39"/>
      <c r="I939" s="39">
        <v>0.25749083747608725</v>
      </c>
      <c r="J939" s="39">
        <v>0.27682469296210555</v>
      </c>
      <c r="K939" s="52">
        <v>0.26751772579667593</v>
      </c>
      <c r="L939" s="3">
        <v>0.34646669232241767</v>
      </c>
      <c r="M939" s="3">
        <v>0.42056458544096498</v>
      </c>
      <c r="N939" s="3">
        <v>0.35860150333890206</v>
      </c>
      <c r="O939" s="3">
        <v>0</v>
      </c>
      <c r="P939" s="3">
        <v>0.48114929838993969</v>
      </c>
      <c r="Q939" s="3">
        <v>0</v>
      </c>
      <c r="R939" s="52">
        <v>0.35389587035105807</v>
      </c>
      <c r="S939" s="39">
        <v>0.37387767072966482</v>
      </c>
      <c r="T939" s="39">
        <v>0.30482103267597882</v>
      </c>
      <c r="U939" s="39"/>
      <c r="V939" s="39">
        <v>0.27686154350225084</v>
      </c>
      <c r="W939" s="39">
        <v>0.38775077980283756</v>
      </c>
      <c r="X939" s="39">
        <v>0.22029378540865063</v>
      </c>
      <c r="Y939" s="52">
        <v>0.30622048322220879</v>
      </c>
      <c r="Z939" s="3">
        <v>0.40368218186663279</v>
      </c>
      <c r="AA939" s="3"/>
      <c r="AB939" s="3">
        <v>0.35043901424048818</v>
      </c>
      <c r="AC939" s="3">
        <v>0.26890180003315578</v>
      </c>
      <c r="AD939" s="3">
        <v>0.38622278751239958</v>
      </c>
      <c r="AE939" s="3">
        <v>0.37402486359499193</v>
      </c>
      <c r="AF939" s="3">
        <v>0.38206458409471339</v>
      </c>
      <c r="AG939" s="3">
        <v>0.39389423662459877</v>
      </c>
      <c r="AH939" s="3">
        <v>0.38992484309666092</v>
      </c>
      <c r="AI939" s="3">
        <v>0.37267606133430492</v>
      </c>
      <c r="AJ939" s="3">
        <v>0.41887279224471013</v>
      </c>
      <c r="AK939" s="3">
        <v>0.46734463826324102</v>
      </c>
      <c r="AL939" s="3">
        <v>0.55070628261407084</v>
      </c>
      <c r="AM939" s="3">
        <v>0.42166126070963811</v>
      </c>
      <c r="AN939" s="3">
        <v>0.33713937433176255</v>
      </c>
      <c r="AO939" s="3">
        <v>0.37720303949900391</v>
      </c>
      <c r="AP939" s="3">
        <v>0.365696739692837</v>
      </c>
      <c r="AQ939" s="3">
        <v>0.47705023863855128</v>
      </c>
      <c r="AR939" s="3">
        <v>0.48307338098973801</v>
      </c>
      <c r="AS939" s="3"/>
      <c r="AT939" s="3">
        <v>0.31552347506830575</v>
      </c>
      <c r="AU939" s="3">
        <v>0.43903636331393409</v>
      </c>
      <c r="AV939" s="3">
        <v>0</v>
      </c>
      <c r="AW939" s="52">
        <v>0.39893841556400694</v>
      </c>
      <c r="AX939" s="39">
        <v>0.32298215943000985</v>
      </c>
      <c r="AY939" s="3">
        <v>0.28294423972968985</v>
      </c>
      <c r="AZ939" s="3">
        <v>0.26835081632125202</v>
      </c>
      <c r="BA939" s="3">
        <v>0.26481305520336124</v>
      </c>
      <c r="BB939" s="3">
        <v>0.26038560291785418</v>
      </c>
      <c r="BC939" s="3">
        <v>0.33722611825556698</v>
      </c>
      <c r="BD939" s="3">
        <v>0.30286320315198995</v>
      </c>
      <c r="BE939" s="3">
        <v>0</v>
      </c>
      <c r="BF939" s="52">
        <v>0.29031982467678402</v>
      </c>
      <c r="BG939" s="3">
        <v>0.16068056791928276</v>
      </c>
      <c r="BH939" s="3">
        <v>5.4765303173982781E-2</v>
      </c>
      <c r="BI939" s="3">
        <v>0.3434728133221886</v>
      </c>
      <c r="BJ939" s="3">
        <v>0.40189206646596454</v>
      </c>
      <c r="BK939" s="3">
        <v>0.32705854141837015</v>
      </c>
      <c r="BL939" s="52">
        <v>0.31654987710891996</v>
      </c>
      <c r="BM939" s="39">
        <v>0.65922534196117011</v>
      </c>
      <c r="BN939" s="3">
        <v>0.24123372023890663</v>
      </c>
      <c r="BO939" s="3">
        <v>0.15436208088966583</v>
      </c>
      <c r="BP939" s="52">
        <v>0.23028706510436794</v>
      </c>
      <c r="BQ939" s="39"/>
      <c r="BR939" s="39"/>
      <c r="BS939" s="39"/>
      <c r="BT939" s="39"/>
      <c r="BU939" s="39"/>
      <c r="BV939" s="52"/>
      <c r="BW939" s="3">
        <v>0.30251618811110831</v>
      </c>
      <c r="BX939" s="3">
        <v>0.33994179637467015</v>
      </c>
      <c r="BY939" s="3">
        <v>0.75572412020519597</v>
      </c>
      <c r="BZ939" s="52">
        <v>0.35418212825501516</v>
      </c>
      <c r="CA939" s="39"/>
      <c r="CB939" s="39"/>
      <c r="CC939" s="39">
        <v>0</v>
      </c>
      <c r="CD939" s="39"/>
      <c r="CE939" s="39">
        <v>0</v>
      </c>
      <c r="CF939" s="39"/>
      <c r="CG939" s="39"/>
      <c r="CH939" s="52">
        <v>0</v>
      </c>
      <c r="CI939" s="3">
        <v>0.20509307207367294</v>
      </c>
      <c r="CJ939" s="3">
        <v>0.13112950741777379</v>
      </c>
      <c r="CK939" s="52">
        <v>0.17263485669023626</v>
      </c>
      <c r="CL939" s="39">
        <v>0</v>
      </c>
      <c r="CM939" s="39">
        <v>0.11068428351372132</v>
      </c>
      <c r="CN939" s="39">
        <v>0.25337668196421004</v>
      </c>
      <c r="CO939" s="39">
        <v>5.1878903281664675E-2</v>
      </c>
      <c r="CP939" s="39">
        <v>7.4528691637227223E-2</v>
      </c>
      <c r="CQ939" s="58">
        <v>0.12909142786306241</v>
      </c>
    </row>
    <row r="940" spans="1:95" x14ac:dyDescent="0.25">
      <c r="A940" s="97" t="s">
        <v>1287</v>
      </c>
      <c r="B940" s="97">
        <v>157</v>
      </c>
      <c r="C940" s="97">
        <v>937</v>
      </c>
      <c r="D940" s="103" t="s">
        <v>199</v>
      </c>
      <c r="E940" s="39">
        <v>1.604711960023961E-2</v>
      </c>
      <c r="F940" s="39">
        <v>2.1647271376413268E-2</v>
      </c>
      <c r="G940" s="39">
        <v>0</v>
      </c>
      <c r="H940" s="39"/>
      <c r="I940" s="39">
        <v>1.5920190128050779E-2</v>
      </c>
      <c r="J940" s="39">
        <v>2.5858906349870835E-2</v>
      </c>
      <c r="K940" s="52">
        <v>2.0648840467471737E-2</v>
      </c>
      <c r="L940" s="3">
        <v>3.2740199275585483E-2</v>
      </c>
      <c r="M940" s="3">
        <v>2.7147530955735414E-2</v>
      </c>
      <c r="N940" s="3">
        <v>3.4730102645585362E-2</v>
      </c>
      <c r="O940" s="3">
        <v>0</v>
      </c>
      <c r="P940" s="3">
        <v>4.4110155502734665E-2</v>
      </c>
      <c r="Q940" s="3">
        <v>0</v>
      </c>
      <c r="R940" s="52">
        <v>3.3085682938176153E-2</v>
      </c>
      <c r="S940" s="39">
        <v>0</v>
      </c>
      <c r="T940" s="39">
        <v>0</v>
      </c>
      <c r="U940" s="39"/>
      <c r="V940" s="39">
        <v>0</v>
      </c>
      <c r="W940" s="39">
        <v>0</v>
      </c>
      <c r="X940" s="39">
        <v>0</v>
      </c>
      <c r="Y940" s="52">
        <v>0</v>
      </c>
      <c r="Z940" s="3">
        <v>5.3413357503272314E-2</v>
      </c>
      <c r="AA940" s="3"/>
      <c r="AB940" s="3">
        <v>6.3175928982716151E-2</v>
      </c>
      <c r="AC940" s="3">
        <v>2.3856535073723584E-2</v>
      </c>
      <c r="AD940" s="3">
        <v>4.0355383042392411E-2</v>
      </c>
      <c r="AE940" s="3">
        <v>5.7764801052830141E-2</v>
      </c>
      <c r="AF940" s="3">
        <v>5.9747480919714963E-2</v>
      </c>
      <c r="AG940" s="3">
        <v>6.3914230180267109E-2</v>
      </c>
      <c r="AH940" s="3">
        <v>6.6126524417171123E-2</v>
      </c>
      <c r="AI940" s="3">
        <v>5.095749022094858E-2</v>
      </c>
      <c r="AJ940" s="3">
        <v>4.1889654924021261E-2</v>
      </c>
      <c r="AK940" s="3">
        <v>8.9899682431307096E-2</v>
      </c>
      <c r="AL940" s="3">
        <v>0.12797460244176997</v>
      </c>
      <c r="AM940" s="3">
        <v>0</v>
      </c>
      <c r="AN940" s="3">
        <v>6.7374415558551462E-2</v>
      </c>
      <c r="AO940" s="3">
        <v>4.6312932272309891E-2</v>
      </c>
      <c r="AP940" s="3">
        <v>4.7473883944123066E-2</v>
      </c>
      <c r="AQ940" s="3">
        <v>7.4253107762477677E-2</v>
      </c>
      <c r="AR940" s="3">
        <v>0</v>
      </c>
      <c r="AS940" s="3"/>
      <c r="AT940" s="3">
        <v>9.8345661918011737E-2</v>
      </c>
      <c r="AU940" s="3">
        <v>9.0564110214030574E-2</v>
      </c>
      <c r="AV940" s="3">
        <v>0</v>
      </c>
      <c r="AW940" s="52">
        <v>5.8085445462645956E-2</v>
      </c>
      <c r="AX940" s="39">
        <v>3.4014725007225646E-2</v>
      </c>
      <c r="AY940" s="3">
        <v>2.3854641834757634E-2</v>
      </c>
      <c r="AZ940" s="3">
        <v>1.0854435975697177E-2</v>
      </c>
      <c r="BA940" s="3">
        <v>2.0765982469710967E-2</v>
      </c>
      <c r="BB940" s="3">
        <v>2.4251357367292066E-2</v>
      </c>
      <c r="BC940" s="3">
        <v>0</v>
      </c>
      <c r="BD940" s="3">
        <v>2.9476839199892503E-2</v>
      </c>
      <c r="BE940" s="3">
        <v>0</v>
      </c>
      <c r="BF940" s="52">
        <v>2.6741951702190282E-2</v>
      </c>
      <c r="BG940" s="3">
        <v>0</v>
      </c>
      <c r="BH940" s="3">
        <v>0</v>
      </c>
      <c r="BI940" s="3">
        <v>5.2044534184385392E-2</v>
      </c>
      <c r="BJ940" s="3">
        <v>0</v>
      </c>
      <c r="BK940" s="3">
        <v>2.5695254587337006E-2</v>
      </c>
      <c r="BL940" s="52">
        <v>2.6506458758951374E-2</v>
      </c>
      <c r="BM940" s="39">
        <v>5.6872191452483609E-2</v>
      </c>
      <c r="BN940" s="3">
        <v>1.907344420522809E-2</v>
      </c>
      <c r="BO940" s="3">
        <v>5.7118886585001138E-3</v>
      </c>
      <c r="BP940" s="52">
        <v>1.770084435515178E-2</v>
      </c>
      <c r="BQ940" s="39"/>
      <c r="BR940" s="39"/>
      <c r="BS940" s="39"/>
      <c r="BT940" s="39"/>
      <c r="BU940" s="39"/>
      <c r="BV940" s="52"/>
      <c r="BW940" s="3">
        <v>0</v>
      </c>
      <c r="BX940" s="3">
        <v>7.1729891681009433E-2</v>
      </c>
      <c r="BY940" s="3">
        <v>0</v>
      </c>
      <c r="BZ940" s="52">
        <v>5.5482629025157153E-2</v>
      </c>
      <c r="CA940" s="39"/>
      <c r="CB940" s="39"/>
      <c r="CC940" s="39">
        <v>0</v>
      </c>
      <c r="CD940" s="39"/>
      <c r="CE940" s="39">
        <v>0</v>
      </c>
      <c r="CF940" s="39"/>
      <c r="CG940" s="39"/>
      <c r="CH940" s="52">
        <v>0</v>
      </c>
      <c r="CI940" s="3">
        <v>0</v>
      </c>
      <c r="CJ940" s="3">
        <v>3.1952229632220483E-2</v>
      </c>
      <c r="CK940" s="52">
        <v>1.3246173450517871E-2</v>
      </c>
      <c r="CL940" s="39">
        <v>0</v>
      </c>
      <c r="CM940" s="39">
        <v>8.7855685664192974E-3</v>
      </c>
      <c r="CN940" s="39">
        <v>2.1651963813919369E-2</v>
      </c>
      <c r="CO940" s="39">
        <v>0</v>
      </c>
      <c r="CP940" s="39">
        <v>6.332635646867632E-3</v>
      </c>
      <c r="CQ940" s="58">
        <v>1.0700941454468442E-2</v>
      </c>
    </row>
    <row r="941" spans="1:95" x14ac:dyDescent="0.25">
      <c r="A941" s="97" t="s">
        <v>1288</v>
      </c>
      <c r="B941" s="97">
        <v>158</v>
      </c>
      <c r="C941" s="97">
        <v>938</v>
      </c>
      <c r="D941" s="104" t="s">
        <v>200</v>
      </c>
      <c r="E941" s="40">
        <v>0.13306650300283385</v>
      </c>
      <c r="F941" s="40">
        <v>8.2280340249087966E-2</v>
      </c>
      <c r="G941" s="40">
        <v>5.7470726020469598E-2</v>
      </c>
      <c r="H941" s="40"/>
      <c r="I941" s="40">
        <v>8.8047776009283873E-2</v>
      </c>
      <c r="J941" s="40">
        <v>8.3977935146322666E-2</v>
      </c>
      <c r="K941" s="53">
        <v>8.4391042560016741E-2</v>
      </c>
      <c r="L941" s="4">
        <v>0.12150651599823779</v>
      </c>
      <c r="M941" s="4">
        <v>0.15711821814351001</v>
      </c>
      <c r="N941" s="4">
        <v>0.14304633174330433</v>
      </c>
      <c r="O941" s="4">
        <v>0</v>
      </c>
      <c r="P941" s="4">
        <v>0.1877339240738784</v>
      </c>
      <c r="Q941" s="4">
        <v>0</v>
      </c>
      <c r="R941" s="53">
        <v>0.12700093903774171</v>
      </c>
      <c r="S941" s="40">
        <v>0.17818293090292203</v>
      </c>
      <c r="T941" s="40">
        <v>0.13655143507476017</v>
      </c>
      <c r="U941" s="40"/>
      <c r="V941" s="40">
        <v>0.16023888225892741</v>
      </c>
      <c r="W941" s="40">
        <v>0</v>
      </c>
      <c r="X941" s="40">
        <v>7.5433422525694765E-2</v>
      </c>
      <c r="Y941" s="53">
        <v>0.14037558122678503</v>
      </c>
      <c r="Z941" s="4">
        <v>0.18120982588384571</v>
      </c>
      <c r="AA941" s="4"/>
      <c r="AB941" s="4">
        <v>0.13953801203281779</v>
      </c>
      <c r="AC941" s="4">
        <v>7.6925089984764342E-2</v>
      </c>
      <c r="AD941" s="4">
        <v>0.15976567100544498</v>
      </c>
      <c r="AE941" s="4">
        <v>0.16169412157503513</v>
      </c>
      <c r="AF941" s="4">
        <v>0.16473551617559853</v>
      </c>
      <c r="AG941" s="4">
        <v>0.17639664830542306</v>
      </c>
      <c r="AH941" s="4">
        <v>0.18394126141481859</v>
      </c>
      <c r="AI941" s="4">
        <v>0.16269796184131388</v>
      </c>
      <c r="AJ941" s="4">
        <v>0.16757516877953785</v>
      </c>
      <c r="AK941" s="4">
        <v>0.22516754936467551</v>
      </c>
      <c r="AL941" s="4">
        <v>0.2174502429286326</v>
      </c>
      <c r="AM941" s="4">
        <v>0.1295823125215757</v>
      </c>
      <c r="AN941" s="4">
        <v>0.18201561567918689</v>
      </c>
      <c r="AO941" s="4">
        <v>0.14391811883361663</v>
      </c>
      <c r="AP941" s="4">
        <v>0.15992037715561663</v>
      </c>
      <c r="AQ941" s="4">
        <v>0.23510652072781882</v>
      </c>
      <c r="AR941" s="4">
        <v>0.1375437947478515</v>
      </c>
      <c r="AS941" s="4"/>
      <c r="AT941" s="4">
        <v>0.18882756109840415</v>
      </c>
      <c r="AU941" s="4">
        <v>0.22324448695609905</v>
      </c>
      <c r="AV941" s="4">
        <v>0</v>
      </c>
      <c r="AW941" s="53">
        <v>0.17814152667024852</v>
      </c>
      <c r="AX941" s="40">
        <v>0.13913283658127529</v>
      </c>
      <c r="AY941" s="4">
        <v>7.9842088362896232E-2</v>
      </c>
      <c r="AZ941" s="4">
        <v>8.2445349011134539E-2</v>
      </c>
      <c r="BA941" s="4">
        <v>7.1216127479405492E-2</v>
      </c>
      <c r="BB941" s="4">
        <v>8.6497473009303188E-2</v>
      </c>
      <c r="BC941" s="4">
        <v>8.8162779715335579E-2</v>
      </c>
      <c r="BD941" s="4">
        <v>0.10605298564663429</v>
      </c>
      <c r="BE941" s="4">
        <v>0</v>
      </c>
      <c r="BF941" s="53">
        <v>9.5058461855064169E-2</v>
      </c>
      <c r="BG941" s="4">
        <v>9.4952915542224514E-2</v>
      </c>
      <c r="BH941" s="4">
        <v>2.831007231842645E-2</v>
      </c>
      <c r="BI941" s="4">
        <v>0.11387366656382568</v>
      </c>
      <c r="BJ941" s="4">
        <v>0.1295731030606693</v>
      </c>
      <c r="BK941" s="4">
        <v>0.1008105784790438</v>
      </c>
      <c r="BL941" s="53">
        <v>0.10203919156841913</v>
      </c>
      <c r="BM941" s="40">
        <v>0.28533356962873807</v>
      </c>
      <c r="BN941" s="4">
        <v>7.762415040867375E-2</v>
      </c>
      <c r="BO941" s="4">
        <v>3.9937347754873037E-2</v>
      </c>
      <c r="BP941" s="53">
        <v>7.3280328438682013E-2</v>
      </c>
      <c r="BQ941" s="40"/>
      <c r="BR941" s="40"/>
      <c r="BS941" s="40"/>
      <c r="BT941" s="40"/>
      <c r="BU941" s="40"/>
      <c r="BV941" s="53"/>
      <c r="BW941" s="4">
        <v>4.8915175965544504E-2</v>
      </c>
      <c r="BX941" s="4">
        <v>0.16793754891779347</v>
      </c>
      <c r="BY941" s="4">
        <v>0.10227855189487588</v>
      </c>
      <c r="BZ941" s="53">
        <v>0.1394811135524516</v>
      </c>
      <c r="CA941" s="40"/>
      <c r="CB941" s="40"/>
      <c r="CC941" s="40">
        <v>0</v>
      </c>
      <c r="CD941" s="40"/>
      <c r="CE941" s="40">
        <v>0</v>
      </c>
      <c r="CF941" s="40"/>
      <c r="CG941" s="40"/>
      <c r="CH941" s="53">
        <v>0</v>
      </c>
      <c r="CI941" s="4">
        <v>5.7067766613176647E-2</v>
      </c>
      <c r="CJ941" s="4">
        <v>7.7927982252261593E-2</v>
      </c>
      <c r="CK941" s="53">
        <v>6.5886162211533275E-2</v>
      </c>
      <c r="CL941" s="40">
        <v>0</v>
      </c>
      <c r="CM941" s="40">
        <v>2.260835642325467E-2</v>
      </c>
      <c r="CN941" s="40">
        <v>9.7701667231596637E-2</v>
      </c>
      <c r="CO941" s="40">
        <v>0</v>
      </c>
      <c r="CP941" s="40">
        <v>1.4320645696120276E-2</v>
      </c>
      <c r="CQ941" s="59">
        <v>3.6302933457038916E-2</v>
      </c>
    </row>
    <row r="942" spans="1:95" x14ac:dyDescent="0.25">
      <c r="A942" s="97" t="s">
        <v>1145</v>
      </c>
      <c r="C942" s="97">
        <v>939</v>
      </c>
      <c r="D942" s="102"/>
      <c r="E942" s="93"/>
      <c r="F942" s="93"/>
      <c r="G942" s="93"/>
      <c r="H942" s="93"/>
      <c r="I942" s="93"/>
      <c r="J942" s="93"/>
      <c r="K942" s="79"/>
      <c r="L942" s="16"/>
      <c r="M942" s="16"/>
      <c r="N942" s="16"/>
      <c r="O942" s="16"/>
      <c r="P942" s="16"/>
      <c r="Q942" s="16"/>
      <c r="R942" s="79"/>
      <c r="S942" s="93"/>
      <c r="T942" s="93"/>
      <c r="U942" s="93"/>
      <c r="V942" s="93"/>
      <c r="W942" s="93"/>
      <c r="X942" s="93"/>
      <c r="Y942" s="79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79"/>
      <c r="AX942" s="93"/>
      <c r="AY942" s="16"/>
      <c r="AZ942" s="16"/>
      <c r="BA942" s="16"/>
      <c r="BB942" s="16"/>
      <c r="BC942" s="16"/>
      <c r="BD942" s="16"/>
      <c r="BE942" s="16"/>
      <c r="BF942" s="79"/>
      <c r="BG942" s="16"/>
      <c r="BH942" s="16"/>
      <c r="BI942" s="16"/>
      <c r="BJ942" s="16"/>
      <c r="BK942" s="16"/>
      <c r="BL942" s="79"/>
      <c r="BM942" s="93"/>
      <c r="BN942" s="16"/>
      <c r="BO942" s="16"/>
      <c r="BP942" s="79"/>
      <c r="BQ942" s="93"/>
      <c r="BR942" s="93"/>
      <c r="BS942" s="93"/>
      <c r="BT942" s="93"/>
      <c r="BU942" s="93"/>
      <c r="BV942" s="79"/>
      <c r="BW942" s="16"/>
      <c r="BX942" s="16"/>
      <c r="BY942" s="16"/>
      <c r="BZ942" s="79"/>
      <c r="CA942" s="93"/>
      <c r="CB942" s="93"/>
      <c r="CC942" s="93"/>
      <c r="CD942" s="93"/>
      <c r="CE942" s="93"/>
      <c r="CF942" s="93"/>
      <c r="CG942" s="93"/>
      <c r="CH942" s="79"/>
      <c r="CI942" s="16"/>
      <c r="CJ942" s="16"/>
      <c r="CK942" s="79"/>
      <c r="CL942" s="93"/>
      <c r="CM942" s="93"/>
      <c r="CN942" s="93"/>
      <c r="CO942" s="93"/>
      <c r="CP942" s="93"/>
      <c r="CQ942" s="83"/>
    </row>
    <row r="943" spans="1:95" x14ac:dyDescent="0.25">
      <c r="A943" s="97" t="s">
        <v>1289</v>
      </c>
      <c r="B943" s="97">
        <v>159</v>
      </c>
      <c r="C943" s="97">
        <v>940</v>
      </c>
      <c r="D943" s="103" t="s">
        <v>201</v>
      </c>
      <c r="E943" s="39">
        <v>4.6294378319489356E-2</v>
      </c>
      <c r="F943" s="39">
        <v>0.16741066012609926</v>
      </c>
      <c r="G943" s="39">
        <v>5.4490318775285013E-2</v>
      </c>
      <c r="H943" s="39"/>
      <c r="I943" s="39">
        <v>0.30254474453882085</v>
      </c>
      <c r="J943" s="39">
        <v>0.12598547516408404</v>
      </c>
      <c r="K943" s="52">
        <v>0.14243959413823457</v>
      </c>
      <c r="L943" s="3">
        <v>0.10626764410456638</v>
      </c>
      <c r="M943" s="3">
        <v>5.0266149284370766E-2</v>
      </c>
      <c r="N943" s="3">
        <v>5.388762038916179E-2</v>
      </c>
      <c r="O943" s="3">
        <v>7.6613871195977114E-5</v>
      </c>
      <c r="P943" s="3">
        <v>0.16088304010298954</v>
      </c>
      <c r="Q943" s="3">
        <v>4.1286937310687659E-2</v>
      </c>
      <c r="R943" s="52">
        <v>8.5847832202674737E-2</v>
      </c>
      <c r="S943" s="39">
        <v>0.17593450153482854</v>
      </c>
      <c r="T943" s="39">
        <v>7.7689495402477562E-2</v>
      </c>
      <c r="U943" s="39"/>
      <c r="V943" s="39">
        <v>5.6782026506997721E-2</v>
      </c>
      <c r="W943" s="39">
        <v>2.9307305107296858E-2</v>
      </c>
      <c r="X943" s="39">
        <v>5.2081688754152082E-2</v>
      </c>
      <c r="Y943" s="52">
        <v>6.9361744057669497E-2</v>
      </c>
      <c r="Z943" s="3">
        <v>0.14883404797160549</v>
      </c>
      <c r="AA943" s="3"/>
      <c r="AB943" s="3">
        <v>7.0490336603730858E-2</v>
      </c>
      <c r="AC943" s="3">
        <v>0.13519139585983578</v>
      </c>
      <c r="AD943" s="3">
        <v>4.2272401900476229E-2</v>
      </c>
      <c r="AE943" s="3">
        <v>5.4870201955497092E-2</v>
      </c>
      <c r="AF943" s="3">
        <v>0.10141203258406439</v>
      </c>
      <c r="AG943" s="3">
        <v>7.5796157910774792E-2</v>
      </c>
      <c r="AH943" s="3">
        <v>7.5964668810744207E-2</v>
      </c>
      <c r="AI943" s="3">
        <v>8.5834590230117455E-2</v>
      </c>
      <c r="AJ943" s="3">
        <v>0.18911453727129254</v>
      </c>
      <c r="AK943" s="3">
        <v>6.8352343459891274E-2</v>
      </c>
      <c r="AL943" s="3">
        <v>0.15045112782407372</v>
      </c>
      <c r="AM943" s="3">
        <v>3.1422729161315062E-2</v>
      </c>
      <c r="AN943" s="3">
        <v>3.3994668162559402E-2</v>
      </c>
      <c r="AO943" s="3">
        <v>0.10134631910297751</v>
      </c>
      <c r="AP943" s="3">
        <v>6.8438624076507207E-2</v>
      </c>
      <c r="AQ943" s="3">
        <v>0.16019474461270411</v>
      </c>
      <c r="AR943" s="3">
        <v>8.4819900343314131E-2</v>
      </c>
      <c r="AS943" s="3"/>
      <c r="AT943" s="3">
        <v>4.1078605015906614E-2</v>
      </c>
      <c r="AU943" s="3">
        <v>5.0601212113017678E-2</v>
      </c>
      <c r="AV943" s="3">
        <v>0.75000000001875</v>
      </c>
      <c r="AW943" s="52">
        <v>9.4547542777661309E-2</v>
      </c>
      <c r="AX943" s="39">
        <v>0.20683930942895087</v>
      </c>
      <c r="AY943" s="3">
        <v>0.30550653478178008</v>
      </c>
      <c r="AZ943" s="3">
        <v>5.6261456749396623E-2</v>
      </c>
      <c r="BA943" s="3">
        <v>0.10890607719536122</v>
      </c>
      <c r="BB943" s="3">
        <v>0.129598664560479</v>
      </c>
      <c r="BC943" s="3">
        <v>8.4207545467860755E-3</v>
      </c>
      <c r="BD943" s="3">
        <v>0.58354036024535272</v>
      </c>
      <c r="BE943" s="3">
        <v>0</v>
      </c>
      <c r="BF943" s="52">
        <v>0.20821161212330724</v>
      </c>
      <c r="BG943" s="3">
        <v>3.4350603264726755E-2</v>
      </c>
      <c r="BH943" s="3">
        <v>0.1663699361793928</v>
      </c>
      <c r="BI943" s="3">
        <v>0.1885681837023272</v>
      </c>
      <c r="BJ943" s="3">
        <v>5.614432374389252E-2</v>
      </c>
      <c r="BK943" s="3">
        <v>0.16794745778232389</v>
      </c>
      <c r="BL943" s="52">
        <v>0.11058849342201879</v>
      </c>
      <c r="BM943" s="39">
        <v>6.1075435398026783E-2</v>
      </c>
      <c r="BN943" s="3">
        <v>0.17305360975114992</v>
      </c>
      <c r="BO943" s="3">
        <v>6.2226208437334216E-2</v>
      </c>
      <c r="BP943" s="52">
        <v>0.13406637902652535</v>
      </c>
      <c r="BQ943" s="39"/>
      <c r="BR943" s="39"/>
      <c r="BS943" s="39"/>
      <c r="BT943" s="39"/>
      <c r="BU943" s="39"/>
      <c r="BV943" s="52"/>
      <c r="BW943" s="3">
        <v>7.2076727632652299E-2</v>
      </c>
      <c r="BX943" s="3">
        <v>0.15005680010814637</v>
      </c>
      <c r="BY943" s="3">
        <v>1.7889548285437686E-2</v>
      </c>
      <c r="BZ943" s="52">
        <v>9.9527118004980236E-2</v>
      </c>
      <c r="CA943" s="39"/>
      <c r="CB943" s="39"/>
      <c r="CC943" s="39">
        <v>1.3020297145183693E-2</v>
      </c>
      <c r="CD943" s="39"/>
      <c r="CE943" s="39">
        <v>0.17465406590233831</v>
      </c>
      <c r="CF943" s="39"/>
      <c r="CG943" s="39"/>
      <c r="CH943" s="52">
        <v>8.1387861587689292E-2</v>
      </c>
      <c r="CI943" s="3">
        <v>9.3819102885401448E-2</v>
      </c>
      <c r="CJ943" s="3">
        <v>8.8283093289233866E-2</v>
      </c>
      <c r="CK943" s="52">
        <v>9.1054130927126525E-2</v>
      </c>
      <c r="CL943" s="39">
        <v>8.0267558528965E-2</v>
      </c>
      <c r="CM943" s="39">
        <v>0.76215586309923034</v>
      </c>
      <c r="CN943" s="39">
        <v>0.38835208810753497</v>
      </c>
      <c r="CO943" s="39">
        <v>5.4656184138711185E-2</v>
      </c>
      <c r="CP943" s="39">
        <v>0.22277624028047582</v>
      </c>
      <c r="CQ943" s="58">
        <v>0.32360109902702905</v>
      </c>
    </row>
    <row r="944" spans="1:95" x14ac:dyDescent="0.25">
      <c r="A944" s="97" t="s">
        <v>1290</v>
      </c>
      <c r="B944" s="97">
        <v>160</v>
      </c>
      <c r="C944" s="97">
        <v>941</v>
      </c>
      <c r="D944" s="103" t="s">
        <v>202</v>
      </c>
      <c r="E944" s="39">
        <v>0.46358101666730966</v>
      </c>
      <c r="F944" s="39">
        <v>0.70773992650562012</v>
      </c>
      <c r="G944" s="39">
        <v>0.51687598114546707</v>
      </c>
      <c r="H944" s="39"/>
      <c r="I944" s="39">
        <v>0.79847696082087916</v>
      </c>
      <c r="J944" s="39">
        <v>0.66421770104808875</v>
      </c>
      <c r="K944" s="52">
        <v>0.69590790690302684</v>
      </c>
      <c r="L944" s="3">
        <v>0.42970953186689226</v>
      </c>
      <c r="M944" s="3">
        <v>0.37080219232685602</v>
      </c>
      <c r="N944" s="3">
        <v>0.3513668224362213</v>
      </c>
      <c r="O944" s="3">
        <v>0.43333333331999996</v>
      </c>
      <c r="P944" s="3">
        <v>0.56386699068072155</v>
      </c>
      <c r="Q944" s="3">
        <v>0.43478260867645774</v>
      </c>
      <c r="R944" s="52">
        <v>0.42005255396476915</v>
      </c>
      <c r="S944" s="39">
        <v>0.72625815962097284</v>
      </c>
      <c r="T944" s="39">
        <v>0.58421665697575342</v>
      </c>
      <c r="U944" s="39"/>
      <c r="V944" s="39">
        <v>0.43915434858328745</v>
      </c>
      <c r="W944" s="39">
        <v>0.36530078466038468</v>
      </c>
      <c r="X944" s="39">
        <v>0.62820970042530822</v>
      </c>
      <c r="Y944" s="52">
        <v>0.57917778036542733</v>
      </c>
      <c r="Z944" s="3">
        <v>0.6463922765589003</v>
      </c>
      <c r="AA944" s="3"/>
      <c r="AB944" s="3">
        <v>0.57355464424631497</v>
      </c>
      <c r="AC944" s="3">
        <v>0.58473529132591961</v>
      </c>
      <c r="AD944" s="3">
        <v>0.51570197042468346</v>
      </c>
      <c r="AE944" s="3">
        <v>0.47672362993517975</v>
      </c>
      <c r="AF944" s="3">
        <v>0.53634928397418313</v>
      </c>
      <c r="AG944" s="3">
        <v>0.50295557888772291</v>
      </c>
      <c r="AH944" s="3">
        <v>0.58221288307381402</v>
      </c>
      <c r="AI944" s="3">
        <v>0.52117283630019928</v>
      </c>
      <c r="AJ944" s="3">
        <v>0.61892301670940708</v>
      </c>
      <c r="AK944" s="3">
        <v>0.54614816640126784</v>
      </c>
      <c r="AL944" s="3">
        <v>0.64467766116941527</v>
      </c>
      <c r="AM944" s="3">
        <v>0.56736146414707955</v>
      </c>
      <c r="AN944" s="3">
        <v>0.43371305927686976</v>
      </c>
      <c r="AO944" s="3">
        <v>0.56173786642270429</v>
      </c>
      <c r="AP944" s="3">
        <v>0.48942531629634295</v>
      </c>
      <c r="AQ944" s="3">
        <v>0.70396868250311606</v>
      </c>
      <c r="AR944" s="3">
        <v>0.54887892377666159</v>
      </c>
      <c r="AS944" s="3"/>
      <c r="AT944" s="3">
        <v>0.52635789136549072</v>
      </c>
      <c r="AU944" s="3">
        <v>0.47533632286124561</v>
      </c>
      <c r="AV944" s="3">
        <v>1</v>
      </c>
      <c r="AW944" s="52">
        <v>0.57215782300096985</v>
      </c>
      <c r="AX944" s="39">
        <v>0.69755338292718516</v>
      </c>
      <c r="AY944" s="3">
        <v>0.70076415607752907</v>
      </c>
      <c r="AZ944" s="3">
        <v>0.54476468949874679</v>
      </c>
      <c r="BA944" s="3">
        <v>0.52475870093406807</v>
      </c>
      <c r="BB944" s="3">
        <v>0.55440555187746954</v>
      </c>
      <c r="BC944" s="3">
        <v>0.45765820850452654</v>
      </c>
      <c r="BD944" s="3">
        <v>0.78278866441410777</v>
      </c>
      <c r="BE944" s="3">
        <v>0</v>
      </c>
      <c r="BF944" s="52">
        <v>0.69980043362000577</v>
      </c>
      <c r="BG944" s="3">
        <v>0.54820936640495876</v>
      </c>
      <c r="BH944" s="3">
        <v>0.55614092854424668</v>
      </c>
      <c r="BI944" s="3">
        <v>0.65611457953010988</v>
      </c>
      <c r="BJ944" s="3">
        <v>0.46105813855188954</v>
      </c>
      <c r="BK944" s="3">
        <v>0.57438813515562648</v>
      </c>
      <c r="BL944" s="52">
        <v>0.56792113585261284</v>
      </c>
      <c r="BM944" s="39">
        <v>0.28822157672318094</v>
      </c>
      <c r="BN944" s="3">
        <v>0.76151114833007716</v>
      </c>
      <c r="BO944" s="3">
        <v>0.54900916937559419</v>
      </c>
      <c r="BP944" s="52">
        <v>0.72681416825676803</v>
      </c>
      <c r="BQ944" s="39"/>
      <c r="BR944" s="39"/>
      <c r="BS944" s="39"/>
      <c r="BT944" s="39"/>
      <c r="BU944" s="39"/>
      <c r="BV944" s="52"/>
      <c r="BW944" s="3">
        <v>0.48053943325872495</v>
      </c>
      <c r="BX944" s="3">
        <v>0.63080277382877625</v>
      </c>
      <c r="BY944" s="3">
        <v>0.37285812200885149</v>
      </c>
      <c r="BZ944" s="52">
        <v>0.58454911468567783</v>
      </c>
      <c r="CA944" s="39"/>
      <c r="CB944" s="39"/>
      <c r="CC944" s="39">
        <v>0.52226383670411991</v>
      </c>
      <c r="CD944" s="39"/>
      <c r="CE944" s="39">
        <v>0.62632152244168371</v>
      </c>
      <c r="CF944" s="39"/>
      <c r="CG944" s="39"/>
      <c r="CH944" s="52">
        <v>0.53540532900655224</v>
      </c>
      <c r="CI944" s="3">
        <v>0.53229531224912507</v>
      </c>
      <c r="CJ944" s="3">
        <v>0.55603732441807396</v>
      </c>
      <c r="CK944" s="52">
        <v>0.54379243870777616</v>
      </c>
      <c r="CL944" s="39">
        <v>0.75</v>
      </c>
      <c r="CM944" s="39">
        <v>0.75922652039755301</v>
      </c>
      <c r="CN944" s="39">
        <v>0.73953952631833897</v>
      </c>
      <c r="CO944" s="39">
        <v>0.58066345335979586</v>
      </c>
      <c r="CP944" s="39">
        <v>0.636762707698314</v>
      </c>
      <c r="CQ944" s="58">
        <v>0.70685114944783545</v>
      </c>
    </row>
    <row r="945" spans="1:95" x14ac:dyDescent="0.25">
      <c r="A945" s="97" t="s">
        <v>1145</v>
      </c>
      <c r="C945" s="97">
        <v>942</v>
      </c>
      <c r="D945" s="103"/>
      <c r="E945" s="48"/>
      <c r="F945" s="48"/>
      <c r="G945" s="48"/>
      <c r="H945" s="48"/>
      <c r="I945" s="48"/>
      <c r="J945" s="48"/>
      <c r="K945" s="73"/>
      <c r="L945" s="11"/>
      <c r="M945" s="11"/>
      <c r="N945" s="11"/>
      <c r="O945" s="11"/>
      <c r="P945" s="11"/>
      <c r="Q945" s="11"/>
      <c r="R945" s="73"/>
      <c r="S945" s="48"/>
      <c r="T945" s="48"/>
      <c r="U945" s="48"/>
      <c r="V945" s="48"/>
      <c r="W945" s="48"/>
      <c r="X945" s="48"/>
      <c r="Y945" s="73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73"/>
      <c r="AX945" s="48"/>
      <c r="AY945" s="11"/>
      <c r="AZ945" s="11"/>
      <c r="BA945" s="11"/>
      <c r="BB945" s="11"/>
      <c r="BC945" s="11"/>
      <c r="BD945" s="11"/>
      <c r="BE945" s="11"/>
      <c r="BF945" s="73"/>
      <c r="BG945" s="11"/>
      <c r="BH945" s="11"/>
      <c r="BI945" s="11"/>
      <c r="BJ945" s="11"/>
      <c r="BK945" s="11"/>
      <c r="BL945" s="73"/>
      <c r="BM945" s="48"/>
      <c r="BN945" s="11"/>
      <c r="BO945" s="11"/>
      <c r="BP945" s="73"/>
      <c r="BQ945" s="48"/>
      <c r="BR945" s="48"/>
      <c r="BS945" s="48"/>
      <c r="BT945" s="48"/>
      <c r="BU945" s="48"/>
      <c r="BV945" s="73"/>
      <c r="BW945" s="11"/>
      <c r="BX945" s="11"/>
      <c r="BY945" s="11"/>
      <c r="BZ945" s="73"/>
      <c r="CA945" s="48"/>
      <c r="CB945" s="48"/>
      <c r="CC945" s="48"/>
      <c r="CD945" s="48"/>
      <c r="CE945" s="48"/>
      <c r="CF945" s="48"/>
      <c r="CG945" s="48"/>
      <c r="CH945" s="73"/>
      <c r="CI945" s="11"/>
      <c r="CJ945" s="11"/>
      <c r="CK945" s="73"/>
      <c r="CL945" s="48"/>
      <c r="CM945" s="48"/>
      <c r="CN945" s="48"/>
      <c r="CO945" s="48"/>
      <c r="CP945" s="48"/>
      <c r="CQ945" s="67"/>
    </row>
    <row r="946" spans="1:95" x14ac:dyDescent="0.25">
      <c r="A946" s="97" t="s">
        <v>1291</v>
      </c>
      <c r="B946" s="97">
        <v>161</v>
      </c>
      <c r="C946" s="97">
        <v>943</v>
      </c>
      <c r="D946" s="103" t="s">
        <v>203</v>
      </c>
      <c r="E946" s="39">
        <v>0.25526296487215616</v>
      </c>
      <c r="F946" s="39">
        <v>0.46080475784398944</v>
      </c>
      <c r="G946" s="39">
        <v>0.28916797487318158</v>
      </c>
      <c r="H946" s="39"/>
      <c r="I946" s="39">
        <v>0.54003355849537527</v>
      </c>
      <c r="J946" s="39">
        <v>0.43115495273325111</v>
      </c>
      <c r="K946" s="52">
        <v>0.45200490250999703</v>
      </c>
      <c r="L946" s="3">
        <v>0.39450554615529237</v>
      </c>
      <c r="M946" s="3">
        <v>0.35156950672645743</v>
      </c>
      <c r="N946" s="3">
        <v>0.3262149532725524</v>
      </c>
      <c r="O946" s="3">
        <v>0</v>
      </c>
      <c r="P946" s="3">
        <v>0.54199513957579293</v>
      </c>
      <c r="Q946" s="3">
        <v>0.20066889631838569</v>
      </c>
      <c r="R946" s="52">
        <v>0.38717136290671977</v>
      </c>
      <c r="S946" s="39">
        <v>0.62413139608338597</v>
      </c>
      <c r="T946" s="39">
        <v>0.52277227723990149</v>
      </c>
      <c r="U946" s="39"/>
      <c r="V946" s="39">
        <v>0.41870058439614094</v>
      </c>
      <c r="W946" s="39">
        <v>0.32432432432545538</v>
      </c>
      <c r="X946" s="39">
        <v>0.46647646220018885</v>
      </c>
      <c r="Y946" s="52">
        <v>0.50342108315677991</v>
      </c>
      <c r="Z946" s="3">
        <v>0.47737137020009296</v>
      </c>
      <c r="AA946" s="3"/>
      <c r="AB946" s="3">
        <v>0.16982854083341969</v>
      </c>
      <c r="AC946" s="3">
        <v>0.39806102081551181</v>
      </c>
      <c r="AD946" s="3">
        <v>0.1995073891601046</v>
      </c>
      <c r="AE946" s="3">
        <v>0.31019446081319979</v>
      </c>
      <c r="AF946" s="3">
        <v>0.36387062907863182</v>
      </c>
      <c r="AG946" s="3">
        <v>0.33179433368310596</v>
      </c>
      <c r="AH946" s="3">
        <v>0.18171484977287033</v>
      </c>
      <c r="AI946" s="3">
        <v>0.31908243448501961</v>
      </c>
      <c r="AJ946" s="3">
        <v>0.3528807590640497</v>
      </c>
      <c r="AK946" s="3">
        <v>0.17805281108509621</v>
      </c>
      <c r="AL946" s="3">
        <v>0.36581709145427288</v>
      </c>
      <c r="AM946" s="3">
        <v>0.18301982714421922</v>
      </c>
      <c r="AN946" s="3">
        <v>0.24764735017335315</v>
      </c>
      <c r="AO946" s="3">
        <v>0.31010255996624569</v>
      </c>
      <c r="AP946" s="3">
        <v>0.27166865991061873</v>
      </c>
      <c r="AQ946" s="3">
        <v>0.59287257019895767</v>
      </c>
      <c r="AR946" s="3">
        <v>0.19372197309764524</v>
      </c>
      <c r="AS946" s="3"/>
      <c r="AT946" s="3">
        <v>0.19102471802255819</v>
      </c>
      <c r="AU946" s="3">
        <v>0.31757928749284825</v>
      </c>
      <c r="AV946" s="3">
        <v>0</v>
      </c>
      <c r="AW946" s="52">
        <v>0.36691801668213325</v>
      </c>
      <c r="AX946" s="39">
        <v>0.47628775718663358</v>
      </c>
      <c r="AY946" s="3">
        <v>0.38776923977900718</v>
      </c>
      <c r="AZ946" s="3">
        <v>0.18796992481203006</v>
      </c>
      <c r="BA946" s="3">
        <v>0.29087936618091464</v>
      </c>
      <c r="BB946" s="3">
        <v>0.33063631525931836</v>
      </c>
      <c r="BC946" s="3">
        <v>0.28248242128135104</v>
      </c>
      <c r="BD946" s="3">
        <v>0.50932575798739299</v>
      </c>
      <c r="BE946" s="3">
        <v>0</v>
      </c>
      <c r="BF946" s="52">
        <v>0.42218177947043872</v>
      </c>
      <c r="BG946" s="3">
        <v>0.24380165289256198</v>
      </c>
      <c r="BH946" s="3">
        <v>0.32795521896392521</v>
      </c>
      <c r="BI946" s="3">
        <v>0.50943811973586306</v>
      </c>
      <c r="BJ946" s="3">
        <v>0.32706100751101869</v>
      </c>
      <c r="BK946" s="3">
        <v>0.43655227454110135</v>
      </c>
      <c r="BL946" s="52">
        <v>0.4129208258442118</v>
      </c>
      <c r="BM946" s="39">
        <v>0.5454322300773975</v>
      </c>
      <c r="BN946" s="3">
        <v>0.37168108661270816</v>
      </c>
      <c r="BO946" s="3">
        <v>0.2127226786661599</v>
      </c>
      <c r="BP946" s="52">
        <v>0.34572661437606272</v>
      </c>
      <c r="BQ946" s="39"/>
      <c r="BR946" s="39"/>
      <c r="BS946" s="39"/>
      <c r="BT946" s="39"/>
      <c r="BU946" s="39"/>
      <c r="BV946" s="52"/>
      <c r="BW946" s="3">
        <v>0.37384772960182266</v>
      </c>
      <c r="BX946" s="3">
        <v>0.44587105955914519</v>
      </c>
      <c r="BY946" s="3">
        <v>0.48526387938273513</v>
      </c>
      <c r="BZ946" s="52">
        <v>0.42884973375173752</v>
      </c>
      <c r="CA946" s="39"/>
      <c r="CB946" s="39"/>
      <c r="CC946" s="39">
        <v>0.32958801498127338</v>
      </c>
      <c r="CD946" s="39"/>
      <c r="CE946" s="39">
        <v>0.41289165112925075</v>
      </c>
      <c r="CF946" s="39"/>
      <c r="CG946" s="39"/>
      <c r="CH946" s="52">
        <v>0.36389946207784835</v>
      </c>
      <c r="CI946" s="3">
        <v>0.32711949146489538</v>
      </c>
      <c r="CJ946" s="3">
        <v>0.4068157614483493</v>
      </c>
      <c r="CK946" s="52">
        <v>0.36571260176078391</v>
      </c>
      <c r="CL946" s="39">
        <v>0</v>
      </c>
      <c r="CM946" s="39">
        <v>0.3621421199426218</v>
      </c>
      <c r="CN946" s="39">
        <v>0.41825748067904089</v>
      </c>
      <c r="CO946" s="39">
        <v>8.0521689821377945E-2</v>
      </c>
      <c r="CP946" s="39">
        <v>0.27461539609548796</v>
      </c>
      <c r="CQ946" s="58">
        <v>0.33891891600316759</v>
      </c>
    </row>
    <row r="947" spans="1:95" x14ac:dyDescent="0.25">
      <c r="A947" s="97" t="s">
        <v>1292</v>
      </c>
      <c r="B947" s="97">
        <v>162</v>
      </c>
      <c r="C947" s="97">
        <v>944</v>
      </c>
      <c r="D947" s="103" t="s">
        <v>204</v>
      </c>
      <c r="E947" s="39">
        <v>0.22973666838494056</v>
      </c>
      <c r="F947" s="39">
        <v>0.43594946651014221</v>
      </c>
      <c r="G947" s="39">
        <v>0.26279434850038325</v>
      </c>
      <c r="H947" s="39"/>
      <c r="I947" s="39">
        <v>0.49898894291183571</v>
      </c>
      <c r="J947" s="39">
        <v>0.43197698314837651</v>
      </c>
      <c r="K947" s="52">
        <v>0.4292308093450703</v>
      </c>
      <c r="L947" s="3">
        <v>0.31103120887384844</v>
      </c>
      <c r="M947" s="3">
        <v>0.3137020428500249</v>
      </c>
      <c r="N947" s="3">
        <v>0.24364485981422263</v>
      </c>
      <c r="O947" s="3">
        <v>0</v>
      </c>
      <c r="P947" s="3">
        <v>0.45806413370972526</v>
      </c>
      <c r="Q947" s="3">
        <v>0.16053511705470855</v>
      </c>
      <c r="R947" s="52">
        <v>0.3059629014387833</v>
      </c>
      <c r="S947" s="39">
        <v>0.56096020214782061</v>
      </c>
      <c r="T947" s="39">
        <v>0.53395457194022022</v>
      </c>
      <c r="U947" s="39"/>
      <c r="V947" s="39">
        <v>0.35063595737607861</v>
      </c>
      <c r="W947" s="39">
        <v>0.39755884917313883</v>
      </c>
      <c r="X947" s="39">
        <v>0.50927246790662817</v>
      </c>
      <c r="Y947" s="52">
        <v>0.49820248174188586</v>
      </c>
      <c r="Z947" s="3">
        <v>0.46843414964544711</v>
      </c>
      <c r="AA947" s="3"/>
      <c r="AB947" s="3">
        <v>0.13930905241193672</v>
      </c>
      <c r="AC947" s="3">
        <v>0.43570002851439976</v>
      </c>
      <c r="AD947" s="3">
        <v>0.15517241379119245</v>
      </c>
      <c r="AE947" s="3">
        <v>0.33706540954625808</v>
      </c>
      <c r="AF947" s="3">
        <v>0.40596032020615358</v>
      </c>
      <c r="AG947" s="3">
        <v>0.35110178384050367</v>
      </c>
      <c r="AH947" s="3">
        <v>0.14743580156880295</v>
      </c>
      <c r="AI947" s="3">
        <v>0.35673518235148355</v>
      </c>
      <c r="AJ947" s="3">
        <v>0.33219211580915115</v>
      </c>
      <c r="AK947" s="3">
        <v>0.12784360606346953</v>
      </c>
      <c r="AL947" s="3">
        <v>0.34782608695652173</v>
      </c>
      <c r="AM947" s="3">
        <v>0.18912048804902651</v>
      </c>
      <c r="AN947" s="3">
        <v>0.26547795938583457</v>
      </c>
      <c r="AO947" s="3">
        <v>0.32124687071503266</v>
      </c>
      <c r="AP947" s="3">
        <v>0.25492541071316172</v>
      </c>
      <c r="AQ947" s="3">
        <v>0.57019438445364234</v>
      </c>
      <c r="AR947" s="3">
        <v>0.12914798206509684</v>
      </c>
      <c r="AS947" s="3"/>
      <c r="AT947" s="3">
        <v>0.15070794336453083</v>
      </c>
      <c r="AU947" s="3">
        <v>0.31437704127963667</v>
      </c>
      <c r="AV947" s="3">
        <v>0</v>
      </c>
      <c r="AW947" s="52">
        <v>0.36966896948609651</v>
      </c>
      <c r="AX947" s="39">
        <v>0.42375601926163725</v>
      </c>
      <c r="AY947" s="3">
        <v>0.39652985749828884</v>
      </c>
      <c r="AZ947" s="3">
        <v>0.15956558061821219</v>
      </c>
      <c r="BA947" s="3">
        <v>0.27956110290539266</v>
      </c>
      <c r="BB947" s="3">
        <v>0.34823028552341295</v>
      </c>
      <c r="BC947" s="3">
        <v>0.17242433506783764</v>
      </c>
      <c r="BD947" s="3">
        <v>0.34148496226805919</v>
      </c>
      <c r="BE947" s="3">
        <v>0</v>
      </c>
      <c r="BF947" s="52">
        <v>0.35131120698008411</v>
      </c>
      <c r="BG947" s="3">
        <v>0.2024793388429752</v>
      </c>
      <c r="BH947" s="3">
        <v>0.28646690813113951</v>
      </c>
      <c r="BI947" s="3">
        <v>0.46977598238618512</v>
      </c>
      <c r="BJ947" s="3">
        <v>0.28757066914281521</v>
      </c>
      <c r="BK947" s="3">
        <v>0.37909018355945728</v>
      </c>
      <c r="BL947" s="52">
        <v>0.3647467294957204</v>
      </c>
      <c r="BM947" s="39">
        <v>0.44037147648913194</v>
      </c>
      <c r="BN947" s="3">
        <v>0.2892176016373616</v>
      </c>
      <c r="BO947" s="3">
        <v>0.15703910881361066</v>
      </c>
      <c r="BP947" s="52">
        <v>0.26763571071008668</v>
      </c>
      <c r="BQ947" s="39"/>
      <c r="BR947" s="39"/>
      <c r="BS947" s="39"/>
      <c r="BT947" s="39"/>
      <c r="BU947" s="39"/>
      <c r="BV947" s="52"/>
      <c r="BW947" s="3">
        <v>0.29702970297131115</v>
      </c>
      <c r="BX947" s="3">
        <v>0.40371862035061967</v>
      </c>
      <c r="BY947" s="3">
        <v>0.32076764908350286</v>
      </c>
      <c r="BZ947" s="52">
        <v>0.37404216632495579</v>
      </c>
      <c r="CA947" s="39"/>
      <c r="CB947" s="39"/>
      <c r="CC947" s="39">
        <v>0.21972534332084895</v>
      </c>
      <c r="CD947" s="39"/>
      <c r="CE947" s="39">
        <v>0.34984301911323856</v>
      </c>
      <c r="CF947" s="39"/>
      <c r="CG947" s="39"/>
      <c r="CH947" s="52">
        <v>0.3012362766992977</v>
      </c>
      <c r="CI947" s="3">
        <v>0.25798157274480393</v>
      </c>
      <c r="CJ947" s="3">
        <v>0.35387190019777881</v>
      </c>
      <c r="CK947" s="52">
        <v>0.30441669429402879</v>
      </c>
      <c r="CL947" s="39">
        <v>0</v>
      </c>
      <c r="CM947" s="39">
        <v>0.21249187721775747</v>
      </c>
      <c r="CN947" s="39">
        <v>0.36004139419160225</v>
      </c>
      <c r="CO947" s="39">
        <v>4.4230223986390697E-2</v>
      </c>
      <c r="CP947" s="39">
        <v>0.24612658706165852</v>
      </c>
      <c r="CQ947" s="58">
        <v>0.25749566047425104</v>
      </c>
    </row>
    <row r="948" spans="1:95" x14ac:dyDescent="0.25">
      <c r="A948" s="97" t="s">
        <v>1293</v>
      </c>
      <c r="B948" s="97">
        <v>163</v>
      </c>
      <c r="C948" s="97">
        <v>945</v>
      </c>
      <c r="D948" s="103" t="s">
        <v>205</v>
      </c>
      <c r="E948" s="39">
        <v>5.8094329936421746E-2</v>
      </c>
      <c r="F948" s="39">
        <v>0.27458644647369834</v>
      </c>
      <c r="G948" s="39">
        <v>0.14222919936759093</v>
      </c>
      <c r="H948" s="39"/>
      <c r="I948" s="39">
        <v>0.34771759239640077</v>
      </c>
      <c r="J948" s="39">
        <v>0.25873407316070696</v>
      </c>
      <c r="K948" s="52">
        <v>0.26831706405151134</v>
      </c>
      <c r="L948" s="3">
        <v>0.21011938334273358</v>
      </c>
      <c r="M948" s="3">
        <v>0.18216243148978575</v>
      </c>
      <c r="N948" s="3">
        <v>0.15644859813157219</v>
      </c>
      <c r="O948" s="3">
        <v>0</v>
      </c>
      <c r="P948" s="3">
        <v>0.31296307272093027</v>
      </c>
      <c r="Q948" s="3">
        <v>0.24080267558206284</v>
      </c>
      <c r="R948" s="52">
        <v>0.2043730740961156</v>
      </c>
      <c r="S948" s="39">
        <v>0.44472520530638027</v>
      </c>
      <c r="T948" s="39">
        <v>0.3207920792153941</v>
      </c>
      <c r="U948" s="39"/>
      <c r="V948" s="39">
        <v>0.23719491234264142</v>
      </c>
      <c r="W948" s="39">
        <v>0.20924149956480992</v>
      </c>
      <c r="X948" s="39">
        <v>0.22895863052945048</v>
      </c>
      <c r="Y948" s="52">
        <v>0.30511422939080579</v>
      </c>
      <c r="Z948" s="3">
        <v>0.31743739290969147</v>
      </c>
      <c r="AA948" s="3"/>
      <c r="AB948" s="3">
        <v>0.12003358604047377</v>
      </c>
      <c r="AC948" s="3">
        <v>0.27601938979184487</v>
      </c>
      <c r="AD948" s="3">
        <v>0.12192118226450836</v>
      </c>
      <c r="AE948" s="3">
        <v>0.17725397760754272</v>
      </c>
      <c r="AF948" s="3">
        <v>0.24318488207012562</v>
      </c>
      <c r="AG948" s="3">
        <v>0.21359916054564532</v>
      </c>
      <c r="AH948" s="3">
        <v>0.11961772580110427</v>
      </c>
      <c r="AI948" s="3">
        <v>0.19806876273607454</v>
      </c>
      <c r="AJ948" s="3">
        <v>0.22999608724860618</v>
      </c>
      <c r="AK948" s="3">
        <v>0.11096656235872109</v>
      </c>
      <c r="AL948" s="3">
        <v>0.22788605697151423</v>
      </c>
      <c r="AM948" s="3">
        <v>0.12811387900095345</v>
      </c>
      <c r="AN948" s="3">
        <v>0.17830609212481427</v>
      </c>
      <c r="AO948" s="3">
        <v>0.21077283372705763</v>
      </c>
      <c r="AP948" s="3">
        <v>0.17297161200981934</v>
      </c>
      <c r="AQ948" s="3">
        <v>0.39524838013263847</v>
      </c>
      <c r="AR948" s="3">
        <v>0.1076233183875807</v>
      </c>
      <c r="AS948" s="3"/>
      <c r="AT948" s="3">
        <v>0.10559155267578593</v>
      </c>
      <c r="AU948" s="3">
        <v>0.12057153133222559</v>
      </c>
      <c r="AV948" s="3">
        <v>0</v>
      </c>
      <c r="AW948" s="52">
        <v>0.23430562456009507</v>
      </c>
      <c r="AX948" s="39">
        <v>0.3017656500802568</v>
      </c>
      <c r="AY948" s="3">
        <v>0.26000490252992137</v>
      </c>
      <c r="AZ948" s="3">
        <v>7.2681704260651625E-2</v>
      </c>
      <c r="BA948" s="3">
        <v>0.14525104536919861</v>
      </c>
      <c r="BB948" s="3">
        <v>0.19952865536539865</v>
      </c>
      <c r="BC948" s="3">
        <v>0.13206970345621608</v>
      </c>
      <c r="BD948" s="3">
        <v>0.30360311646045568</v>
      </c>
      <c r="BE948" s="3">
        <v>0</v>
      </c>
      <c r="BF948" s="52">
        <v>0.2585204373904238</v>
      </c>
      <c r="BG948" s="3">
        <v>0.16115702479338842</v>
      </c>
      <c r="BH948" s="3">
        <v>0.15212380638688097</v>
      </c>
      <c r="BI948" s="3">
        <v>0.32258538377738039</v>
      </c>
      <c r="BJ948" s="3">
        <v>0.18226310016093922</v>
      </c>
      <c r="BK948" s="3">
        <v>0.2593774940143655</v>
      </c>
      <c r="BL948" s="52">
        <v>0.24403248806648914</v>
      </c>
      <c r="BM948" s="39">
        <v>0.36182138034837263</v>
      </c>
      <c r="BN948" s="3">
        <v>0.1895432133221695</v>
      </c>
      <c r="BO948" s="3">
        <v>9.2869515473258515E-2</v>
      </c>
      <c r="BP948" s="52">
        <v>0.17375848800158672</v>
      </c>
      <c r="BQ948" s="39"/>
      <c r="BR948" s="39"/>
      <c r="BS948" s="39"/>
      <c r="BT948" s="39"/>
      <c r="BU948" s="39"/>
      <c r="BV948" s="52"/>
      <c r="BW948" s="3">
        <v>0.19767838852918293</v>
      </c>
      <c r="BX948" s="3">
        <v>0.25691184931403072</v>
      </c>
      <c r="BY948" s="3">
        <v>0.32076764908350286</v>
      </c>
      <c r="BZ948" s="52">
        <v>0.24390666262439825</v>
      </c>
      <c r="CA948" s="39"/>
      <c r="CB948" s="39"/>
      <c r="CC948" s="39">
        <v>0.1348314606741573</v>
      </c>
      <c r="CD948" s="39"/>
      <c r="CE948" s="39">
        <v>0.22989684113155676</v>
      </c>
      <c r="CF948" s="39"/>
      <c r="CG948" s="39"/>
      <c r="CH948" s="52">
        <v>0.19591682657510714</v>
      </c>
      <c r="CI948" s="3">
        <v>0.19512891936290264</v>
      </c>
      <c r="CJ948" s="3">
        <v>0.26289365586490188</v>
      </c>
      <c r="CK948" s="52">
        <v>0.22794415589199543</v>
      </c>
      <c r="CL948" s="39">
        <v>0</v>
      </c>
      <c r="CM948" s="39">
        <v>0.18038301287832301</v>
      </c>
      <c r="CN948" s="39">
        <v>0.25250456877380717</v>
      </c>
      <c r="CO948" s="39">
        <v>3.5157357527643887E-2</v>
      </c>
      <c r="CP948" s="39">
        <v>0.14537056852901645</v>
      </c>
      <c r="CQ948" s="58">
        <v>0.18262073025771292</v>
      </c>
    </row>
    <row r="949" spans="1:95" x14ac:dyDescent="0.25">
      <c r="A949" s="97" t="s">
        <v>1294</v>
      </c>
      <c r="B949" s="97">
        <v>164</v>
      </c>
      <c r="C949" s="97">
        <v>946</v>
      </c>
      <c r="D949" s="103" t="s">
        <v>130</v>
      </c>
      <c r="E949" s="86">
        <v>0.45155138268764178</v>
      </c>
      <c r="F949" s="86">
        <v>1.2558935467648678</v>
      </c>
      <c r="G949" s="86">
        <v>0.55196232337356477</v>
      </c>
      <c r="H949" s="86"/>
      <c r="I949" s="86">
        <v>1.8557845372960098</v>
      </c>
      <c r="J949" s="86">
        <v>1.1979038224414302</v>
      </c>
      <c r="K949" s="72">
        <v>1.2691254574244155</v>
      </c>
      <c r="L949" s="7">
        <v>0.81324027072758043</v>
      </c>
      <c r="M949" s="7">
        <v>0.66686596910812157</v>
      </c>
      <c r="N949" s="7">
        <v>0.51154205607715675</v>
      </c>
      <c r="O949" s="7">
        <v>0</v>
      </c>
      <c r="P949" s="7">
        <v>1.6892893129822941</v>
      </c>
      <c r="Q949" s="7">
        <v>0.68227424748251131</v>
      </c>
      <c r="R949" s="72">
        <v>0.78912993820013844</v>
      </c>
      <c r="S949" s="86">
        <v>3.0524320909665192</v>
      </c>
      <c r="T949" s="86">
        <v>1.7458357600872647</v>
      </c>
      <c r="U949" s="86"/>
      <c r="V949" s="86">
        <v>0.89721553799173059</v>
      </c>
      <c r="W949" s="86">
        <v>0.6277244986944297</v>
      </c>
      <c r="X949" s="86">
        <v>0.65049928673787805</v>
      </c>
      <c r="Y949" s="72">
        <v>1.5673199582731814</v>
      </c>
      <c r="Z949" s="7">
        <v>1.5742340334067579</v>
      </c>
      <c r="AA949" s="7"/>
      <c r="AB949" s="7">
        <v>0.17391727612433608</v>
      </c>
      <c r="AC949" s="7">
        <v>1.3071000855431993</v>
      </c>
      <c r="AD949" s="7">
        <v>0.24753694580975941</v>
      </c>
      <c r="AE949" s="7">
        <v>0.53741897466116673</v>
      </c>
      <c r="AF949" s="7">
        <v>0.88741484830770334</v>
      </c>
      <c r="AG949" s="7">
        <v>0.64486883525708294</v>
      </c>
      <c r="AH949" s="7">
        <v>0.16358823265972475</v>
      </c>
      <c r="AI949" s="7">
        <v>0.60638055518537648</v>
      </c>
      <c r="AJ949" s="7">
        <v>0.8220434314579369</v>
      </c>
      <c r="AK949" s="7">
        <v>0.14683028023131156</v>
      </c>
      <c r="AL949" s="7">
        <v>0.88155922038980505</v>
      </c>
      <c r="AM949" s="7">
        <v>7.9308591762494995E-2</v>
      </c>
      <c r="AN949" s="7">
        <v>0.30708271421495792</v>
      </c>
      <c r="AO949" s="7">
        <v>0.55963821368908406</v>
      </c>
      <c r="AP949" s="7">
        <v>0.4078806571410587</v>
      </c>
      <c r="AQ949" s="7">
        <v>2.7354983030140043</v>
      </c>
      <c r="AR949" s="7">
        <v>0.19910313901702428</v>
      </c>
      <c r="AS949" s="7"/>
      <c r="AT949" s="7">
        <v>0.25437964962802978</v>
      </c>
      <c r="AU949" s="7">
        <v>0.42520260587600112</v>
      </c>
      <c r="AV949" s="7">
        <v>0</v>
      </c>
      <c r="AW949" s="72">
        <v>0.94314092135031535</v>
      </c>
      <c r="AX949" s="86">
        <v>1.5035750766087845</v>
      </c>
      <c r="AY949" s="7">
        <v>1.0714810985714123</v>
      </c>
      <c r="AZ949" s="7">
        <v>0.17376775271512113</v>
      </c>
      <c r="BA949" s="7">
        <v>0.43914861509025244</v>
      </c>
      <c r="BB949" s="7">
        <v>0.76214472669944566</v>
      </c>
      <c r="BC949" s="7">
        <v>0.43289513910648603</v>
      </c>
      <c r="BD949" s="7">
        <v>1.3521397074149433</v>
      </c>
      <c r="BE949" s="7">
        <v>0</v>
      </c>
      <c r="BF949" s="72">
        <v>1.0885882156143627</v>
      </c>
      <c r="BG949" s="7">
        <v>0.46280991735537191</v>
      </c>
      <c r="BH949" s="7">
        <v>0.70925255185571778</v>
      </c>
      <c r="BI949" s="7">
        <v>1.7257436651259859</v>
      </c>
      <c r="BJ949" s="7">
        <v>0.76449244789727278</v>
      </c>
      <c r="BK949" s="7">
        <v>1.2194732641660015</v>
      </c>
      <c r="BL949" s="72">
        <v>1.1606423212918386</v>
      </c>
      <c r="BM949" s="86">
        <v>1.8346356829876098</v>
      </c>
      <c r="BN949" s="7">
        <v>0.89154339938598937</v>
      </c>
      <c r="BO949" s="7">
        <v>0.39788961814158913</v>
      </c>
      <c r="BP949" s="72">
        <v>0.81094040690929581</v>
      </c>
      <c r="BQ949" s="86"/>
      <c r="BR949" s="86"/>
      <c r="BS949" s="86"/>
      <c r="BT949" s="86"/>
      <c r="BU949" s="86"/>
      <c r="BV949" s="72"/>
      <c r="BW949" s="7">
        <v>0.79173779447180526</v>
      </c>
      <c r="BX949" s="7">
        <v>1.2235108863371165</v>
      </c>
      <c r="BY949" s="7">
        <v>1.0034270048253167</v>
      </c>
      <c r="BZ949" s="72">
        <v>1.1070609117201122</v>
      </c>
      <c r="CA949" s="86"/>
      <c r="CB949" s="86"/>
      <c r="CC949" s="86">
        <v>0.54931335830212236</v>
      </c>
      <c r="CD949" s="86"/>
      <c r="CE949" s="86">
        <v>1.162555263514762</v>
      </c>
      <c r="CF949" s="86"/>
      <c r="CG949" s="86"/>
      <c r="CH949" s="72">
        <v>0.88766554468470993</v>
      </c>
      <c r="CI949" s="7">
        <v>0.69052210556388827</v>
      </c>
      <c r="CJ949" s="7">
        <v>1.0387950707439526</v>
      </c>
      <c r="CK949" s="72">
        <v>0.85917412605444432</v>
      </c>
      <c r="CL949" s="86">
        <v>0</v>
      </c>
      <c r="CM949" s="86">
        <v>0.46494782308656113</v>
      </c>
      <c r="CN949" s="86">
        <v>0.87834951670079486</v>
      </c>
      <c r="CO949" s="86">
        <v>0.23362631131273037</v>
      </c>
      <c r="CP949" s="86">
        <v>0.32400794341409789</v>
      </c>
      <c r="CQ949" s="64">
        <v>0.51079091490931194</v>
      </c>
    </row>
    <row r="950" spans="1:95" x14ac:dyDescent="0.25">
      <c r="A950" s="97" t="s">
        <v>1295</v>
      </c>
      <c r="B950" s="97">
        <v>165</v>
      </c>
      <c r="C950" s="97">
        <v>947</v>
      </c>
      <c r="D950" s="103" t="s">
        <v>129</v>
      </c>
      <c r="E950" s="86">
        <v>4.7188439816538938</v>
      </c>
      <c r="F950" s="86">
        <v>3.5989676356876541</v>
      </c>
      <c r="G950" s="86">
        <v>3.2759811615925911</v>
      </c>
      <c r="H950" s="86"/>
      <c r="I950" s="86">
        <v>4.2725121542337261</v>
      </c>
      <c r="J950" s="86">
        <v>3.9381422112618165</v>
      </c>
      <c r="K950" s="72">
        <v>3.7793868379255122</v>
      </c>
      <c r="L950" s="7">
        <v>5.6866187253243092</v>
      </c>
      <c r="M950" s="7">
        <v>3.5647234678624815</v>
      </c>
      <c r="N950" s="7">
        <v>5.0223364486215996</v>
      </c>
      <c r="O950" s="7">
        <v>0</v>
      </c>
      <c r="P950" s="7">
        <v>4.865153221389007</v>
      </c>
      <c r="Q950" s="7">
        <v>0.882943143800897</v>
      </c>
      <c r="R950" s="72">
        <v>5.4749607243806855</v>
      </c>
      <c r="S950" s="86">
        <v>4.9500947567909037</v>
      </c>
      <c r="T950" s="86">
        <v>4.1039021550169803</v>
      </c>
      <c r="U950" s="86"/>
      <c r="V950" s="86">
        <v>3.7538673083791947</v>
      </c>
      <c r="W950" s="86">
        <v>5.7646033130105128</v>
      </c>
      <c r="X950" s="86">
        <v>0.62268188302869243</v>
      </c>
      <c r="Y950" s="72">
        <v>3.6505856430988883</v>
      </c>
      <c r="Z950" s="7">
        <v>4.1632653061433995</v>
      </c>
      <c r="AA950" s="7"/>
      <c r="AB950" s="7">
        <v>0.26153303235825853</v>
      </c>
      <c r="AC950" s="7">
        <v>4.0593099515255204</v>
      </c>
      <c r="AD950" s="7">
        <v>0.34729064038981172</v>
      </c>
      <c r="AE950" s="7">
        <v>2.9011196228638774</v>
      </c>
      <c r="AF950" s="7">
        <v>3.5114828026389566</v>
      </c>
      <c r="AG950" s="7">
        <v>2.9992444910807974</v>
      </c>
      <c r="AH950" s="7">
        <v>0.29514081032245459</v>
      </c>
      <c r="AI950" s="7">
        <v>2.8589844449699564</v>
      </c>
      <c r="AJ950" s="7">
        <v>3.3379878704064856</v>
      </c>
      <c r="AK950" s="7">
        <v>0.28353433423977403</v>
      </c>
      <c r="AL950" s="7">
        <v>3.0524737631184409</v>
      </c>
      <c r="AM950" s="7">
        <v>0.40874428062208956</v>
      </c>
      <c r="AN950" s="7">
        <v>2.4645864289252106</v>
      </c>
      <c r="AO950" s="7">
        <v>3.1431801664078685</v>
      </c>
      <c r="AP950" s="7">
        <v>2.5803487127840374</v>
      </c>
      <c r="AQ950" s="7">
        <v>4.6830453564076135</v>
      </c>
      <c r="AR950" s="7">
        <v>0.35515695067901631</v>
      </c>
      <c r="AS950" s="7"/>
      <c r="AT950" s="7">
        <v>0.32253419726421884</v>
      </c>
      <c r="AU950" s="7">
        <v>6.8513450012623034</v>
      </c>
      <c r="AV950" s="7">
        <v>0</v>
      </c>
      <c r="AW950" s="72">
        <v>3.4298327431962274</v>
      </c>
      <c r="AX950" s="86">
        <v>4.8737779074857723</v>
      </c>
      <c r="AY950" s="7">
        <v>3.359984652860843</v>
      </c>
      <c r="AZ950" s="7">
        <v>0.44778613199665829</v>
      </c>
      <c r="BA950" s="7">
        <v>1.8090357468709282</v>
      </c>
      <c r="BB950" s="7">
        <v>3.008177938043195</v>
      </c>
      <c r="BC950" s="7">
        <v>0.57963925405783723</v>
      </c>
      <c r="BD950" s="7">
        <v>3.7360456349624314</v>
      </c>
      <c r="BE950" s="7">
        <v>0</v>
      </c>
      <c r="BF950" s="72">
        <v>3.3027106219725377</v>
      </c>
      <c r="BG950" s="7">
        <v>0.52479338842975209</v>
      </c>
      <c r="BH950" s="7">
        <v>3.8722423443933343</v>
      </c>
      <c r="BI950" s="7">
        <v>4.0402497246871905</v>
      </c>
      <c r="BJ950" s="7">
        <v>3.139988186661514</v>
      </c>
      <c r="BK950" s="7">
        <v>3.4744612928970473</v>
      </c>
      <c r="BL950" s="72">
        <v>3.4371008742230584</v>
      </c>
      <c r="BM950" s="86">
        <v>3.0580534303799363</v>
      </c>
      <c r="BN950" s="7">
        <v>7.1778025862870969</v>
      </c>
      <c r="BO950" s="7">
        <v>5.7152891447459844</v>
      </c>
      <c r="BP950" s="72">
        <v>6.9390057525457589</v>
      </c>
      <c r="BQ950" s="86"/>
      <c r="BR950" s="86"/>
      <c r="BS950" s="86"/>
      <c r="BT950" s="86"/>
      <c r="BU950" s="86"/>
      <c r="BV950" s="72"/>
      <c r="BW950" s="7">
        <v>2.7449641515969443</v>
      </c>
      <c r="BX950" s="7">
        <v>3.0709505495797358</v>
      </c>
      <c r="BY950" s="7">
        <v>1.9657299520758253</v>
      </c>
      <c r="BZ950" s="72">
        <v>2.9533746049407967</v>
      </c>
      <c r="CA950" s="86"/>
      <c r="CB950" s="86"/>
      <c r="CC950" s="86">
        <v>0.51935081148564299</v>
      </c>
      <c r="CD950" s="86"/>
      <c r="CE950" s="86">
        <v>4.546421476959515</v>
      </c>
      <c r="CF950" s="86"/>
      <c r="CG950" s="86"/>
      <c r="CH950" s="72">
        <v>4.1746516090445276</v>
      </c>
      <c r="CI950" s="7">
        <v>5.7847296621669884</v>
      </c>
      <c r="CJ950" s="7">
        <v>6.281758709873726</v>
      </c>
      <c r="CK950" s="72">
        <v>6.0254171731683055</v>
      </c>
      <c r="CL950" s="86">
        <v>0</v>
      </c>
      <c r="CM950" s="86">
        <v>2.9078016894822865</v>
      </c>
      <c r="CN950" s="86">
        <v>3.341744280775921</v>
      </c>
      <c r="CO950" s="86">
        <v>0.13836121349588887</v>
      </c>
      <c r="CP950" s="86">
        <v>3.6174814976310592</v>
      </c>
      <c r="CQ950" s="64">
        <v>3.2170371340562522</v>
      </c>
    </row>
    <row r="951" spans="1:95" x14ac:dyDescent="0.25">
      <c r="A951" s="97" t="s">
        <v>1145</v>
      </c>
      <c r="C951" s="97">
        <v>948</v>
      </c>
      <c r="D951" s="103"/>
      <c r="E951" s="48"/>
      <c r="F951" s="48"/>
      <c r="G951" s="48"/>
      <c r="H951" s="48"/>
      <c r="I951" s="48"/>
      <c r="J951" s="48"/>
      <c r="K951" s="73"/>
      <c r="L951" s="11"/>
      <c r="M951" s="11"/>
      <c r="N951" s="11"/>
      <c r="O951" s="11"/>
      <c r="P951" s="11"/>
      <c r="Q951" s="11"/>
      <c r="R951" s="73"/>
      <c r="S951" s="48"/>
      <c r="T951" s="48"/>
      <c r="U951" s="48"/>
      <c r="V951" s="48"/>
      <c r="W951" s="48"/>
      <c r="X951" s="48"/>
      <c r="Y951" s="73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73"/>
      <c r="AX951" s="48"/>
      <c r="AY951" s="11"/>
      <c r="AZ951" s="11"/>
      <c r="BA951" s="11"/>
      <c r="BB951" s="11"/>
      <c r="BC951" s="11"/>
      <c r="BD951" s="11"/>
      <c r="BE951" s="11"/>
      <c r="BF951" s="73"/>
      <c r="BG951" s="11"/>
      <c r="BH951" s="11"/>
      <c r="BI951" s="11"/>
      <c r="BJ951" s="11"/>
      <c r="BK951" s="11"/>
      <c r="BL951" s="73"/>
      <c r="BM951" s="48"/>
      <c r="BN951" s="11"/>
      <c r="BO951" s="11"/>
      <c r="BP951" s="73"/>
      <c r="BQ951" s="48"/>
      <c r="BR951" s="48"/>
      <c r="BS951" s="48"/>
      <c r="BT951" s="48"/>
      <c r="BU951" s="48"/>
      <c r="BV951" s="73"/>
      <c r="BW951" s="11"/>
      <c r="BX951" s="11"/>
      <c r="BY951" s="11"/>
      <c r="BZ951" s="73"/>
      <c r="CA951" s="48"/>
      <c r="CB951" s="48"/>
      <c r="CC951" s="48"/>
      <c r="CD951" s="48"/>
      <c r="CE951" s="48"/>
      <c r="CF951" s="48"/>
      <c r="CG951" s="48"/>
      <c r="CH951" s="73"/>
      <c r="CI951" s="11"/>
      <c r="CJ951" s="11"/>
      <c r="CK951" s="73"/>
      <c r="CL951" s="48"/>
      <c r="CM951" s="48"/>
      <c r="CN951" s="48"/>
      <c r="CO951" s="48"/>
      <c r="CP951" s="48"/>
      <c r="CQ951" s="67"/>
    </row>
    <row r="952" spans="1:95" x14ac:dyDescent="0.25">
      <c r="A952" s="97" t="s">
        <v>1296</v>
      </c>
      <c r="B952" s="97">
        <v>166</v>
      </c>
      <c r="C952" s="97">
        <v>949</v>
      </c>
      <c r="D952" s="104" t="s">
        <v>206</v>
      </c>
      <c r="E952" s="95">
        <v>0</v>
      </c>
      <c r="F952" s="95">
        <v>2.9009560277905964</v>
      </c>
      <c r="G952" s="95">
        <v>4.1262406372074212</v>
      </c>
      <c r="H952" s="95"/>
      <c r="I952" s="95">
        <v>2.9244592857805625</v>
      </c>
      <c r="J952" s="95">
        <v>1.2968742218818392</v>
      </c>
      <c r="K952" s="81">
        <v>2.6310677090027701</v>
      </c>
      <c r="L952" s="18">
        <v>6.3257493092641086</v>
      </c>
      <c r="M952" s="18">
        <v>2.0035854693226587</v>
      </c>
      <c r="N952" s="18">
        <v>7.6578548325317604</v>
      </c>
      <c r="O952" s="18">
        <v>0</v>
      </c>
      <c r="P952" s="18">
        <v>3.1961706920857318</v>
      </c>
      <c r="Q952" s="18">
        <v>0</v>
      </c>
      <c r="R952" s="81">
        <v>6.1795258845863215</v>
      </c>
      <c r="S952" s="95">
        <v>4.0366332814476156</v>
      </c>
      <c r="T952" s="95">
        <v>1.660773952970892</v>
      </c>
      <c r="U952" s="95"/>
      <c r="V952" s="95">
        <v>0</v>
      </c>
      <c r="W952" s="95">
        <v>0</v>
      </c>
      <c r="X952" s="95">
        <v>2.033819993732179</v>
      </c>
      <c r="Y952" s="81">
        <v>1.8643850097154646</v>
      </c>
      <c r="Z952" s="18">
        <v>3.063732149937699</v>
      </c>
      <c r="AA952" s="18"/>
      <c r="AB952" s="18">
        <v>2.0714506267461408</v>
      </c>
      <c r="AC952" s="18">
        <v>0</v>
      </c>
      <c r="AD952" s="18">
        <v>0</v>
      </c>
      <c r="AE952" s="18">
        <v>2.3575847965179979</v>
      </c>
      <c r="AF952" s="18">
        <v>2.9570460747541003</v>
      </c>
      <c r="AG952" s="18">
        <v>3.5400831531417527</v>
      </c>
      <c r="AH952" s="18">
        <v>4.1736304643406017</v>
      </c>
      <c r="AI952" s="18">
        <v>3.3467609980637838</v>
      </c>
      <c r="AJ952" s="18">
        <v>4.9984930079161254</v>
      </c>
      <c r="AK952" s="18">
        <v>4.0772092985153128</v>
      </c>
      <c r="AL952" s="18">
        <v>0</v>
      </c>
      <c r="AM952" s="18">
        <v>0</v>
      </c>
      <c r="AN952" s="18">
        <v>4.8437127702028953</v>
      </c>
      <c r="AO952" s="18">
        <v>3.3517056162194963</v>
      </c>
      <c r="AP952" s="18">
        <v>4.630748750364396</v>
      </c>
      <c r="AQ952" s="18">
        <v>1.980111958242889</v>
      </c>
      <c r="AR952" s="18">
        <v>4.694145804712365</v>
      </c>
      <c r="AS952" s="18"/>
      <c r="AT952" s="18">
        <v>3.8790237307372779</v>
      </c>
      <c r="AU952" s="18">
        <v>4.9275602875319127</v>
      </c>
      <c r="AV952" s="18">
        <v>0</v>
      </c>
      <c r="AW952" s="81">
        <v>3.4405918937444082</v>
      </c>
      <c r="AX952" s="95">
        <v>3.1513206095259569</v>
      </c>
      <c r="AY952" s="18">
        <v>2.9295941647979942</v>
      </c>
      <c r="AZ952" s="18">
        <v>1.6753922496542095</v>
      </c>
      <c r="BA952" s="18">
        <v>5.1287956474275314</v>
      </c>
      <c r="BB952" s="18">
        <v>1.7094601176488697</v>
      </c>
      <c r="BC952" s="18">
        <v>4.5109991838367973</v>
      </c>
      <c r="BD952" s="18">
        <v>4.9603776359876628</v>
      </c>
      <c r="BE952" s="18">
        <v>0</v>
      </c>
      <c r="BF952" s="81">
        <v>3.9892837139766955</v>
      </c>
      <c r="BG952" s="18">
        <v>4.4378643466117893</v>
      </c>
      <c r="BH952" s="18">
        <v>0</v>
      </c>
      <c r="BI952" s="18">
        <v>3.0190259703523616</v>
      </c>
      <c r="BJ952" s="18">
        <v>1.3554393526344357</v>
      </c>
      <c r="BK952" s="18">
        <v>5.7748225938143776</v>
      </c>
      <c r="BL952" s="81">
        <v>3.9207271007042124</v>
      </c>
      <c r="BM952" s="95">
        <v>2.6626299497938595</v>
      </c>
      <c r="BN952" s="18">
        <v>3.8036688200155049</v>
      </c>
      <c r="BO952" s="18">
        <v>4.7245934569238148</v>
      </c>
      <c r="BP952" s="81">
        <v>3.8937760947939148</v>
      </c>
      <c r="BQ952" s="95"/>
      <c r="BR952" s="95"/>
      <c r="BS952" s="95"/>
      <c r="BT952" s="95"/>
      <c r="BU952" s="95"/>
      <c r="BV952" s="81"/>
      <c r="BW952" s="18">
        <v>5.6477283488687879</v>
      </c>
      <c r="BX952" s="18">
        <v>2.7875453048138867</v>
      </c>
      <c r="BY952" s="18">
        <v>0</v>
      </c>
      <c r="BZ952" s="81">
        <v>3.3450019445787178</v>
      </c>
      <c r="CA952" s="95"/>
      <c r="CB952" s="95"/>
      <c r="CC952" s="95">
        <v>0</v>
      </c>
      <c r="CD952" s="95"/>
      <c r="CE952" s="95">
        <v>0</v>
      </c>
      <c r="CF952" s="95"/>
      <c r="CG952" s="95"/>
      <c r="CH952" s="81">
        <v>0</v>
      </c>
      <c r="CI952" s="18">
        <v>0.35899284644021101</v>
      </c>
      <c r="CJ952" s="18">
        <v>0.42204075941980146</v>
      </c>
      <c r="CK952" s="81">
        <v>0.38797207290734281</v>
      </c>
      <c r="CL952" s="95">
        <v>0</v>
      </c>
      <c r="CM952" s="95">
        <v>2.4844763850942511</v>
      </c>
      <c r="CN952" s="95">
        <v>2.4609405915632783</v>
      </c>
      <c r="CO952" s="95">
        <v>1.101817473261884</v>
      </c>
      <c r="CP952" s="95">
        <v>1.1350414092193293</v>
      </c>
      <c r="CQ952" s="85">
        <v>2.0626666193227559</v>
      </c>
    </row>
    <row r="953" spans="1:95" x14ac:dyDescent="0.25">
      <c r="A953" s="97" t="s">
        <v>1145</v>
      </c>
      <c r="C953" s="97">
        <v>950</v>
      </c>
      <c r="D953" s="103"/>
      <c r="E953" s="48"/>
      <c r="F953" s="48"/>
      <c r="G953" s="48"/>
      <c r="H953" s="48"/>
      <c r="I953" s="48"/>
      <c r="J953" s="48"/>
      <c r="K953" s="73"/>
      <c r="L953" s="11"/>
      <c r="M953" s="11"/>
      <c r="N953" s="11"/>
      <c r="O953" s="11"/>
      <c r="P953" s="11"/>
      <c r="Q953" s="11"/>
      <c r="R953" s="73"/>
      <c r="S953" s="48"/>
      <c r="T953" s="48"/>
      <c r="U953" s="48"/>
      <c r="V953" s="48"/>
      <c r="W953" s="48"/>
      <c r="X953" s="48"/>
      <c r="Y953" s="73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73"/>
      <c r="AX953" s="48"/>
      <c r="AY953" s="11"/>
      <c r="AZ953" s="11"/>
      <c r="BA953" s="11"/>
      <c r="BB953" s="11"/>
      <c r="BC953" s="11"/>
      <c r="BD953" s="11"/>
      <c r="BE953" s="11"/>
      <c r="BF953" s="73"/>
      <c r="BG953" s="11"/>
      <c r="BH953" s="11"/>
      <c r="BI953" s="11"/>
      <c r="BJ953" s="11"/>
      <c r="BK953" s="11"/>
      <c r="BL953" s="73"/>
      <c r="BM953" s="48"/>
      <c r="BN953" s="11"/>
      <c r="BO953" s="11"/>
      <c r="BP953" s="73"/>
      <c r="BQ953" s="48"/>
      <c r="BR953" s="48"/>
      <c r="BS953" s="48"/>
      <c r="BT953" s="48"/>
      <c r="BU953" s="48"/>
      <c r="BV953" s="73"/>
      <c r="BW953" s="11"/>
      <c r="BX953" s="11"/>
      <c r="BY953" s="11"/>
      <c r="BZ953" s="73"/>
      <c r="CA953" s="48"/>
      <c r="CB953" s="48"/>
      <c r="CC953" s="48"/>
      <c r="CD953" s="48"/>
      <c r="CE953" s="48"/>
      <c r="CF953" s="48"/>
      <c r="CG953" s="48"/>
      <c r="CH953" s="73"/>
      <c r="CI953" s="11"/>
      <c r="CJ953" s="11"/>
      <c r="CK953" s="73"/>
      <c r="CL953" s="48"/>
      <c r="CM953" s="48"/>
      <c r="CN953" s="48"/>
      <c r="CO953" s="48"/>
      <c r="CP953" s="48"/>
      <c r="CQ953" s="67"/>
    </row>
    <row r="954" spans="1:95" x14ac:dyDescent="0.25">
      <c r="A954" s="97" t="s">
        <v>1297</v>
      </c>
      <c r="B954" s="97">
        <v>167</v>
      </c>
      <c r="C954" s="97">
        <v>951</v>
      </c>
      <c r="D954" s="103" t="s">
        <v>207</v>
      </c>
      <c r="E954" s="39">
        <v>3.2582304700849517E-2</v>
      </c>
      <c r="F954" s="39">
        <v>8.3606704942292553E-2</v>
      </c>
      <c r="G954" s="39">
        <v>3.934936677543658E-2</v>
      </c>
      <c r="H954" s="39"/>
      <c r="I954" s="39">
        <v>0.13439635534697308</v>
      </c>
      <c r="J954" s="39">
        <v>7.8868219262883996E-2</v>
      </c>
      <c r="K954" s="52">
        <v>7.5449084496725383E-2</v>
      </c>
      <c r="L954" s="3">
        <v>3.1689619828771123E-2</v>
      </c>
      <c r="M954" s="3">
        <v>1.9074588587432374E-2</v>
      </c>
      <c r="N954" s="3">
        <v>1.5959171313907349E-2</v>
      </c>
      <c r="O954" s="3">
        <v>1.0215182825108764E-5</v>
      </c>
      <c r="P954" s="3">
        <v>7.2884184427978838E-2</v>
      </c>
      <c r="Q954" s="3">
        <v>7.1803369234465612E-3</v>
      </c>
      <c r="R954" s="52">
        <v>2.6246108173344419E-2</v>
      </c>
      <c r="S954" s="39">
        <v>9.5580335641157629E-2</v>
      </c>
      <c r="T954" s="39">
        <v>4.8441685369913161E-2</v>
      </c>
      <c r="U954" s="39"/>
      <c r="V954" s="39">
        <v>3.3983330405808983E-2</v>
      </c>
      <c r="W954" s="39">
        <v>2.0747630119725604E-2</v>
      </c>
      <c r="X954" s="39">
        <v>2.3449761788026973E-2</v>
      </c>
      <c r="Y954" s="52">
        <v>4.0430182775936858E-2</v>
      </c>
      <c r="Z954" s="3">
        <v>4.3827588143455554E-2</v>
      </c>
      <c r="AA954" s="3"/>
      <c r="AB954" s="3">
        <v>6.3587727131192472E-3</v>
      </c>
      <c r="AC954" s="3">
        <v>4.949693535330172E-2</v>
      </c>
      <c r="AD954" s="3">
        <v>5.8697208302681339E-3</v>
      </c>
      <c r="AE954" s="3">
        <v>5.5592320112127997E-3</v>
      </c>
      <c r="AF954" s="3">
        <v>1.1371514229818558E-2</v>
      </c>
      <c r="AG954" s="3">
        <v>6.2333657389570425E-3</v>
      </c>
      <c r="AH954" s="3">
        <v>5.8470629203922824E-3</v>
      </c>
      <c r="AI954" s="3">
        <v>5.9293365541598373E-3</v>
      </c>
      <c r="AJ954" s="3">
        <v>3.7414081152945665E-2</v>
      </c>
      <c r="AK954" s="3">
        <v>5.5444202511932402E-3</v>
      </c>
      <c r="AL954" s="3">
        <v>5.1278195489963249E-2</v>
      </c>
      <c r="AM954" s="3">
        <v>6.53375507198313E-3</v>
      </c>
      <c r="AN954" s="3">
        <v>3.5302371263638507E-3</v>
      </c>
      <c r="AO954" s="3">
        <v>1.0078978597862602E-2</v>
      </c>
      <c r="AP954" s="3">
        <v>4.2784012176535205E-3</v>
      </c>
      <c r="AQ954" s="3">
        <v>4.9866236648069544E-2</v>
      </c>
      <c r="AR954" s="3">
        <v>5.0207295271382495E-3</v>
      </c>
      <c r="AS954" s="3"/>
      <c r="AT954" s="3">
        <v>2.6058182367370317E-3</v>
      </c>
      <c r="AU954" s="3">
        <v>2.0648044483187115E-3</v>
      </c>
      <c r="AV954" s="3">
        <v>0</v>
      </c>
      <c r="AW954" s="52">
        <v>1.5340883896793778E-2</v>
      </c>
      <c r="AX954" s="39">
        <v>6.1139281259205598E-2</v>
      </c>
      <c r="AY954" s="3">
        <v>0.10602163281450597</v>
      </c>
      <c r="AZ954" s="3">
        <v>1.0465790339504195E-2</v>
      </c>
      <c r="BA954" s="3">
        <v>2.5748222105944348E-2</v>
      </c>
      <c r="BB954" s="3">
        <v>4.4126630239922984E-2</v>
      </c>
      <c r="BC954" s="3">
        <v>4.2811723665972662E-3</v>
      </c>
      <c r="BD954" s="3">
        <v>0.16249872228613266</v>
      </c>
      <c r="BE954" s="3">
        <v>0</v>
      </c>
      <c r="BF954" s="52">
        <v>6.3843778399598775E-2</v>
      </c>
      <c r="BG954" s="3">
        <v>1.0775964040738112E-2</v>
      </c>
      <c r="BH954" s="3">
        <v>7.0311430058667052E-2</v>
      </c>
      <c r="BI954" s="3">
        <v>8.1992188581933981E-2</v>
      </c>
      <c r="BJ954" s="3">
        <v>3.2788360866829104E-2</v>
      </c>
      <c r="BK954" s="3">
        <v>5.6775533912670352E-2</v>
      </c>
      <c r="BL954" s="52">
        <v>4.5398602645935787E-2</v>
      </c>
      <c r="BM954" s="39">
        <v>2.4239774118929958E-2</v>
      </c>
      <c r="BN954" s="3">
        <v>0.12650456608767471</v>
      </c>
      <c r="BO954" s="3">
        <v>5.6157059198384651E-2</v>
      </c>
      <c r="BP954" s="52">
        <v>0.10175748685021388</v>
      </c>
      <c r="BQ954" s="39"/>
      <c r="BR954" s="39"/>
      <c r="BS954" s="39"/>
      <c r="BT954" s="39"/>
      <c r="BU954" s="39"/>
      <c r="BV954" s="52"/>
      <c r="BW954" s="3">
        <v>2.9732572947234373E-2</v>
      </c>
      <c r="BX954" s="3">
        <v>5.903576134940635E-2</v>
      </c>
      <c r="BY954" s="3">
        <v>1.1991760262945666E-2</v>
      </c>
      <c r="BZ954" s="52">
        <v>4.0508428933600835E-2</v>
      </c>
      <c r="CA954" s="39"/>
      <c r="CB954" s="39"/>
      <c r="CC954" s="39">
        <v>3.8687025225389747E-3</v>
      </c>
      <c r="CD954" s="39"/>
      <c r="CE954" s="39">
        <v>3.9380256156312424E-2</v>
      </c>
      <c r="CF954" s="39"/>
      <c r="CG954" s="39"/>
      <c r="CH954" s="52">
        <v>1.8177791603703662E-2</v>
      </c>
      <c r="CI954" s="3">
        <v>1.5121665750968279E-3</v>
      </c>
      <c r="CJ954" s="3">
        <v>2.5228217997190451E-3</v>
      </c>
      <c r="CK954" s="52">
        <v>2.016940511453257E-3</v>
      </c>
      <c r="CL954" s="39">
        <v>2.006688963224125E-2</v>
      </c>
      <c r="CM954" s="39">
        <v>9.7865986891447432E-2</v>
      </c>
      <c r="CN954" s="39">
        <v>8.2247380603345077E-2</v>
      </c>
      <c r="CO954" s="39">
        <v>8.8794991526740877E-3</v>
      </c>
      <c r="CP954" s="39">
        <v>3.9890408649777803E-2</v>
      </c>
      <c r="CQ954" s="58">
        <v>5.4276138086469722E-2</v>
      </c>
    </row>
    <row r="955" spans="1:95" x14ac:dyDescent="0.25">
      <c r="A955" s="97" t="s">
        <v>1298</v>
      </c>
      <c r="B955" s="97">
        <v>168</v>
      </c>
      <c r="C955" s="97">
        <v>952</v>
      </c>
      <c r="D955" s="103" t="s">
        <v>208</v>
      </c>
      <c r="E955" s="39">
        <v>0.37811360083117507</v>
      </c>
      <c r="F955" s="39">
        <v>0.6248864838610465</v>
      </c>
      <c r="G955" s="39">
        <v>0.37717391304618614</v>
      </c>
      <c r="H955" s="39"/>
      <c r="I955" s="39">
        <v>0.78707021795229182</v>
      </c>
      <c r="J955" s="39">
        <v>0.57881490398228574</v>
      </c>
      <c r="K955" s="52">
        <v>0.60857602346368656</v>
      </c>
      <c r="L955" s="3">
        <v>0.4542099283487992</v>
      </c>
      <c r="M955" s="3">
        <v>0.2619047619012605</v>
      </c>
      <c r="N955" s="3">
        <v>0.30977081772568771</v>
      </c>
      <c r="O955" s="3">
        <v>1</v>
      </c>
      <c r="P955" s="3">
        <v>0.57163417505392311</v>
      </c>
      <c r="Q955" s="3">
        <v>0.40384615384926037</v>
      </c>
      <c r="R955" s="52">
        <v>0.42899184223087949</v>
      </c>
      <c r="S955" s="39">
        <v>0.64689922479069761</v>
      </c>
      <c r="T955" s="39">
        <v>0.47328600784429931</v>
      </c>
      <c r="U955" s="39"/>
      <c r="V955" s="39">
        <v>0.2619184376764857</v>
      </c>
      <c r="W955" s="39">
        <v>0.25862068965389839</v>
      </c>
      <c r="X955" s="39">
        <v>0.4562376237551487</v>
      </c>
      <c r="Y955" s="52">
        <v>0.44814722705319215</v>
      </c>
      <c r="Z955" s="3">
        <v>0.60233263554667127</v>
      </c>
      <c r="AA955" s="3"/>
      <c r="AB955" s="3">
        <v>0.45447187373532982</v>
      </c>
      <c r="AC955" s="3">
        <v>0.57476635514018692</v>
      </c>
      <c r="AD955" s="3">
        <v>0.26607538802896741</v>
      </c>
      <c r="AE955" s="3">
        <v>0.44978673904071675</v>
      </c>
      <c r="AF955" s="3">
        <v>0.51317516046387912</v>
      </c>
      <c r="AG955" s="3">
        <v>0.46678291936656652</v>
      </c>
      <c r="AH955" s="3">
        <v>0.4454483629612358</v>
      </c>
      <c r="AI955" s="3">
        <v>0.44604696155929913</v>
      </c>
      <c r="AJ955" s="3">
        <v>0.64363411619723565</v>
      </c>
      <c r="AK955" s="3">
        <v>0.42782834850455137</v>
      </c>
      <c r="AL955" s="3">
        <v>0.4560117302138183</v>
      </c>
      <c r="AM955" s="3">
        <v>0.39853300732908103</v>
      </c>
      <c r="AN955" s="3">
        <v>0.51192368838466185</v>
      </c>
      <c r="AO955" s="3">
        <v>0.65164433617539586</v>
      </c>
      <c r="AP955" s="3">
        <v>0.49085417016607386</v>
      </c>
      <c r="AQ955" s="3">
        <v>0.64397224629800587</v>
      </c>
      <c r="AR955" s="3">
        <v>0.54545454545454541</v>
      </c>
      <c r="AS955" s="3"/>
      <c r="AT955" s="3">
        <v>0.39848675913946274</v>
      </c>
      <c r="AU955" s="3">
        <v>0.49132783622126053</v>
      </c>
      <c r="AV955" s="3">
        <v>0</v>
      </c>
      <c r="AW955" s="52">
        <v>0.57063223380408901</v>
      </c>
      <c r="AX955" s="39">
        <v>0.66743458943118361</v>
      </c>
      <c r="AY955" s="3">
        <v>0.68556906823290953</v>
      </c>
      <c r="AZ955" s="3">
        <v>0.37125748502587935</v>
      </c>
      <c r="BA955" s="3">
        <v>0.3521276595779142</v>
      </c>
      <c r="BB955" s="3">
        <v>0.4057286848956107</v>
      </c>
      <c r="BC955" s="3">
        <v>0.29224293446283206</v>
      </c>
      <c r="BD955" s="3">
        <v>0.88503719506071543</v>
      </c>
      <c r="BE955" s="3">
        <v>0</v>
      </c>
      <c r="BF955" s="52">
        <v>0.69555489424712269</v>
      </c>
      <c r="BG955" s="3">
        <v>0.47420417123831304</v>
      </c>
      <c r="BH955" s="3">
        <v>0.61316712115912475</v>
      </c>
      <c r="BI955" s="3">
        <v>0.6114864864973748</v>
      </c>
      <c r="BJ955" s="3">
        <v>0.31339401820546164</v>
      </c>
      <c r="BK955" s="3">
        <v>0.52547708046615982</v>
      </c>
      <c r="BL955" s="52">
        <v>0.4960166131809769</v>
      </c>
      <c r="BM955" s="39">
        <v>0.31852386351791145</v>
      </c>
      <c r="BN955" s="3">
        <v>0.65494845797866152</v>
      </c>
      <c r="BO955" s="3">
        <v>0.39900861954622241</v>
      </c>
      <c r="BP955" s="52">
        <v>0.60526050399679154</v>
      </c>
      <c r="BQ955" s="39"/>
      <c r="BR955" s="39"/>
      <c r="BS955" s="39"/>
      <c r="BT955" s="39"/>
      <c r="BU955" s="39"/>
      <c r="BV955" s="52"/>
      <c r="BW955" s="3">
        <v>0.33891992551210426</v>
      </c>
      <c r="BX955" s="3">
        <v>0.55888238914227573</v>
      </c>
      <c r="BY955" s="3">
        <v>0.20756646217177915</v>
      </c>
      <c r="BZ955" s="52">
        <v>0.48407169067544387</v>
      </c>
      <c r="CA955" s="39"/>
      <c r="CB955" s="39"/>
      <c r="CC955" s="39">
        <v>0.21568627445378152</v>
      </c>
      <c r="CD955" s="39"/>
      <c r="CE955" s="39">
        <v>0.53751065643648765</v>
      </c>
      <c r="CF955" s="39"/>
      <c r="CG955" s="39"/>
      <c r="CH955" s="52">
        <v>0.41556338029416567</v>
      </c>
      <c r="CI955" s="3">
        <v>0.42540620383795918</v>
      </c>
      <c r="CJ955" s="3">
        <v>0.35492457852225401</v>
      </c>
      <c r="CK955" s="52">
        <v>0.38137472283422891</v>
      </c>
      <c r="CL955" s="39">
        <v>0</v>
      </c>
      <c r="CM955" s="39">
        <v>0.92721589640544766</v>
      </c>
      <c r="CN955" s="39">
        <v>0.75221790959589385</v>
      </c>
      <c r="CO955" s="39">
        <v>0.51018033740314139</v>
      </c>
      <c r="CP955" s="39">
        <v>0.61169636158225194</v>
      </c>
      <c r="CQ955" s="58">
        <v>0.74389434705361845</v>
      </c>
    </row>
    <row r="956" spans="1:95" x14ac:dyDescent="0.25">
      <c r="A956" s="97" t="s">
        <v>1145</v>
      </c>
      <c r="C956" s="97">
        <v>953</v>
      </c>
      <c r="D956" s="103"/>
      <c r="E956" s="48"/>
      <c r="F956" s="48"/>
      <c r="G956" s="48"/>
      <c r="H956" s="48"/>
      <c r="I956" s="48"/>
      <c r="J956" s="48"/>
      <c r="K956" s="73"/>
      <c r="L956" s="11"/>
      <c r="M956" s="11"/>
      <c r="N956" s="11"/>
      <c r="O956" s="11"/>
      <c r="P956" s="11"/>
      <c r="Q956" s="11"/>
      <c r="R956" s="73"/>
      <c r="S956" s="48"/>
      <c r="T956" s="48"/>
      <c r="U956" s="48"/>
      <c r="V956" s="48"/>
      <c r="W956" s="48"/>
      <c r="X956" s="48"/>
      <c r="Y956" s="73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73"/>
      <c r="AX956" s="48"/>
      <c r="AY956" s="11"/>
      <c r="AZ956" s="11"/>
      <c r="BA956" s="11"/>
      <c r="BB956" s="11"/>
      <c r="BC956" s="11"/>
      <c r="BD956" s="11"/>
      <c r="BE956" s="11"/>
      <c r="BF956" s="73"/>
      <c r="BG956" s="11"/>
      <c r="BH956" s="11"/>
      <c r="BI956" s="11"/>
      <c r="BJ956" s="11"/>
      <c r="BK956" s="11"/>
      <c r="BL956" s="73"/>
      <c r="BM956" s="48"/>
      <c r="BN956" s="11"/>
      <c r="BO956" s="11"/>
      <c r="BP956" s="73"/>
      <c r="BQ956" s="48"/>
      <c r="BR956" s="48"/>
      <c r="BS956" s="48"/>
      <c r="BT956" s="48"/>
      <c r="BU956" s="48"/>
      <c r="BV956" s="73"/>
      <c r="BW956" s="11"/>
      <c r="BX956" s="11"/>
      <c r="BY956" s="11"/>
      <c r="BZ956" s="73"/>
      <c r="CA956" s="48"/>
      <c r="CB956" s="48"/>
      <c r="CC956" s="48"/>
      <c r="CD956" s="48"/>
      <c r="CE956" s="48"/>
      <c r="CF956" s="48"/>
      <c r="CG956" s="48"/>
      <c r="CH956" s="73"/>
      <c r="CI956" s="11"/>
      <c r="CJ956" s="11"/>
      <c r="CK956" s="73"/>
      <c r="CL956" s="48"/>
      <c r="CM956" s="48"/>
      <c r="CN956" s="48"/>
      <c r="CO956" s="48"/>
      <c r="CP956" s="48"/>
      <c r="CQ956" s="67"/>
    </row>
    <row r="957" spans="1:95" x14ac:dyDescent="0.25">
      <c r="A957" s="97" t="s">
        <v>1299</v>
      </c>
      <c r="B957" s="97">
        <v>169</v>
      </c>
      <c r="C957" s="97">
        <v>954</v>
      </c>
      <c r="D957" s="103" t="s">
        <v>181</v>
      </c>
      <c r="E957" s="39">
        <v>4.878048780487805E-2</v>
      </c>
      <c r="F957" s="39">
        <v>1.6491754122938532E-2</v>
      </c>
      <c r="G957" s="39">
        <v>4.2372881355932202E-2</v>
      </c>
      <c r="H957" s="39"/>
      <c r="I957" s="39">
        <v>1.9801980198019802E-2</v>
      </c>
      <c r="J957" s="39">
        <v>2.6022304832713755E-2</v>
      </c>
      <c r="K957" s="52">
        <v>2.25752508361204E-2</v>
      </c>
      <c r="L957" s="3">
        <v>2.4546827794561934E-2</v>
      </c>
      <c r="M957" s="3">
        <v>1.9138755980861243E-2</v>
      </c>
      <c r="N957" s="3">
        <v>2.7131782945736434E-2</v>
      </c>
      <c r="O957" s="3">
        <v>0</v>
      </c>
      <c r="P957" s="3">
        <v>0</v>
      </c>
      <c r="Q957" s="3">
        <v>0</v>
      </c>
      <c r="R957" s="52">
        <v>2.3946912867859205E-2</v>
      </c>
      <c r="S957" s="39">
        <v>0</v>
      </c>
      <c r="T957" s="39">
        <v>9.6153846153846159E-3</v>
      </c>
      <c r="U957" s="39"/>
      <c r="V957" s="39">
        <v>3.4482758620689655E-2</v>
      </c>
      <c r="W957" s="39">
        <v>0</v>
      </c>
      <c r="X957" s="39">
        <v>0.05</v>
      </c>
      <c r="Y957" s="52">
        <v>1.6304347826086956E-2</v>
      </c>
      <c r="Z957" s="3">
        <v>1.9904458598726114E-2</v>
      </c>
      <c r="AA957" s="3"/>
      <c r="AB957" s="3">
        <v>0</v>
      </c>
      <c r="AC957" s="3">
        <v>0</v>
      </c>
      <c r="AD957" s="3">
        <v>0</v>
      </c>
      <c r="AE957" s="3">
        <v>0.2</v>
      </c>
      <c r="AF957" s="3">
        <v>0</v>
      </c>
      <c r="AG957" s="3">
        <v>0</v>
      </c>
      <c r="AH957" s="3">
        <v>0</v>
      </c>
      <c r="AI957" s="3">
        <v>2.2222222222222223E-2</v>
      </c>
      <c r="AJ957" s="3">
        <v>5.681818181818182E-3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/>
      <c r="AT957" s="3">
        <v>0</v>
      </c>
      <c r="AU957" s="3">
        <v>0</v>
      </c>
      <c r="AV957" s="3">
        <v>0</v>
      </c>
      <c r="AW957" s="52">
        <v>1.5317286652078774E-2</v>
      </c>
      <c r="AX957" s="39">
        <v>0</v>
      </c>
      <c r="AY957" s="3">
        <v>6.4516129032258064E-3</v>
      </c>
      <c r="AZ957" s="3">
        <v>0</v>
      </c>
      <c r="BA957" s="3">
        <v>3.2608695652173912E-2</v>
      </c>
      <c r="BB957" s="3">
        <v>0</v>
      </c>
      <c r="BC957" s="3">
        <v>0</v>
      </c>
      <c r="BD957" s="3">
        <v>1.098901098901099E-2</v>
      </c>
      <c r="BE957" s="3">
        <v>0</v>
      </c>
      <c r="BF957" s="52">
        <v>7.5471698113207548E-3</v>
      </c>
      <c r="BG957" s="3">
        <v>0</v>
      </c>
      <c r="BH957" s="3">
        <v>0</v>
      </c>
      <c r="BI957" s="3">
        <v>0</v>
      </c>
      <c r="BJ957" s="3">
        <v>1.9047619047619049E-2</v>
      </c>
      <c r="BK957" s="3">
        <v>2.7777777777777776E-2</v>
      </c>
      <c r="BL957" s="52">
        <v>1.5748031496062992E-2</v>
      </c>
      <c r="BM957" s="39">
        <v>1.3559322033898305E-2</v>
      </c>
      <c r="BN957" s="3">
        <v>3.0097373856594865E-2</v>
      </c>
      <c r="BO957" s="3">
        <v>2.9810298102981029E-2</v>
      </c>
      <c r="BP957" s="52">
        <v>3.0046038284468137E-2</v>
      </c>
      <c r="BQ957" s="39"/>
      <c r="BR957" s="39"/>
      <c r="BS957" s="39"/>
      <c r="BT957" s="39"/>
      <c r="BU957" s="39"/>
      <c r="BV957" s="52"/>
      <c r="BW957" s="3">
        <v>1.1494252873563218E-2</v>
      </c>
      <c r="BX957" s="3">
        <v>7.3529411764705881E-3</v>
      </c>
      <c r="BY957" s="3">
        <v>0</v>
      </c>
      <c r="BZ957" s="52">
        <v>7.8125E-3</v>
      </c>
      <c r="CA957" s="39"/>
      <c r="CB957" s="39"/>
      <c r="CC957" s="39">
        <v>0</v>
      </c>
      <c r="CD957" s="39"/>
      <c r="CE957" s="39">
        <v>9.0909090909090905E-3</v>
      </c>
      <c r="CF957" s="39"/>
      <c r="CG957" s="39"/>
      <c r="CH957" s="52">
        <v>1.4134275618374558E-2</v>
      </c>
      <c r="CI957" s="3">
        <v>0</v>
      </c>
      <c r="CJ957" s="3">
        <v>0</v>
      </c>
      <c r="CK957" s="52">
        <v>0</v>
      </c>
      <c r="CL957" s="39">
        <v>0</v>
      </c>
      <c r="CM957" s="39">
        <v>0</v>
      </c>
      <c r="CN957" s="39">
        <v>1.0471204188481676E-2</v>
      </c>
      <c r="CO957" s="39">
        <v>0</v>
      </c>
      <c r="CP957" s="39">
        <v>0</v>
      </c>
      <c r="CQ957" s="58">
        <v>5.8823529411764705E-3</v>
      </c>
    </row>
    <row r="958" spans="1:95" x14ac:dyDescent="0.25">
      <c r="A958" s="97" t="s">
        <v>1300</v>
      </c>
      <c r="B958" s="97">
        <v>170</v>
      </c>
      <c r="C958" s="97">
        <v>955</v>
      </c>
      <c r="D958" s="103" t="s">
        <v>182</v>
      </c>
      <c r="E958" s="39">
        <v>7.3170731707317069E-2</v>
      </c>
      <c r="F958" s="39">
        <v>5.3973013493253376E-2</v>
      </c>
      <c r="G958" s="39">
        <v>8.4745762711864403E-2</v>
      </c>
      <c r="H958" s="39"/>
      <c r="I958" s="39">
        <v>4.9504950495049507E-2</v>
      </c>
      <c r="J958" s="39">
        <v>6.3197026022304828E-2</v>
      </c>
      <c r="K958" s="52">
        <v>5.936454849498328E-2</v>
      </c>
      <c r="L958" s="3">
        <v>5.5135951661631419E-2</v>
      </c>
      <c r="M958" s="3">
        <v>5.7416267942583733E-2</v>
      </c>
      <c r="N958" s="3">
        <v>4.2635658914728682E-2</v>
      </c>
      <c r="O958" s="3">
        <v>0</v>
      </c>
      <c r="P958" s="3">
        <v>4.3478260869565216E-2</v>
      </c>
      <c r="Q958" s="3">
        <v>0</v>
      </c>
      <c r="R958" s="52">
        <v>5.3087132140796307E-2</v>
      </c>
      <c r="S958" s="39">
        <v>0</v>
      </c>
      <c r="T958" s="39">
        <v>4.807692307692308E-2</v>
      </c>
      <c r="U958" s="39"/>
      <c r="V958" s="39">
        <v>6.8965517241379309E-2</v>
      </c>
      <c r="W958" s="39">
        <v>0</v>
      </c>
      <c r="X958" s="39">
        <v>0.05</v>
      </c>
      <c r="Y958" s="52">
        <v>4.3478260869565216E-2</v>
      </c>
      <c r="Z958" s="3">
        <v>5.3343949044585989E-2</v>
      </c>
      <c r="AA958" s="3"/>
      <c r="AB958" s="3">
        <v>0</v>
      </c>
      <c r="AC958" s="3">
        <v>4.1666666666666664E-2</v>
      </c>
      <c r="AD958" s="3">
        <v>0</v>
      </c>
      <c r="AE958" s="3">
        <v>0.2</v>
      </c>
      <c r="AF958" s="3">
        <v>0</v>
      </c>
      <c r="AG958" s="3">
        <v>1.8867924528301886E-2</v>
      </c>
      <c r="AH958" s="3">
        <v>0</v>
      </c>
      <c r="AI958" s="3">
        <v>4.4444444444444446E-2</v>
      </c>
      <c r="AJ958" s="3">
        <v>2.8409090909090908E-2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5.8823529411764705E-2</v>
      </c>
      <c r="AQ958" s="3">
        <v>1.020408163265306E-2</v>
      </c>
      <c r="AR958" s="3">
        <v>0</v>
      </c>
      <c r="AS958" s="3"/>
      <c r="AT958" s="3">
        <v>0</v>
      </c>
      <c r="AU958" s="3">
        <v>0.08</v>
      </c>
      <c r="AV958" s="3">
        <v>0</v>
      </c>
      <c r="AW958" s="52">
        <v>4.4310722100656452E-2</v>
      </c>
      <c r="AX958" s="39">
        <v>0</v>
      </c>
      <c r="AY958" s="3">
        <v>2.5806451612903226E-2</v>
      </c>
      <c r="AZ958" s="3">
        <v>1.7857142857142856E-2</v>
      </c>
      <c r="BA958" s="3">
        <v>6.5217391304347824E-2</v>
      </c>
      <c r="BB958" s="3">
        <v>4.2145593869731802E-2</v>
      </c>
      <c r="BC958" s="3">
        <v>1.4705882352941176E-2</v>
      </c>
      <c r="BD958" s="3">
        <v>1.4652014652014652E-2</v>
      </c>
      <c r="BE958" s="3">
        <v>0</v>
      </c>
      <c r="BF958" s="52">
        <v>2.9245283018867925E-2</v>
      </c>
      <c r="BG958" s="3">
        <v>2.6315789473684209E-2</v>
      </c>
      <c r="BH958" s="3">
        <v>0</v>
      </c>
      <c r="BI958" s="3">
        <v>8.5714285714285715E-2</v>
      </c>
      <c r="BJ958" s="3">
        <v>4.7619047619047616E-2</v>
      </c>
      <c r="BK958" s="3">
        <v>5.5555555555555552E-2</v>
      </c>
      <c r="BL958" s="52">
        <v>5.1181102362204724E-2</v>
      </c>
      <c r="BM958" s="39">
        <v>3.7288135593220341E-2</v>
      </c>
      <c r="BN958" s="3">
        <v>8.2030097373856595E-2</v>
      </c>
      <c r="BO958" s="3">
        <v>7.5880758807588072E-2</v>
      </c>
      <c r="BP958" s="52">
        <v>8.0930457959777075E-2</v>
      </c>
      <c r="BQ958" s="39"/>
      <c r="BR958" s="39"/>
      <c r="BS958" s="39"/>
      <c r="BT958" s="39"/>
      <c r="BU958" s="39"/>
      <c r="BV958" s="52"/>
      <c r="BW958" s="3">
        <v>2.2988505747126436E-2</v>
      </c>
      <c r="BX958" s="3">
        <v>4.4117647058823532E-2</v>
      </c>
      <c r="BY958" s="3">
        <v>0</v>
      </c>
      <c r="BZ958" s="52">
        <v>3.125E-2</v>
      </c>
      <c r="CA958" s="39"/>
      <c r="CB958" s="39"/>
      <c r="CC958" s="39">
        <v>0</v>
      </c>
      <c r="CD958" s="39"/>
      <c r="CE958" s="39">
        <v>4.5454545454545456E-2</v>
      </c>
      <c r="CF958" s="39"/>
      <c r="CG958" s="39"/>
      <c r="CH958" s="52">
        <v>3.5335689045936397E-2</v>
      </c>
      <c r="CI958" s="3">
        <v>0</v>
      </c>
      <c r="CJ958" s="3">
        <v>0</v>
      </c>
      <c r="CK958" s="52">
        <v>0</v>
      </c>
      <c r="CL958" s="39">
        <v>0</v>
      </c>
      <c r="CM958" s="39">
        <v>3.7037037037037035E-2</v>
      </c>
      <c r="CN958" s="39">
        <v>3.6649214659685861E-2</v>
      </c>
      <c r="CO958" s="39">
        <v>0</v>
      </c>
      <c r="CP958" s="39">
        <v>0</v>
      </c>
      <c r="CQ958" s="58">
        <v>2.3529411764705882E-2</v>
      </c>
    </row>
    <row r="959" spans="1:95" x14ac:dyDescent="0.25">
      <c r="A959" s="97" t="s">
        <v>1301</v>
      </c>
      <c r="B959" s="97">
        <v>171</v>
      </c>
      <c r="C959" s="97">
        <v>956</v>
      </c>
      <c r="D959" s="103" t="s">
        <v>130</v>
      </c>
      <c r="E959" s="86">
        <v>0.5615424700388183</v>
      </c>
      <c r="F959" s="86">
        <v>1.1357044554544324</v>
      </c>
      <c r="G959" s="86">
        <v>0.6117391304321228</v>
      </c>
      <c r="H959" s="86"/>
      <c r="I959" s="86">
        <v>1.6875544794515749</v>
      </c>
      <c r="J959" s="86">
        <v>1.1653991355127713</v>
      </c>
      <c r="K959" s="72">
        <v>1.1474739076234548</v>
      </c>
      <c r="L959" s="7">
        <v>0.83700770337096364</v>
      </c>
      <c r="M959" s="7">
        <v>0.57457983193277307</v>
      </c>
      <c r="N959" s="7">
        <v>0.61015344563307405</v>
      </c>
      <c r="O959" s="7">
        <v>0</v>
      </c>
      <c r="P959" s="7">
        <v>1.5418029569460063</v>
      </c>
      <c r="Q959" s="7">
        <v>0.46153846154201189</v>
      </c>
      <c r="R959" s="72">
        <v>0.81980228214336215</v>
      </c>
      <c r="S959" s="86">
        <v>2.7767441860465114</v>
      </c>
      <c r="T959" s="86">
        <v>1.6118064636592122</v>
      </c>
      <c r="U959" s="86"/>
      <c r="V959" s="86">
        <v>0.65134979895862899</v>
      </c>
      <c r="W959" s="86">
        <v>0.84236453201555483</v>
      </c>
      <c r="X959" s="86">
        <v>0.46099009900259813</v>
      </c>
      <c r="Y959" s="72">
        <v>1.4193484207820939</v>
      </c>
      <c r="Z959" s="7">
        <v>1.6218225317489952</v>
      </c>
      <c r="AA959" s="7"/>
      <c r="AB959" s="7">
        <v>7.7701335491703757E-2</v>
      </c>
      <c r="AC959" s="7">
        <v>1.1339563862928348</v>
      </c>
      <c r="AD959" s="7">
        <v>2.6607538802896742E-2</v>
      </c>
      <c r="AE959" s="7">
        <v>0.54905001937884368</v>
      </c>
      <c r="AF959" s="7">
        <v>0.86775188849877649</v>
      </c>
      <c r="AG959" s="7">
        <v>0.55427015992776918</v>
      </c>
      <c r="AH959" s="7">
        <v>6.8784610900612067E-2</v>
      </c>
      <c r="AI959" s="7">
        <v>0.50866238676442421</v>
      </c>
      <c r="AJ959" s="7">
        <v>0.90704573546468426</v>
      </c>
      <c r="AK959" s="7">
        <v>0.11963589076723016</v>
      </c>
      <c r="AL959" s="7">
        <v>0.6334310850477034</v>
      </c>
      <c r="AM959" s="7">
        <v>2.933985330102044E-2</v>
      </c>
      <c r="AN959" s="7">
        <v>0.19077901430721284</v>
      </c>
      <c r="AO959" s="7">
        <v>0.56029232643118143</v>
      </c>
      <c r="AP959" s="7">
        <v>0.34636684007616286</v>
      </c>
      <c r="AQ959" s="7">
        <v>2.6338743649452638</v>
      </c>
      <c r="AR959" s="7">
        <v>9.0909090909090912E-2</v>
      </c>
      <c r="AS959" s="7"/>
      <c r="AT959" s="7">
        <v>0.13619167717597069</v>
      </c>
      <c r="AU959" s="7">
        <v>0.41285186238036475</v>
      </c>
      <c r="AV959" s="7">
        <v>0</v>
      </c>
      <c r="AW959" s="72">
        <v>1.2808946840922022</v>
      </c>
      <c r="AX959" s="86">
        <v>1.4849432285569528</v>
      </c>
      <c r="AY959" s="7">
        <v>0.92279344020637555</v>
      </c>
      <c r="AZ959" s="7">
        <v>0.30988023951631916</v>
      </c>
      <c r="BA959" s="7">
        <v>0.45957446808266184</v>
      </c>
      <c r="BB959" s="7">
        <v>0.68935600141225928</v>
      </c>
      <c r="BC959" s="7">
        <v>0.21647624775024599</v>
      </c>
      <c r="BD959" s="7">
        <v>1.3485395470955037</v>
      </c>
      <c r="BE959" s="7">
        <v>0</v>
      </c>
      <c r="BF959" s="72">
        <v>1.0193433191171895</v>
      </c>
      <c r="BG959" s="7">
        <v>0.34248079033878165</v>
      </c>
      <c r="BH959" s="7">
        <v>0.7806778340353614</v>
      </c>
      <c r="BI959" s="7">
        <v>1.435135135144832</v>
      </c>
      <c r="BJ959" s="7">
        <v>0.74729085392284356</v>
      </c>
      <c r="BK959" s="7">
        <v>1.0352154239581537</v>
      </c>
      <c r="BL959" s="72">
        <v>1.0008684160829133</v>
      </c>
      <c r="BM959" s="86">
        <v>1.6785898360924498</v>
      </c>
      <c r="BN959" s="7">
        <v>0.86033173546735953</v>
      </c>
      <c r="BO959" s="7">
        <v>0.39556608175667834</v>
      </c>
      <c r="BP959" s="72">
        <v>0.77010250599151908</v>
      </c>
      <c r="BQ959" s="86"/>
      <c r="BR959" s="86"/>
      <c r="BS959" s="86"/>
      <c r="BT959" s="86"/>
      <c r="BU959" s="86"/>
      <c r="BV959" s="72"/>
      <c r="BW959" s="7">
        <v>0.861576660459342</v>
      </c>
      <c r="BX959" s="7">
        <v>1.1351600984872181</v>
      </c>
      <c r="BY959" s="7">
        <v>0.66257668711656437</v>
      </c>
      <c r="BZ959" s="72">
        <v>1.0402595330311066</v>
      </c>
      <c r="CA959" s="86"/>
      <c r="CB959" s="86"/>
      <c r="CC959" s="86">
        <v>0.35294117647058826</v>
      </c>
      <c r="CD959" s="86"/>
      <c r="CE959" s="86">
        <v>1.1628303495311167</v>
      </c>
      <c r="CF959" s="86"/>
      <c r="CG959" s="86"/>
      <c r="CH959" s="72">
        <v>0.93633802814000078</v>
      </c>
      <c r="CI959" s="7">
        <v>0.69128508123668364</v>
      </c>
      <c r="CJ959" s="7">
        <v>0.99023957408699115</v>
      </c>
      <c r="CK959" s="72">
        <v>0.87804878048391111</v>
      </c>
      <c r="CL959" s="86">
        <v>0</v>
      </c>
      <c r="CM959" s="86">
        <v>0.40410805983478454</v>
      </c>
      <c r="CN959" s="86">
        <v>0.79304130855568289</v>
      </c>
      <c r="CO959" s="86">
        <v>0.29319371727748689</v>
      </c>
      <c r="CP959" s="86">
        <v>0.33054451455463818</v>
      </c>
      <c r="CQ959" s="64">
        <v>0.49380337764078852</v>
      </c>
    </row>
    <row r="960" spans="1:95" x14ac:dyDescent="0.25">
      <c r="A960" s="97" t="s">
        <v>1302</v>
      </c>
      <c r="B960" s="97">
        <v>172</v>
      </c>
      <c r="C960" s="97">
        <v>957</v>
      </c>
      <c r="D960" s="103" t="s">
        <v>129</v>
      </c>
      <c r="E960" s="86">
        <v>5.4565919750097205</v>
      </c>
      <c r="F960" s="86">
        <v>3.9217698220400958</v>
      </c>
      <c r="G960" s="86">
        <v>3.4369565217241869</v>
      </c>
      <c r="H960" s="86"/>
      <c r="I960" s="86">
        <v>4.6994673124396993</v>
      </c>
      <c r="J960" s="86">
        <v>4.4577337636980063</v>
      </c>
      <c r="K960" s="72">
        <v>4.1729426952370154</v>
      </c>
      <c r="L960" s="7">
        <v>6.1027247473254924</v>
      </c>
      <c r="M960" s="7">
        <v>4.0714285714285712</v>
      </c>
      <c r="N960" s="7">
        <v>5.4412054752150398</v>
      </c>
      <c r="O960" s="7">
        <v>0</v>
      </c>
      <c r="P960" s="7">
        <v>5.2440141305495533</v>
      </c>
      <c r="Q960" s="7">
        <v>3.0000000000230771</v>
      </c>
      <c r="R960" s="72">
        <v>5.8652367277547901</v>
      </c>
      <c r="S960" s="86">
        <v>5.5023255813953487</v>
      </c>
      <c r="T960" s="86">
        <v>4.900429665589761</v>
      </c>
      <c r="U960" s="86"/>
      <c r="V960" s="86">
        <v>3.8322802986348963</v>
      </c>
      <c r="W960" s="86">
        <v>7.2413793103091555</v>
      </c>
      <c r="X960" s="86">
        <v>0.36118811880615936</v>
      </c>
      <c r="Y960" s="72">
        <v>4.3171350410079414</v>
      </c>
      <c r="Z960" s="7">
        <v>4.7693937711756211</v>
      </c>
      <c r="AA960" s="7"/>
      <c r="AB960" s="7">
        <v>9.5507891541885881E-2</v>
      </c>
      <c r="AC960" s="7">
        <v>4.3862928348909653</v>
      </c>
      <c r="AD960" s="7">
        <v>7.982261640869022E-2</v>
      </c>
      <c r="AE960" s="7">
        <v>2.1403644823243058</v>
      </c>
      <c r="AF960" s="7">
        <v>3.465900627726354</v>
      </c>
      <c r="AG960" s="7">
        <v>2.6774413066124096</v>
      </c>
      <c r="AH960" s="7">
        <v>0.127076654036724</v>
      </c>
      <c r="AI960" s="7">
        <v>2.5158737137891851</v>
      </c>
      <c r="AJ960" s="7">
        <v>3.6741656365429645</v>
      </c>
      <c r="AK960" s="7">
        <v>8.8426527958387513E-2</v>
      </c>
      <c r="AL960" s="7">
        <v>2.7272727272887232</v>
      </c>
      <c r="AM960" s="7">
        <v>0</v>
      </c>
      <c r="AN960" s="7">
        <v>2.0985691573793415</v>
      </c>
      <c r="AO960" s="7">
        <v>2.8501827040194883</v>
      </c>
      <c r="AP960" s="7">
        <v>2.1043799295325014</v>
      </c>
      <c r="AQ960" s="7">
        <v>5.5784908931835337</v>
      </c>
      <c r="AR960" s="7">
        <v>9.0909090909090912E-2</v>
      </c>
      <c r="AS960" s="7"/>
      <c r="AT960" s="7">
        <v>0.10592686002575499</v>
      </c>
      <c r="AU960" s="7">
        <v>5.9999999999658797</v>
      </c>
      <c r="AV960" s="7">
        <v>0</v>
      </c>
      <c r="AW960" s="72">
        <v>4.0618080240309142</v>
      </c>
      <c r="AX960" s="86">
        <v>5.5784103998316379</v>
      </c>
      <c r="AY960" s="7">
        <v>3.7532706836189424</v>
      </c>
      <c r="AZ960" s="7">
        <v>0.67365269460069377</v>
      </c>
      <c r="BA960" s="7">
        <v>2.347340425519429</v>
      </c>
      <c r="BB960" s="7">
        <v>3.3824758381344453</v>
      </c>
      <c r="BC960" s="7">
        <v>0.48346361997554937</v>
      </c>
      <c r="BD960" s="7">
        <v>4.0695766327535283</v>
      </c>
      <c r="BE960" s="7">
        <v>0</v>
      </c>
      <c r="BF960" s="72">
        <v>3.6831002215461752</v>
      </c>
      <c r="BG960" s="7">
        <v>0.59275521404789133</v>
      </c>
      <c r="BH960" s="7">
        <v>4.2867160108408768</v>
      </c>
      <c r="BI960" s="7">
        <v>4.3317567567860253</v>
      </c>
      <c r="BJ960" s="7">
        <v>3.564802774165583</v>
      </c>
      <c r="BK960" s="7">
        <v>3.6639779657538303</v>
      </c>
      <c r="BL960" s="72">
        <v>3.7420426656535906</v>
      </c>
      <c r="BM960" s="86">
        <v>3.0318523863394211</v>
      </c>
      <c r="BN960" s="7">
        <v>7.4755270861364735</v>
      </c>
      <c r="BO960" s="7">
        <v>6.3049683479998766</v>
      </c>
      <c r="BP960" s="72">
        <v>7.2482757560198436</v>
      </c>
      <c r="BQ960" s="86"/>
      <c r="BR960" s="86"/>
      <c r="BS960" s="86"/>
      <c r="BT960" s="86"/>
      <c r="BU960" s="86"/>
      <c r="BV960" s="72"/>
      <c r="BW960" s="7">
        <v>3.073867163252638</v>
      </c>
      <c r="BX960" s="7">
        <v>3.4008620688608109</v>
      </c>
      <c r="BY960" s="7">
        <v>1.3496932515337423</v>
      </c>
      <c r="BZ960" s="72">
        <v>3.2101260436481387</v>
      </c>
      <c r="CA960" s="86"/>
      <c r="CB960" s="86"/>
      <c r="CC960" s="86">
        <v>0.90756302521008403</v>
      </c>
      <c r="CD960" s="86"/>
      <c r="CE960" s="86">
        <v>5.64535379369139</v>
      </c>
      <c r="CF960" s="86"/>
      <c r="CG960" s="86"/>
      <c r="CH960" s="72">
        <v>4.8523943660468269</v>
      </c>
      <c r="CI960" s="7">
        <v>7.391432791684541</v>
      </c>
      <c r="CJ960" s="7">
        <v>7.4853593611091913</v>
      </c>
      <c r="CK960" s="72">
        <v>7.4501108647119727</v>
      </c>
      <c r="CL960" s="86">
        <v>0</v>
      </c>
      <c r="CM960" s="86">
        <v>3.2730520205402991</v>
      </c>
      <c r="CN960" s="86">
        <v>3.7265040199095303</v>
      </c>
      <c r="CO960" s="86">
        <v>0.21640488656195461</v>
      </c>
      <c r="CP960" s="86">
        <v>4.1553214554204665</v>
      </c>
      <c r="CQ960" s="64">
        <v>3.6961407564374236</v>
      </c>
    </row>
    <row r="961" spans="1:95" x14ac:dyDescent="0.25">
      <c r="A961" s="97" t="s">
        <v>1145</v>
      </c>
      <c r="C961" s="97">
        <v>958</v>
      </c>
      <c r="D961" s="103"/>
      <c r="E961" s="48"/>
      <c r="F961" s="48"/>
      <c r="G961" s="48"/>
      <c r="H961" s="48"/>
      <c r="I961" s="48"/>
      <c r="J961" s="48"/>
      <c r="K961" s="73"/>
      <c r="L961" s="11"/>
      <c r="M961" s="11"/>
      <c r="N961" s="11"/>
      <c r="O961" s="11"/>
      <c r="P961" s="11"/>
      <c r="Q961" s="11"/>
      <c r="R961" s="73"/>
      <c r="S961" s="48"/>
      <c r="T961" s="48"/>
      <c r="U961" s="48"/>
      <c r="V961" s="48"/>
      <c r="W961" s="48"/>
      <c r="X961" s="48"/>
      <c r="Y961" s="73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73"/>
      <c r="AX961" s="48"/>
      <c r="AY961" s="11"/>
      <c r="AZ961" s="11"/>
      <c r="BA961" s="11"/>
      <c r="BB961" s="11"/>
      <c r="BC961" s="11"/>
      <c r="BD961" s="11"/>
      <c r="BE961" s="11"/>
      <c r="BF961" s="73"/>
      <c r="BG961" s="11"/>
      <c r="BH961" s="11"/>
      <c r="BI961" s="11"/>
      <c r="BJ961" s="11"/>
      <c r="BK961" s="11"/>
      <c r="BL961" s="73"/>
      <c r="BM961" s="48"/>
      <c r="BN961" s="11"/>
      <c r="BO961" s="11"/>
      <c r="BP961" s="73"/>
      <c r="BQ961" s="48"/>
      <c r="BR961" s="48"/>
      <c r="BS961" s="48"/>
      <c r="BT961" s="48"/>
      <c r="BU961" s="48"/>
      <c r="BV961" s="73"/>
      <c r="BW961" s="11"/>
      <c r="BX961" s="11"/>
      <c r="BY961" s="11"/>
      <c r="BZ961" s="73"/>
      <c r="CA961" s="48"/>
      <c r="CB961" s="48"/>
      <c r="CC961" s="48"/>
      <c r="CD961" s="48"/>
      <c r="CE961" s="48"/>
      <c r="CF961" s="48"/>
      <c r="CG961" s="48"/>
      <c r="CH961" s="73"/>
      <c r="CI961" s="11"/>
      <c r="CJ961" s="11"/>
      <c r="CK961" s="73"/>
      <c r="CL961" s="48"/>
      <c r="CM961" s="48"/>
      <c r="CN961" s="48"/>
      <c r="CO961" s="48"/>
      <c r="CP961" s="48"/>
      <c r="CQ961" s="67"/>
    </row>
    <row r="962" spans="1:95" x14ac:dyDescent="0.25">
      <c r="A962" s="97" t="s">
        <v>1303</v>
      </c>
      <c r="B962" s="97">
        <v>173</v>
      </c>
      <c r="C962" s="97">
        <v>959</v>
      </c>
      <c r="D962" s="103" t="s">
        <v>209</v>
      </c>
      <c r="E962" s="39">
        <v>4.1853915736255354E-2</v>
      </c>
      <c r="F962" s="39">
        <v>7.683778783075107E-2</v>
      </c>
      <c r="G962" s="39">
        <v>0.12786503797907153</v>
      </c>
      <c r="H962" s="39"/>
      <c r="I962" s="39">
        <v>6.9497435873971461E-2</v>
      </c>
      <c r="J962" s="39">
        <v>8.1706699435567701E-2</v>
      </c>
      <c r="K962" s="52">
        <v>7.8023957494988319E-2</v>
      </c>
      <c r="L962" s="3">
        <v>0.19114045200092342</v>
      </c>
      <c r="M962" s="3">
        <v>0.1832619473312096</v>
      </c>
      <c r="N962" s="3">
        <v>0.20393414638896548</v>
      </c>
      <c r="O962" s="3">
        <v>0</v>
      </c>
      <c r="P962" s="3">
        <v>0.14793452406042537</v>
      </c>
      <c r="Q962" s="3">
        <v>0.1836974048164523</v>
      </c>
      <c r="R962" s="52">
        <v>0.19094512241617942</v>
      </c>
      <c r="S962" s="39">
        <v>9.7282525393328739E-2</v>
      </c>
      <c r="T962" s="39">
        <v>0.11004043112993669</v>
      </c>
      <c r="U962" s="39"/>
      <c r="V962" s="39">
        <v>8.1972959878822457E-2</v>
      </c>
      <c r="W962" s="39">
        <v>0.16933319400364591</v>
      </c>
      <c r="X962" s="39">
        <v>9.6859332849626625E-2</v>
      </c>
      <c r="Y962" s="52">
        <v>0.10437978984108201</v>
      </c>
      <c r="Z962" s="3">
        <v>7.2572154752844259E-2</v>
      </c>
      <c r="AA962" s="3"/>
      <c r="AB962" s="3">
        <v>2.7235345291164947E-2</v>
      </c>
      <c r="AC962" s="3">
        <v>8.3560649905730422E-2</v>
      </c>
      <c r="AD962" s="3">
        <v>2.6535731195324569E-2</v>
      </c>
      <c r="AE962" s="3">
        <v>2.4344138046363803E-2</v>
      </c>
      <c r="AF962" s="3">
        <v>3.3085048902055866E-2</v>
      </c>
      <c r="AG962" s="3">
        <v>2.9964514334670799E-2</v>
      </c>
      <c r="AH962" s="3">
        <v>2.1976597014755048E-2</v>
      </c>
      <c r="AI962" s="3">
        <v>2.681360776831463E-2</v>
      </c>
      <c r="AJ962" s="3">
        <v>7.7883673282622121E-2</v>
      </c>
      <c r="AK962" s="3">
        <v>5.3260373611693453E-2</v>
      </c>
      <c r="AL962" s="3">
        <v>3.5141527205039533E-2</v>
      </c>
      <c r="AM962" s="3">
        <v>2.7665906745138136E-2</v>
      </c>
      <c r="AN962" s="3">
        <v>5.4547421868274701E-2</v>
      </c>
      <c r="AO962" s="3">
        <v>5.043048456626803E-2</v>
      </c>
      <c r="AP962" s="3">
        <v>3.8815938871283491E-2</v>
      </c>
      <c r="AQ962" s="3">
        <v>8.2741152389471453E-2</v>
      </c>
      <c r="AR962" s="3">
        <v>0</v>
      </c>
      <c r="AS962" s="3"/>
      <c r="AT962" s="3">
        <v>4.8265973086456734E-2</v>
      </c>
      <c r="AU962" s="3">
        <v>4.3459172093143414E-2</v>
      </c>
      <c r="AV962" s="3">
        <v>0</v>
      </c>
      <c r="AW962" s="52">
        <v>6.1545898741536716E-2</v>
      </c>
      <c r="AX962" s="39">
        <v>0.11539488534772761</v>
      </c>
      <c r="AY962" s="3">
        <v>7.2077282567798287E-2</v>
      </c>
      <c r="AZ962" s="3">
        <v>0.25069950827809984</v>
      </c>
      <c r="BA962" s="3">
        <v>0.14244065856073412</v>
      </c>
      <c r="BB962" s="3">
        <v>9.5858182422936977E-2</v>
      </c>
      <c r="BC962" s="3">
        <v>0.42802454692234548</v>
      </c>
      <c r="BD962" s="3">
        <v>8.2100682239551179E-2</v>
      </c>
      <c r="BE962" s="3">
        <v>0</v>
      </c>
      <c r="BF962" s="52">
        <v>9.3170233167532604E-2</v>
      </c>
      <c r="BG962" s="3">
        <v>0.40340195842002868</v>
      </c>
      <c r="BH962" s="3">
        <v>1.9123482479533334E-2</v>
      </c>
      <c r="BI962" s="3">
        <v>7.9107859626219981E-2</v>
      </c>
      <c r="BJ962" s="3">
        <v>0.15345281259824525</v>
      </c>
      <c r="BK962" s="3">
        <v>8.9593463962362049E-2</v>
      </c>
      <c r="BL962" s="52">
        <v>0.11371373443220613</v>
      </c>
      <c r="BM962" s="39">
        <v>0.45505758367749988</v>
      </c>
      <c r="BN962" s="3">
        <v>7.6080466788264786E-2</v>
      </c>
      <c r="BO962" s="3">
        <v>6.4258483761629862E-2</v>
      </c>
      <c r="BP962" s="52">
        <v>7.3657223087909604E-2</v>
      </c>
      <c r="BQ962" s="39"/>
      <c r="BR962" s="39"/>
      <c r="BS962" s="39"/>
      <c r="BT962" s="39"/>
      <c r="BU962" s="39"/>
      <c r="BV962" s="52"/>
      <c r="BW962" s="3">
        <v>0.19735905863262806</v>
      </c>
      <c r="BX962" s="3">
        <v>0.13046207716409847</v>
      </c>
      <c r="BY962" s="3">
        <v>0.32705044437435066</v>
      </c>
      <c r="BZ962" s="52">
        <v>0.16159868546787229</v>
      </c>
      <c r="CA962" s="39"/>
      <c r="CB962" s="39"/>
      <c r="CC962" s="39">
        <v>0</v>
      </c>
      <c r="CD962" s="39"/>
      <c r="CE962" s="39">
        <v>0</v>
      </c>
      <c r="CF962" s="39"/>
      <c r="CG962" s="39"/>
      <c r="CH962" s="52">
        <v>0</v>
      </c>
      <c r="CI962" s="3">
        <v>0.12147234310304982</v>
      </c>
      <c r="CJ962" s="3">
        <v>6.583665723030184E-2</v>
      </c>
      <c r="CK962" s="52">
        <v>8.7116938921800627E-2</v>
      </c>
      <c r="CL962" s="39">
        <v>0</v>
      </c>
      <c r="CM962" s="39">
        <v>2.3517378132475245E-2</v>
      </c>
      <c r="CN962" s="39">
        <v>8.6195702140205735E-2</v>
      </c>
      <c r="CO962" s="39">
        <v>0.12079578351520118</v>
      </c>
      <c r="CP962" s="39">
        <v>3.9627832232108876E-2</v>
      </c>
      <c r="CQ962" s="58">
        <v>5.5085832584669099E-2</v>
      </c>
    </row>
    <row r="963" spans="1:95" x14ac:dyDescent="0.25">
      <c r="A963" s="97" t="s">
        <v>1304</v>
      </c>
      <c r="B963" s="97">
        <v>174</v>
      </c>
      <c r="C963" s="97">
        <v>960</v>
      </c>
      <c r="D963" s="103" t="s">
        <v>210</v>
      </c>
      <c r="E963" s="39">
        <v>0.22891273701968853</v>
      </c>
      <c r="F963" s="39">
        <v>0.26149928509679338</v>
      </c>
      <c r="G963" s="39">
        <v>0.27432420269043994</v>
      </c>
      <c r="H963" s="39"/>
      <c r="I963" s="39">
        <v>0.26390529375268523</v>
      </c>
      <c r="J963" s="39">
        <v>0.2781795633080017</v>
      </c>
      <c r="K963" s="52">
        <v>0.26408729413857623</v>
      </c>
      <c r="L963" s="3">
        <v>0.40681100252249958</v>
      </c>
      <c r="M963" s="3">
        <v>0.38603959277821648</v>
      </c>
      <c r="N963" s="3">
        <v>0.4114423410732212</v>
      </c>
      <c r="O963" s="3">
        <v>0</v>
      </c>
      <c r="P963" s="3">
        <v>0.37931892567766923</v>
      </c>
      <c r="Q963" s="3">
        <v>0.66305959784719004</v>
      </c>
      <c r="R963" s="52">
        <v>0.40518201685383459</v>
      </c>
      <c r="S963" s="39">
        <v>0.37748142977726817</v>
      </c>
      <c r="T963" s="39">
        <v>0.32581197347149177</v>
      </c>
      <c r="U963" s="39"/>
      <c r="V963" s="39">
        <v>0.23270546940256781</v>
      </c>
      <c r="W963" s="39">
        <v>0.32200621284956127</v>
      </c>
      <c r="X963" s="39">
        <v>0.31812900309687764</v>
      </c>
      <c r="Y963" s="52">
        <v>0.31581416804407469</v>
      </c>
      <c r="Z963" s="3">
        <v>0.36288809546738315</v>
      </c>
      <c r="AA963" s="3"/>
      <c r="AB963" s="3">
        <v>0.21721467843969461</v>
      </c>
      <c r="AC963" s="3">
        <v>0.28686336696458076</v>
      </c>
      <c r="AD963" s="3">
        <v>0.22148937972668048</v>
      </c>
      <c r="AE963" s="3">
        <v>0.19366376909118621</v>
      </c>
      <c r="AF963" s="3">
        <v>0.28610987892412432</v>
      </c>
      <c r="AG963" s="3">
        <v>0.2834413790482343</v>
      </c>
      <c r="AH963" s="3">
        <v>0.23228985054566326</v>
      </c>
      <c r="AI963" s="3">
        <v>0.24904151238656766</v>
      </c>
      <c r="AJ963" s="3">
        <v>0.34251587014896118</v>
      </c>
      <c r="AK963" s="3">
        <v>0.24704159320764529</v>
      </c>
      <c r="AL963" s="3">
        <v>0.21881470898858332</v>
      </c>
      <c r="AM963" s="3">
        <v>9.0999263515696566E-2</v>
      </c>
      <c r="AN963" s="3">
        <v>0.18816105666674315</v>
      </c>
      <c r="AO963" s="3">
        <v>0.28286542820240207</v>
      </c>
      <c r="AP963" s="3">
        <v>0.2777512758925581</v>
      </c>
      <c r="AQ963" s="3">
        <v>0.41146689139968184</v>
      </c>
      <c r="AR963" s="3">
        <v>0.1030838434533053</v>
      </c>
      <c r="AS963" s="3"/>
      <c r="AT963" s="3">
        <v>0.19785293401526272</v>
      </c>
      <c r="AU963" s="3">
        <v>0.25027910042981077</v>
      </c>
      <c r="AV963" s="3">
        <v>0</v>
      </c>
      <c r="AW963" s="52">
        <v>0.33484177405936905</v>
      </c>
      <c r="AX963" s="39">
        <v>0.32945973297501585</v>
      </c>
      <c r="AY963" s="3">
        <v>0.24887611892604922</v>
      </c>
      <c r="AZ963" s="3">
        <v>0.42548024371979132</v>
      </c>
      <c r="BA963" s="3">
        <v>0.33523395182248816</v>
      </c>
      <c r="BB963" s="3">
        <v>0.28533920707749671</v>
      </c>
      <c r="BC963" s="3">
        <v>0.56444531579670909</v>
      </c>
      <c r="BD963" s="3">
        <v>0.29325528010197738</v>
      </c>
      <c r="BE963" s="3">
        <v>0</v>
      </c>
      <c r="BF963" s="52">
        <v>0.28238203157753605</v>
      </c>
      <c r="BG963" s="3">
        <v>0.57687286247357406</v>
      </c>
      <c r="BH963" s="3">
        <v>4.7327906843322699E-2</v>
      </c>
      <c r="BI963" s="3">
        <v>0.27466219400328606</v>
      </c>
      <c r="BJ963" s="3">
        <v>0.38126610728590959</v>
      </c>
      <c r="BK963" s="3">
        <v>0.28604603937756973</v>
      </c>
      <c r="BL963" s="52">
        <v>0.29443839931602322</v>
      </c>
      <c r="BM963" s="39">
        <v>0.7898539814887976</v>
      </c>
      <c r="BN963" s="3">
        <v>0.26382392344395306</v>
      </c>
      <c r="BO963" s="3">
        <v>0.18375985183238444</v>
      </c>
      <c r="BP963" s="52">
        <v>0.2497246829196674</v>
      </c>
      <c r="BQ963" s="39"/>
      <c r="BR963" s="39"/>
      <c r="BS963" s="39"/>
      <c r="BT963" s="39"/>
      <c r="BU963" s="39"/>
      <c r="BV963" s="52"/>
      <c r="BW963" s="3">
        <v>0.35774472418580527</v>
      </c>
      <c r="BX963" s="3">
        <v>0.32080838650889026</v>
      </c>
      <c r="BY963" s="3">
        <v>0.60563443708421349</v>
      </c>
      <c r="BZ963" s="52">
        <v>0.34393309980303494</v>
      </c>
      <c r="CA963" s="39"/>
      <c r="CB963" s="39"/>
      <c r="CC963" s="39">
        <v>0</v>
      </c>
      <c r="CD963" s="39"/>
      <c r="CE963" s="39">
        <v>0</v>
      </c>
      <c r="CF963" s="39"/>
      <c r="CG963" s="39"/>
      <c r="CH963" s="52">
        <v>0</v>
      </c>
      <c r="CI963" s="3">
        <v>0.16491437453030541</v>
      </c>
      <c r="CJ963" s="3">
        <v>0.1795027434568939</v>
      </c>
      <c r="CK963" s="52">
        <v>0.17373935749209721</v>
      </c>
      <c r="CL963" s="39">
        <v>0</v>
      </c>
      <c r="CM963" s="39">
        <v>9.7865272214374618E-2</v>
      </c>
      <c r="CN963" s="39">
        <v>0.2669712246425438</v>
      </c>
      <c r="CO963" s="39">
        <v>0.23539922945289241</v>
      </c>
      <c r="CP963" s="39">
        <v>8.7488083382355045E-2</v>
      </c>
      <c r="CQ963" s="58">
        <v>0.15036291981260833</v>
      </c>
    </row>
    <row r="964" spans="1:95" x14ac:dyDescent="0.25">
      <c r="A964" s="97" t="s">
        <v>1305</v>
      </c>
      <c r="B964" s="97">
        <v>175</v>
      </c>
      <c r="C964" s="97">
        <v>961</v>
      </c>
      <c r="D964" s="103" t="s">
        <v>211</v>
      </c>
      <c r="E964" s="39">
        <v>7.2587556229252084E-3</v>
      </c>
      <c r="F964" s="39">
        <v>8.6651983975772479E-3</v>
      </c>
      <c r="G964" s="39">
        <v>1.53480758039931E-2</v>
      </c>
      <c r="H964" s="39"/>
      <c r="I964" s="39">
        <v>7.0445791530801671E-3</v>
      </c>
      <c r="J964" s="39">
        <v>9.2302693818634533E-3</v>
      </c>
      <c r="K964" s="52">
        <v>8.8693648962607386E-3</v>
      </c>
      <c r="L964" s="3">
        <v>2.2918656510255941E-2</v>
      </c>
      <c r="M964" s="3">
        <v>1.6340774536439732E-2</v>
      </c>
      <c r="N964" s="3">
        <v>2.3900133235222422E-2</v>
      </c>
      <c r="O964" s="3">
        <v>0</v>
      </c>
      <c r="P964" s="3">
        <v>2.0608332750114072E-2</v>
      </c>
      <c r="Q964" s="3">
        <v>0</v>
      </c>
      <c r="R964" s="52">
        <v>2.2553065290017753E-2</v>
      </c>
      <c r="S964" s="39">
        <v>0</v>
      </c>
      <c r="T964" s="39">
        <v>2.6422651362387865E-2</v>
      </c>
      <c r="U964" s="39"/>
      <c r="V964" s="39">
        <v>1.8363208924257787E-2</v>
      </c>
      <c r="W964" s="39">
        <v>1.5435068801837828E-2</v>
      </c>
      <c r="X964" s="39">
        <v>5.8013244813369912E-3</v>
      </c>
      <c r="Y964" s="52">
        <v>1.9125644294761292E-2</v>
      </c>
      <c r="Z964" s="3">
        <v>1.6439800622478944E-2</v>
      </c>
      <c r="AA964" s="3"/>
      <c r="AB964" s="3">
        <v>8.6340193222354516E-3</v>
      </c>
      <c r="AC964" s="3">
        <v>6.2815980121457534E-3</v>
      </c>
      <c r="AD964" s="3">
        <v>0</v>
      </c>
      <c r="AE964" s="3">
        <v>1.4958435416223824E-2</v>
      </c>
      <c r="AF964" s="3">
        <v>4.8960357987703927E-3</v>
      </c>
      <c r="AG964" s="3">
        <v>1.150071422637702E-2</v>
      </c>
      <c r="AH964" s="3">
        <v>4.0928725585119485E-3</v>
      </c>
      <c r="AI964" s="3">
        <v>4.2539275456658599E-3</v>
      </c>
      <c r="AJ964" s="3">
        <v>1.5135244474826894E-2</v>
      </c>
      <c r="AK964" s="3">
        <v>1.1369751609392756E-2</v>
      </c>
      <c r="AL964" s="3">
        <v>0</v>
      </c>
      <c r="AM964" s="3">
        <v>0</v>
      </c>
      <c r="AN964" s="3">
        <v>1.5550123162441008E-2</v>
      </c>
      <c r="AO964" s="3">
        <v>4.6030244511373955E-3</v>
      </c>
      <c r="AP964" s="3">
        <v>6.9564508033478616E-3</v>
      </c>
      <c r="AQ964" s="3">
        <v>1.658509725567683E-2</v>
      </c>
      <c r="AR964" s="3">
        <v>0</v>
      </c>
      <c r="AS964" s="3"/>
      <c r="AT964" s="3">
        <v>3.6328396070614451E-2</v>
      </c>
      <c r="AU964" s="3">
        <v>1.5079918428391462E-2</v>
      </c>
      <c r="AV964" s="3">
        <v>0</v>
      </c>
      <c r="AW964" s="52">
        <v>1.3877672447030776E-2</v>
      </c>
      <c r="AX964" s="39">
        <v>1.5262970566945658E-2</v>
      </c>
      <c r="AY964" s="3">
        <v>5.0790240719099256E-3</v>
      </c>
      <c r="AZ964" s="3">
        <v>8.0711059679589789E-3</v>
      </c>
      <c r="BA964" s="3">
        <v>7.0066660070257055E-3</v>
      </c>
      <c r="BB964" s="3">
        <v>7.4719105982248664E-3</v>
      </c>
      <c r="BC964" s="3">
        <v>4.5290362194625282E-2</v>
      </c>
      <c r="BD964" s="3">
        <v>1.116356066175463E-2</v>
      </c>
      <c r="BE964" s="3">
        <v>0</v>
      </c>
      <c r="BF964" s="52">
        <v>8.2002284012547503E-3</v>
      </c>
      <c r="BG964" s="3">
        <v>3.0879948256450761E-2</v>
      </c>
      <c r="BH964" s="3">
        <v>0</v>
      </c>
      <c r="BI964" s="3">
        <v>1.2139322127454931E-2</v>
      </c>
      <c r="BJ964" s="3">
        <v>1.9594995198539786E-2</v>
      </c>
      <c r="BK964" s="3">
        <v>7.263166880919358E-3</v>
      </c>
      <c r="BL964" s="52">
        <v>1.186947377544607E-2</v>
      </c>
      <c r="BM964" s="39">
        <v>4.9288759757543169E-2</v>
      </c>
      <c r="BN964" s="3">
        <v>9.5130078154768132E-3</v>
      </c>
      <c r="BO964" s="3">
        <v>7.7503588456774575E-3</v>
      </c>
      <c r="BP964" s="52">
        <v>9.2102151994153895E-3</v>
      </c>
      <c r="BQ964" s="39"/>
      <c r="BR964" s="39"/>
      <c r="BS964" s="39"/>
      <c r="BT964" s="39"/>
      <c r="BU964" s="39"/>
      <c r="BV964" s="52"/>
      <c r="BW964" s="3">
        <v>1.3323433072531934E-2</v>
      </c>
      <c r="BX964" s="3">
        <v>1.7767752270745944E-2</v>
      </c>
      <c r="BY964" s="3">
        <v>2.7023918726415946E-2</v>
      </c>
      <c r="BZ964" s="52">
        <v>1.7095671494692079E-2</v>
      </c>
      <c r="CA964" s="39"/>
      <c r="CB964" s="39"/>
      <c r="CC964" s="39">
        <v>0</v>
      </c>
      <c r="CD964" s="39"/>
      <c r="CE964" s="39">
        <v>0</v>
      </c>
      <c r="CF964" s="39"/>
      <c r="CG964" s="39"/>
      <c r="CH964" s="52">
        <v>0</v>
      </c>
      <c r="CI964" s="3">
        <v>0</v>
      </c>
      <c r="CJ964" s="3">
        <v>0</v>
      </c>
      <c r="CK964" s="52">
        <v>0</v>
      </c>
      <c r="CL964" s="39">
        <v>0</v>
      </c>
      <c r="CM964" s="39">
        <v>8.5755960913645691E-4</v>
      </c>
      <c r="CN964" s="39">
        <v>9.5159061817422334E-3</v>
      </c>
      <c r="CO964" s="39">
        <v>0</v>
      </c>
      <c r="CP964" s="39">
        <v>5.7601914202330988E-3</v>
      </c>
      <c r="CQ964" s="58">
        <v>6.2955021453631223E-3</v>
      </c>
    </row>
    <row r="965" spans="1:95" x14ac:dyDescent="0.25">
      <c r="A965" s="97" t="s">
        <v>1306</v>
      </c>
      <c r="B965" s="97">
        <v>176</v>
      </c>
      <c r="C965" s="97">
        <v>962</v>
      </c>
      <c r="D965" s="104" t="s">
        <v>212</v>
      </c>
      <c r="E965" s="40">
        <v>7.2004337287331979E-2</v>
      </c>
      <c r="F965" s="40">
        <v>7.3488246441233376E-2</v>
      </c>
      <c r="G965" s="40">
        <v>8.3741912555544709E-2</v>
      </c>
      <c r="H965" s="40"/>
      <c r="I965" s="40">
        <v>8.1033493728510667E-2</v>
      </c>
      <c r="J965" s="40">
        <v>7.5019008421015221E-2</v>
      </c>
      <c r="K965" s="53">
        <v>7.515951788805203E-2</v>
      </c>
      <c r="L965" s="4">
        <v>0.14361510221059048</v>
      </c>
      <c r="M965" s="4">
        <v>0.13717909556085237</v>
      </c>
      <c r="N965" s="4">
        <v>0.15109782994704751</v>
      </c>
      <c r="O965" s="4">
        <v>0</v>
      </c>
      <c r="P965" s="4">
        <v>0.15401109263204721</v>
      </c>
      <c r="Q965" s="4">
        <v>0.24580123270271662</v>
      </c>
      <c r="R965" s="53">
        <v>0.14465048055094837</v>
      </c>
      <c r="S965" s="40">
        <v>0.10058987529098692</v>
      </c>
      <c r="T965" s="40">
        <v>0.10591498924512467</v>
      </c>
      <c r="U965" s="40"/>
      <c r="V965" s="40">
        <v>6.8586929968101285E-2</v>
      </c>
      <c r="W965" s="40">
        <v>9.5072271076827988E-2</v>
      </c>
      <c r="X965" s="40">
        <v>8.7057726440942756E-2</v>
      </c>
      <c r="Y965" s="53">
        <v>9.6231472149417671E-2</v>
      </c>
      <c r="Z965" s="4">
        <v>0.14186105642604804</v>
      </c>
      <c r="AA965" s="4"/>
      <c r="AB965" s="4">
        <v>8.7144250126800563E-2</v>
      </c>
      <c r="AC965" s="4">
        <v>9.3553355426661891E-2</v>
      </c>
      <c r="AD965" s="4">
        <v>0</v>
      </c>
      <c r="AE965" s="4">
        <v>6.1290706133059869E-2</v>
      </c>
      <c r="AF965" s="4">
        <v>9.2649007787207499E-2</v>
      </c>
      <c r="AG965" s="4">
        <v>9.5702499495007962E-2</v>
      </c>
      <c r="AH965" s="4">
        <v>6.1271594557114187E-2</v>
      </c>
      <c r="AI965" s="4">
        <v>8.0375793572480689E-2</v>
      </c>
      <c r="AJ965" s="4">
        <v>0.1320254846807693</v>
      </c>
      <c r="AK965" s="4">
        <v>9.3955130634439027E-2</v>
      </c>
      <c r="AL965" s="4">
        <v>5.6830591966689818E-2</v>
      </c>
      <c r="AM965" s="4">
        <v>3.1620242619371026E-2</v>
      </c>
      <c r="AN965" s="4">
        <v>5.4799033747865961E-2</v>
      </c>
      <c r="AO965" s="4">
        <v>8.3853820537684004E-2</v>
      </c>
      <c r="AP965" s="4">
        <v>8.9984966341192449E-2</v>
      </c>
      <c r="AQ965" s="4">
        <v>0.19028617029199171</v>
      </c>
      <c r="AR965" s="4">
        <v>0</v>
      </c>
      <c r="AS965" s="4"/>
      <c r="AT965" s="4">
        <v>9.0299279964085349E-2</v>
      </c>
      <c r="AU965" s="4">
        <v>9.2828469443822142E-2</v>
      </c>
      <c r="AV965" s="4">
        <v>0</v>
      </c>
      <c r="AW965" s="53">
        <v>0.12833757074018343</v>
      </c>
      <c r="AX965" s="40">
        <v>0.11382725779833128</v>
      </c>
      <c r="AY965" s="4">
        <v>6.9233124741272745E-2</v>
      </c>
      <c r="AZ965" s="4">
        <v>9.5358431111236513E-2</v>
      </c>
      <c r="BA965" s="4">
        <v>0.10275830926902851</v>
      </c>
      <c r="BB965" s="4">
        <v>8.6531869128574024E-2</v>
      </c>
      <c r="BC965" s="4">
        <v>0.12482820179174837</v>
      </c>
      <c r="BD965" s="4">
        <v>8.7966962616781344E-2</v>
      </c>
      <c r="BE965" s="4">
        <v>0</v>
      </c>
      <c r="BF965" s="53">
        <v>8.2366760605687248E-2</v>
      </c>
      <c r="BG965" s="4">
        <v>0.21371038831903061</v>
      </c>
      <c r="BH965" s="4">
        <v>9.5957331477344639E-3</v>
      </c>
      <c r="BI965" s="4">
        <v>8.7532344183416863E-2</v>
      </c>
      <c r="BJ965" s="4">
        <v>0.14146208892848039</v>
      </c>
      <c r="BK965" s="4">
        <v>0.10321621168572333</v>
      </c>
      <c r="BL965" s="53">
        <v>0.10277441475508217</v>
      </c>
      <c r="BM965" s="40">
        <v>0.39395983914913962</v>
      </c>
      <c r="BN965" s="4">
        <v>7.7100059073298977E-2</v>
      </c>
      <c r="BO965" s="4">
        <v>4.1864705828524827E-2</v>
      </c>
      <c r="BP965" s="53">
        <v>7.1563701325379314E-2</v>
      </c>
      <c r="BQ965" s="40"/>
      <c r="BR965" s="40"/>
      <c r="BS965" s="40"/>
      <c r="BT965" s="40"/>
      <c r="BU965" s="40"/>
      <c r="BV965" s="53"/>
      <c r="BW965" s="4">
        <v>0.10047198478541339</v>
      </c>
      <c r="BX965" s="4">
        <v>0.10825151562284796</v>
      </c>
      <c r="BY965" s="4">
        <v>0.24141444965842912</v>
      </c>
      <c r="BZ965" s="53">
        <v>0.11237087007963409</v>
      </c>
      <c r="CA965" s="40"/>
      <c r="CB965" s="40"/>
      <c r="CC965" s="40">
        <v>0</v>
      </c>
      <c r="CD965" s="40"/>
      <c r="CE965" s="40">
        <v>0</v>
      </c>
      <c r="CF965" s="40"/>
      <c r="CG965" s="40"/>
      <c r="CH965" s="53">
        <v>0</v>
      </c>
      <c r="CI965" s="4">
        <v>1.9122053683347021E-2</v>
      </c>
      <c r="CJ965" s="4">
        <v>2.7670920645144058E-2</v>
      </c>
      <c r="CK965" s="53">
        <v>2.4082133286011095E-2</v>
      </c>
      <c r="CL965" s="40">
        <v>0</v>
      </c>
      <c r="CM965" s="40">
        <v>1.3953605953048251E-2</v>
      </c>
      <c r="CN965" s="40">
        <v>7.6121779885350585E-2</v>
      </c>
      <c r="CO965" s="40">
        <v>5.2844238854115176E-2</v>
      </c>
      <c r="CP965" s="40">
        <v>1.5375997409374721E-2</v>
      </c>
      <c r="CQ965" s="59">
        <v>3.5276293109926644E-2</v>
      </c>
    </row>
    <row r="966" spans="1:95" ht="15" customHeight="1" x14ac:dyDescent="0.25">
      <c r="A966" s="97" t="s">
        <v>1145</v>
      </c>
      <c r="C966" s="97">
        <v>963</v>
      </c>
      <c r="D966" s="103"/>
      <c r="E966" s="48"/>
      <c r="F966" s="48"/>
      <c r="G966" s="48"/>
      <c r="H966" s="48"/>
      <c r="I966" s="48"/>
      <c r="J966" s="48"/>
      <c r="K966" s="73"/>
      <c r="L966" s="11"/>
      <c r="M966" s="11"/>
      <c r="N966" s="11"/>
      <c r="O966" s="11"/>
      <c r="P966" s="11"/>
      <c r="Q966" s="11"/>
      <c r="R966" s="73"/>
      <c r="S966" s="48"/>
      <c r="T966" s="48"/>
      <c r="U966" s="48"/>
      <c r="V966" s="48"/>
      <c r="W966" s="48"/>
      <c r="X966" s="48"/>
      <c r="Y966" s="73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73"/>
      <c r="AX966" s="48"/>
      <c r="AY966" s="11"/>
      <c r="AZ966" s="11"/>
      <c r="BA966" s="11"/>
      <c r="BB966" s="11"/>
      <c r="BC966" s="11"/>
      <c r="BD966" s="11"/>
      <c r="BE966" s="11"/>
      <c r="BF966" s="73"/>
      <c r="BG966" s="11"/>
      <c r="BH966" s="11"/>
      <c r="BI966" s="11"/>
      <c r="BJ966" s="11"/>
      <c r="BK966" s="11"/>
      <c r="BL966" s="73"/>
      <c r="BM966" s="48"/>
      <c r="BN966" s="11"/>
      <c r="BO966" s="11"/>
      <c r="BP966" s="73"/>
      <c r="BQ966" s="48"/>
      <c r="BR966" s="48"/>
      <c r="BS966" s="48"/>
      <c r="BT966" s="48"/>
      <c r="BU966" s="48"/>
      <c r="BV966" s="73"/>
      <c r="BW966" s="11"/>
      <c r="BX966" s="11"/>
      <c r="BY966" s="11"/>
      <c r="BZ966" s="73"/>
      <c r="CA966" s="48"/>
      <c r="CB966" s="48"/>
      <c r="CC966" s="48"/>
      <c r="CD966" s="48"/>
      <c r="CE966" s="48"/>
      <c r="CF966" s="48"/>
      <c r="CG966" s="48"/>
      <c r="CH966" s="73"/>
      <c r="CI966" s="11"/>
      <c r="CJ966" s="11"/>
      <c r="CK966" s="73"/>
      <c r="CL966" s="48"/>
      <c r="CM966" s="48"/>
      <c r="CN966" s="48"/>
      <c r="CO966" s="48"/>
      <c r="CP966" s="48"/>
      <c r="CQ966" s="67"/>
    </row>
    <row r="967" spans="1:95" x14ac:dyDescent="0.25">
      <c r="A967" s="97" t="s">
        <v>1307</v>
      </c>
      <c r="B967" s="97">
        <v>177</v>
      </c>
      <c r="C967" s="97">
        <v>964</v>
      </c>
      <c r="D967" s="103" t="s">
        <v>213</v>
      </c>
      <c r="E967" s="39">
        <v>2.4789038490452293E-3</v>
      </c>
      <c r="F967" s="39">
        <v>1.175282666635357E-2</v>
      </c>
      <c r="G967" s="39">
        <v>4.3626471859533481E-3</v>
      </c>
      <c r="H967" s="39"/>
      <c r="I967" s="39">
        <v>2.4881223559130982E-2</v>
      </c>
      <c r="J967" s="39">
        <v>9.519247781014149E-3</v>
      </c>
      <c r="K967" s="52">
        <v>1.0317851740706081E-2</v>
      </c>
      <c r="L967" s="3">
        <v>6.9549382684186622E-3</v>
      </c>
      <c r="M967" s="3">
        <v>2.8501683052124531E-3</v>
      </c>
      <c r="N967" s="3">
        <v>3.6613364507825348E-3</v>
      </c>
      <c r="O967" s="3">
        <v>3.0645548478390847E-5</v>
      </c>
      <c r="P967" s="3">
        <v>1.4952558051208698E-2</v>
      </c>
      <c r="Q967" s="3">
        <v>0</v>
      </c>
      <c r="R967" s="52">
        <v>5.6725050789681875E-3</v>
      </c>
      <c r="S967" s="39">
        <v>1.3077464527794949E-2</v>
      </c>
      <c r="T967" s="39">
        <v>5.6830521974893774E-3</v>
      </c>
      <c r="U967" s="39"/>
      <c r="V967" s="39">
        <v>3.5622962659717749E-3</v>
      </c>
      <c r="W967" s="39">
        <v>1.4819735799628793E-3</v>
      </c>
      <c r="X967" s="39">
        <v>3.4547767861417195E-3</v>
      </c>
      <c r="Y967" s="52">
        <v>4.8343277490513412E-3</v>
      </c>
      <c r="Z967" s="3">
        <v>7.7149062856757726E-3</v>
      </c>
      <c r="AA967" s="3"/>
      <c r="AB967" s="3">
        <v>2.5296129409130797E-3</v>
      </c>
      <c r="AC967" s="3">
        <v>7.4785089240969891E-3</v>
      </c>
      <c r="AD967" s="3">
        <v>1.340534912462599E-3</v>
      </c>
      <c r="AE967" s="3">
        <v>1.7438614567753536E-3</v>
      </c>
      <c r="AF967" s="3">
        <v>3.7263819372104641E-3</v>
      </c>
      <c r="AG967" s="3">
        <v>2.3642886892316244E-3</v>
      </c>
      <c r="AH967" s="3">
        <v>2.8386061802617426E-3</v>
      </c>
      <c r="AI967" s="3">
        <v>2.6588415345185695E-3</v>
      </c>
      <c r="AJ967" s="3">
        <v>6.8295728481989563E-3</v>
      </c>
      <c r="AK967" s="3">
        <v>2.2999610664897834E-3</v>
      </c>
      <c r="AL967" s="3">
        <v>1.6541353383655377E-2</v>
      </c>
      <c r="AM967" s="3">
        <v>2.0447937634429213E-3</v>
      </c>
      <c r="AN967" s="3">
        <v>8.0819419108610758E-4</v>
      </c>
      <c r="AO967" s="3">
        <v>3.8425338625225265E-3</v>
      </c>
      <c r="AP967" s="3">
        <v>1.8595501180778426E-3</v>
      </c>
      <c r="AQ967" s="3">
        <v>1.1630924357287168E-2</v>
      </c>
      <c r="AR967" s="3">
        <v>4.1078696131131133E-3</v>
      </c>
      <c r="AS967" s="3"/>
      <c r="AT967" s="3">
        <v>1.2125434165962355E-3</v>
      </c>
      <c r="AU967" s="3">
        <v>1.0118539854014961E-3</v>
      </c>
      <c r="AV967" s="3">
        <v>0</v>
      </c>
      <c r="AW967" s="52">
        <v>3.7233465693601261E-3</v>
      </c>
      <c r="AX967" s="39">
        <v>1.4407018390679706E-2</v>
      </c>
      <c r="AY967" s="3">
        <v>1.6592538567059823E-2</v>
      </c>
      <c r="AZ967" s="3">
        <v>1.3395584940332529E-3</v>
      </c>
      <c r="BA967" s="3">
        <v>3.937560561379721E-3</v>
      </c>
      <c r="BB967" s="3">
        <v>5.7989128445356513E-3</v>
      </c>
      <c r="BC967" s="3">
        <v>6.5903795902473659E-4</v>
      </c>
      <c r="BD967" s="3">
        <v>3.3516139212158659E-2</v>
      </c>
      <c r="BE967" s="3">
        <v>0</v>
      </c>
      <c r="BF967" s="52">
        <v>1.0957283728039372E-2</v>
      </c>
      <c r="BG967" s="3">
        <v>1.9162526614620299E-3</v>
      </c>
      <c r="BH967" s="3">
        <v>1.0408392451171948E-2</v>
      </c>
      <c r="BI967" s="3">
        <v>1.1869477299918947E-2</v>
      </c>
      <c r="BJ967" s="3">
        <v>4.1358530612255178E-3</v>
      </c>
      <c r="BK967" s="3">
        <v>9.505406129914783E-3</v>
      </c>
      <c r="BL967" s="52">
        <v>6.8119330531695799E-3</v>
      </c>
      <c r="BM967" s="39">
        <v>3.6555808202059473E-3</v>
      </c>
      <c r="BN967" s="3">
        <v>1.7771441727026403E-2</v>
      </c>
      <c r="BO967" s="3">
        <v>8.5457576766743773E-3</v>
      </c>
      <c r="BP967" s="52">
        <v>1.4526000000525096E-2</v>
      </c>
      <c r="BQ967" s="39"/>
      <c r="BR967" s="39"/>
      <c r="BS967" s="39"/>
      <c r="BT967" s="39"/>
      <c r="BU967" s="39"/>
      <c r="BV967" s="52"/>
      <c r="BW967" s="3">
        <v>2.5715322763966556E-3</v>
      </c>
      <c r="BX967" s="3">
        <v>8.1928477301187273E-3</v>
      </c>
      <c r="BY967" s="3">
        <v>1.0299671391487074E-3</v>
      </c>
      <c r="BZ967" s="52">
        <v>4.9657995367654931E-3</v>
      </c>
      <c r="CA967" s="39"/>
      <c r="CB967" s="39"/>
      <c r="CC967" s="39">
        <v>3.3051940316442945E-4</v>
      </c>
      <c r="CD967" s="39"/>
      <c r="CE967" s="39">
        <v>1.1201942712302553E-2</v>
      </c>
      <c r="CF967" s="39"/>
      <c r="CG967" s="39"/>
      <c r="CH967" s="52">
        <v>4.6596592560111524E-3</v>
      </c>
      <c r="CI967" s="3">
        <v>2.3587118217028289E-3</v>
      </c>
      <c r="CJ967" s="3">
        <v>2.5429685576581675E-3</v>
      </c>
      <c r="CK967" s="52">
        <v>2.4507392467261646E-3</v>
      </c>
      <c r="CL967" s="39">
        <v>0</v>
      </c>
      <c r="CM967" s="39">
        <v>3.4577567371224728E-2</v>
      </c>
      <c r="CN967" s="39">
        <v>2.1362770918014844E-2</v>
      </c>
      <c r="CO967" s="39">
        <v>2.1901731475848138E-3</v>
      </c>
      <c r="CP967" s="39">
        <v>1.1066686181111791E-2</v>
      </c>
      <c r="CQ967" s="58">
        <v>1.5913170261311779E-2</v>
      </c>
    </row>
    <row r="968" spans="1:95" x14ac:dyDescent="0.25">
      <c r="A968" s="97" t="s">
        <v>1308</v>
      </c>
      <c r="B968" s="97">
        <v>178</v>
      </c>
      <c r="C968" s="97">
        <v>965</v>
      </c>
      <c r="D968" s="103" t="s">
        <v>214</v>
      </c>
      <c r="E968" s="39">
        <v>0.3780821917828936</v>
      </c>
      <c r="F968" s="39">
        <v>0.71208791208791211</v>
      </c>
      <c r="G968" s="39">
        <v>0.43235294117647061</v>
      </c>
      <c r="H968" s="39"/>
      <c r="I968" s="39">
        <v>0.84514778970280036</v>
      </c>
      <c r="J968" s="39">
        <v>0.71577515866078167</v>
      </c>
      <c r="K968" s="52">
        <v>0.71192000000171407</v>
      </c>
      <c r="L968" s="3">
        <v>0.50582004249671364</v>
      </c>
      <c r="M968" s="3">
        <v>0.30287053309666079</v>
      </c>
      <c r="N968" s="3">
        <v>0.33356258597432215</v>
      </c>
      <c r="O968" s="3">
        <v>0</v>
      </c>
      <c r="P968" s="3">
        <v>0.7487244897742672</v>
      </c>
      <c r="Q968" s="3">
        <v>0</v>
      </c>
      <c r="R968" s="52">
        <v>0.48292648511829633</v>
      </c>
      <c r="S968" s="39">
        <v>0.76203966005935364</v>
      </c>
      <c r="T968" s="39">
        <v>0.47531847132244209</v>
      </c>
      <c r="U968" s="39"/>
      <c r="V968" s="39">
        <v>0.42739726026928876</v>
      </c>
      <c r="W968" s="39">
        <v>0.13793103449060642</v>
      </c>
      <c r="X968" s="39">
        <v>0.54838709677419351</v>
      </c>
      <c r="Y968" s="52">
        <v>0.51331114807818901</v>
      </c>
      <c r="Z968" s="3">
        <v>0.67973205836157302</v>
      </c>
      <c r="AA968" s="3"/>
      <c r="AB968" s="3">
        <v>0.57104103084435398</v>
      </c>
      <c r="AC968" s="3">
        <v>0.60996563573195872</v>
      </c>
      <c r="AD968" s="3">
        <v>0.46601941747753789</v>
      </c>
      <c r="AE968" s="3">
        <v>0.46106304078387605</v>
      </c>
      <c r="AF968" s="3">
        <v>0.58885281385714283</v>
      </c>
      <c r="AG968" s="3">
        <v>0.5370038125071227</v>
      </c>
      <c r="AH968" s="3">
        <v>0.48008805283586087</v>
      </c>
      <c r="AI968" s="3">
        <v>0.48048636987440868</v>
      </c>
      <c r="AJ968" s="3">
        <v>0.69933976637887252</v>
      </c>
      <c r="AK968" s="3">
        <v>0.49843260188087773</v>
      </c>
      <c r="AL968" s="3">
        <v>0.5954545454835537</v>
      </c>
      <c r="AM968" s="3">
        <v>0.71874999998066413</v>
      </c>
      <c r="AN968" s="3">
        <v>0.38194444444166664</v>
      </c>
      <c r="AO968" s="3">
        <v>0.72630457933546322</v>
      </c>
      <c r="AP968" s="3">
        <v>0.58494208495111888</v>
      </c>
      <c r="AQ968" s="3">
        <v>0.68100929615936256</v>
      </c>
      <c r="AR968" s="3">
        <v>0.33333333333333331</v>
      </c>
      <c r="AS968" s="3"/>
      <c r="AT968" s="3">
        <v>0.50135501356097556</v>
      </c>
      <c r="AU968" s="3">
        <v>0.60835509138381205</v>
      </c>
      <c r="AV968" s="3">
        <v>0</v>
      </c>
      <c r="AW968" s="52">
        <v>0.61452450986071572</v>
      </c>
      <c r="AX968" s="39">
        <v>0.68575418996049586</v>
      </c>
      <c r="AY968" s="3">
        <v>0.76304945054852058</v>
      </c>
      <c r="AZ968" s="3">
        <v>0.50877192982456143</v>
      </c>
      <c r="BA968" s="3">
        <v>0.44695652173720679</v>
      </c>
      <c r="BB968" s="3">
        <v>0.57135922331622679</v>
      </c>
      <c r="BC968" s="3">
        <v>0.32812500000512695</v>
      </c>
      <c r="BD968" s="3">
        <v>0.89902539280251881</v>
      </c>
      <c r="BE968" s="3">
        <v>0</v>
      </c>
      <c r="BF968" s="52">
        <v>0.78550557106736429</v>
      </c>
      <c r="BG968" s="3">
        <v>0.37037037037037035</v>
      </c>
      <c r="BH968" s="3">
        <v>0.68421052631911361</v>
      </c>
      <c r="BI968" s="3">
        <v>0.69194865811112272</v>
      </c>
      <c r="BJ968" s="3">
        <v>0.43413516608934705</v>
      </c>
      <c r="BK968" s="3">
        <v>0.62632197416043067</v>
      </c>
      <c r="BL968" s="52">
        <v>0.59335681933039441</v>
      </c>
      <c r="BM968" s="39">
        <v>0.32262474366582022</v>
      </c>
      <c r="BN968" s="3">
        <v>0.75008681735743077</v>
      </c>
      <c r="BO968" s="3">
        <v>0.44023374219718192</v>
      </c>
      <c r="BP968" s="52">
        <v>0.68596060588677943</v>
      </c>
      <c r="BQ968" s="39"/>
      <c r="BR968" s="39"/>
      <c r="BS968" s="39"/>
      <c r="BT968" s="39"/>
      <c r="BU968" s="39"/>
      <c r="BV968" s="52"/>
      <c r="BW968" s="3">
        <v>0.50717703350724574</v>
      </c>
      <c r="BX968" s="3">
        <v>0.64947310038602324</v>
      </c>
      <c r="BY968" s="3">
        <v>0.2857142857142857</v>
      </c>
      <c r="BZ968" s="52">
        <v>0.61041214750648232</v>
      </c>
      <c r="CA968" s="39"/>
      <c r="CB968" s="39"/>
      <c r="CC968" s="39">
        <v>0.39344262297661919</v>
      </c>
      <c r="CD968" s="39"/>
      <c r="CE968" s="39">
        <v>0.58341658351317016</v>
      </c>
      <c r="CF968" s="39"/>
      <c r="CG968" s="39"/>
      <c r="CH968" s="52">
        <v>0.49368131868186121</v>
      </c>
      <c r="CI968" s="3">
        <v>0.60606060605681822</v>
      </c>
      <c r="CJ968" s="3">
        <v>0.63028169014214686</v>
      </c>
      <c r="CK968" s="52">
        <v>0.61861313868500245</v>
      </c>
      <c r="CL968" s="39">
        <v>0</v>
      </c>
      <c r="CM968" s="39">
        <v>0.93059505002211684</v>
      </c>
      <c r="CN968" s="39">
        <v>0.82428285523588674</v>
      </c>
      <c r="CO968" s="39">
        <v>0.71698113207280167</v>
      </c>
      <c r="CP968" s="39">
        <v>0.71936679691012917</v>
      </c>
      <c r="CQ968" s="58">
        <v>0.82124475268888975</v>
      </c>
    </row>
    <row r="969" spans="1:95" x14ac:dyDescent="0.25">
      <c r="A969" s="97" t="s">
        <v>1145</v>
      </c>
      <c r="C969" s="97">
        <v>966</v>
      </c>
      <c r="D969" s="103"/>
      <c r="E969" s="48"/>
      <c r="F969" s="48"/>
      <c r="G969" s="48"/>
      <c r="H969" s="48"/>
      <c r="I969" s="48"/>
      <c r="J969" s="48"/>
      <c r="K969" s="73"/>
      <c r="L969" s="11"/>
      <c r="M969" s="11"/>
      <c r="N969" s="11"/>
      <c r="O969" s="11"/>
      <c r="P969" s="11"/>
      <c r="Q969" s="11"/>
      <c r="R969" s="73"/>
      <c r="S969" s="48"/>
      <c r="T969" s="48"/>
      <c r="U969" s="48"/>
      <c r="V969" s="48"/>
      <c r="W969" s="48"/>
      <c r="X969" s="48"/>
      <c r="Y969" s="73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73"/>
      <c r="AX969" s="48"/>
      <c r="AY969" s="11"/>
      <c r="AZ969" s="11"/>
      <c r="BA969" s="11"/>
      <c r="BB969" s="11"/>
      <c r="BC969" s="11"/>
      <c r="BD969" s="11"/>
      <c r="BE969" s="11"/>
      <c r="BF969" s="73"/>
      <c r="BG969" s="11"/>
      <c r="BH969" s="11"/>
      <c r="BI969" s="11"/>
      <c r="BJ969" s="11"/>
      <c r="BK969" s="11"/>
      <c r="BL969" s="73"/>
      <c r="BM969" s="48"/>
      <c r="BN969" s="11"/>
      <c r="BO969" s="11"/>
      <c r="BP969" s="73"/>
      <c r="BQ969" s="48"/>
      <c r="BR969" s="48"/>
      <c r="BS969" s="48"/>
      <c r="BT969" s="48"/>
      <c r="BU969" s="48"/>
      <c r="BV969" s="73"/>
      <c r="BW969" s="11"/>
      <c r="BX969" s="11"/>
      <c r="BY969" s="11"/>
      <c r="BZ969" s="73"/>
      <c r="CA969" s="48"/>
      <c r="CB969" s="48"/>
      <c r="CC969" s="48"/>
      <c r="CD969" s="48"/>
      <c r="CE969" s="48"/>
      <c r="CF969" s="48"/>
      <c r="CG969" s="48"/>
      <c r="CH969" s="73"/>
      <c r="CI969" s="11"/>
      <c r="CJ969" s="11"/>
      <c r="CK969" s="73"/>
      <c r="CL969" s="48"/>
      <c r="CM969" s="48"/>
      <c r="CN969" s="48"/>
      <c r="CO969" s="48"/>
      <c r="CP969" s="48"/>
      <c r="CQ969" s="67"/>
    </row>
    <row r="970" spans="1:95" x14ac:dyDescent="0.25">
      <c r="A970" s="97" t="s">
        <v>1309</v>
      </c>
      <c r="B970" s="97">
        <v>179</v>
      </c>
      <c r="C970" s="97">
        <v>967</v>
      </c>
      <c r="D970" s="103" t="s">
        <v>130</v>
      </c>
      <c r="E970" s="94">
        <v>0.67397260274341908</v>
      </c>
      <c r="F970" s="94">
        <v>1.8189810189810189</v>
      </c>
      <c r="G970" s="94">
        <v>0.83529411764705885</v>
      </c>
      <c r="H970" s="94"/>
      <c r="I970" s="94">
        <v>2.6586450431876392</v>
      </c>
      <c r="J970" s="94">
        <v>2.0806890298995406</v>
      </c>
      <c r="K970" s="80">
        <v>1.9200000000003075</v>
      </c>
      <c r="L970" s="17">
        <v>1.0492234956037079</v>
      </c>
      <c r="M970" s="17">
        <v>0.85764499121265381</v>
      </c>
      <c r="N970" s="17">
        <v>0.53851444291238992</v>
      </c>
      <c r="O970" s="17">
        <v>0</v>
      </c>
      <c r="P970" s="17">
        <v>2.6020408162601516</v>
      </c>
      <c r="Q970" s="17">
        <v>0</v>
      </c>
      <c r="R970" s="80">
        <v>1.0286439960374925</v>
      </c>
      <c r="S970" s="94">
        <v>3.7393767704958711</v>
      </c>
      <c r="T970" s="94">
        <v>3.3630573247336608</v>
      </c>
      <c r="U970" s="94"/>
      <c r="V970" s="94">
        <v>1.709589041077155</v>
      </c>
      <c r="W970" s="94">
        <v>1.034482758627824</v>
      </c>
      <c r="X970" s="94">
        <v>2.3548387096774195</v>
      </c>
      <c r="Y970" s="80">
        <v>2.9550748751494749</v>
      </c>
      <c r="Z970" s="17">
        <v>3.009392519991354</v>
      </c>
      <c r="AA970" s="17"/>
      <c r="AB970" s="17">
        <v>0.37029501525940994</v>
      </c>
      <c r="AC970" s="17">
        <v>2.5773195876288661</v>
      </c>
      <c r="AD970" s="17">
        <v>0.69902912621630686</v>
      </c>
      <c r="AE970" s="17">
        <v>1.4091470951722662</v>
      </c>
      <c r="AF970" s="17">
        <v>1.8103896103896104</v>
      </c>
      <c r="AG970" s="17">
        <v>1.3119533527637948</v>
      </c>
      <c r="AH970" s="17">
        <v>0.33380028016542884</v>
      </c>
      <c r="AI970" s="17">
        <v>1.1637575995338842</v>
      </c>
      <c r="AJ970" s="17">
        <v>1.6678517013712544</v>
      </c>
      <c r="AK970" s="17">
        <v>0.45141065830721006</v>
      </c>
      <c r="AL970" s="17">
        <v>2.5090909091365292</v>
      </c>
      <c r="AM970" s="17">
        <v>0.56249999998242195</v>
      </c>
      <c r="AN970" s="17">
        <v>0.16666666666666666</v>
      </c>
      <c r="AO970" s="17">
        <v>1.3162939297124601</v>
      </c>
      <c r="AP970" s="17">
        <v>0.82007722008988537</v>
      </c>
      <c r="AQ970" s="17">
        <v>4.7872509960159366</v>
      </c>
      <c r="AR970" s="17">
        <v>0.55555555555555558</v>
      </c>
      <c r="AS970" s="17"/>
      <c r="AT970" s="17">
        <v>0.78048780487804881</v>
      </c>
      <c r="AU970" s="17">
        <v>1.0757180156657964</v>
      </c>
      <c r="AV970" s="17">
        <v>0</v>
      </c>
      <c r="AW970" s="80">
        <v>2.1126336179151761</v>
      </c>
      <c r="AX970" s="94">
        <v>2.2039106145867016</v>
      </c>
      <c r="AY970" s="17">
        <v>1.4270015698643133</v>
      </c>
      <c r="AZ970" s="17">
        <v>0.8771929824561403</v>
      </c>
      <c r="BA970" s="17">
        <v>0.57391304348025707</v>
      </c>
      <c r="BB970" s="17">
        <v>1.1446601941858705</v>
      </c>
      <c r="BC970" s="17">
        <v>0.60937500000952149</v>
      </c>
      <c r="BD970" s="17">
        <v>1.7686136709734506</v>
      </c>
      <c r="BE970" s="17">
        <v>0</v>
      </c>
      <c r="BF970" s="80">
        <v>1.5108371062366703</v>
      </c>
      <c r="BG970" s="17">
        <v>0.59259259259259256</v>
      </c>
      <c r="BH970" s="17">
        <v>0.72631578946603881</v>
      </c>
      <c r="BI970" s="17">
        <v>2.3103850641665793</v>
      </c>
      <c r="BJ970" s="17">
        <v>1.6082474226804124</v>
      </c>
      <c r="BK970" s="17">
        <v>1.9247943596222046</v>
      </c>
      <c r="BL970" s="80">
        <v>1.7695017614636699</v>
      </c>
      <c r="BM970" s="94">
        <v>3.4613807244439814</v>
      </c>
      <c r="BN970" s="17">
        <v>1.0590207002763057</v>
      </c>
      <c r="BO970" s="17">
        <v>0.41795880584165607</v>
      </c>
      <c r="BP970" s="80">
        <v>0.926348560143334</v>
      </c>
      <c r="BQ970" s="94"/>
      <c r="BR970" s="94"/>
      <c r="BS970" s="94"/>
      <c r="BT970" s="94"/>
      <c r="BU970" s="94"/>
      <c r="BV970" s="80"/>
      <c r="BW970" s="17">
        <v>1.7511961722655618</v>
      </c>
      <c r="BX970" s="17">
        <v>2.1231281198003327</v>
      </c>
      <c r="BY970" s="17">
        <v>1.7142857142857142</v>
      </c>
      <c r="BZ970" s="80">
        <v>2.0407809110664483</v>
      </c>
      <c r="CA970" s="94"/>
      <c r="CB970" s="94"/>
      <c r="CC970" s="94">
        <v>1.1803278689298577</v>
      </c>
      <c r="CD970" s="94"/>
      <c r="CE970" s="94">
        <v>1.5644355647481389</v>
      </c>
      <c r="CF970" s="94"/>
      <c r="CG970" s="94"/>
      <c r="CH970" s="80">
        <v>1.1340659340671804</v>
      </c>
      <c r="CI970" s="17">
        <v>1.0454545454545454</v>
      </c>
      <c r="CJ970" s="17">
        <v>1.6478873239378595</v>
      </c>
      <c r="CK970" s="80">
        <v>1.3576642335741647</v>
      </c>
      <c r="CL970" s="94">
        <v>0</v>
      </c>
      <c r="CM970" s="94">
        <v>0.49541864139020536</v>
      </c>
      <c r="CN970" s="94">
        <v>1.2696464309607454</v>
      </c>
      <c r="CO970" s="94">
        <v>0.11320754717087932</v>
      </c>
      <c r="CP970" s="94">
        <v>0.35587616471295463</v>
      </c>
      <c r="CQ970" s="84">
        <v>0.65048366490339926</v>
      </c>
    </row>
    <row r="971" spans="1:95" x14ac:dyDescent="0.25">
      <c r="A971" s="97" t="s">
        <v>1310</v>
      </c>
      <c r="B971" s="97">
        <v>180</v>
      </c>
      <c r="C971" s="97">
        <v>968</v>
      </c>
      <c r="D971" s="104" t="s">
        <v>129</v>
      </c>
      <c r="E971" s="95">
        <v>4.5369863013947231</v>
      </c>
      <c r="F971" s="95">
        <v>3.6667332667332668</v>
      </c>
      <c r="G971" s="95">
        <v>3.164705882352941</v>
      </c>
      <c r="H971" s="95"/>
      <c r="I971" s="95">
        <v>4.4886215014856248</v>
      </c>
      <c r="J971" s="95">
        <v>4.1967361740326679</v>
      </c>
      <c r="K971" s="81">
        <v>3.8908800000006232</v>
      </c>
      <c r="L971" s="18">
        <v>6.3596157873501946</v>
      </c>
      <c r="M971" s="18">
        <v>3.796133567662566</v>
      </c>
      <c r="N971" s="18">
        <v>5.1994497936368678</v>
      </c>
      <c r="O971" s="18">
        <v>0</v>
      </c>
      <c r="P971" s="18">
        <v>4.7908163264083967</v>
      </c>
      <c r="Q971" s="18">
        <v>0</v>
      </c>
      <c r="R971" s="81">
        <v>6.0383801325690607</v>
      </c>
      <c r="S971" s="95">
        <v>3.5014164305552247</v>
      </c>
      <c r="T971" s="95">
        <v>4.433121018967098</v>
      </c>
      <c r="U971" s="95"/>
      <c r="V971" s="95">
        <v>3.2876712328406827</v>
      </c>
      <c r="W971" s="95">
        <v>4.3448275862368613</v>
      </c>
      <c r="X971" s="95">
        <v>0.19354838709677419</v>
      </c>
      <c r="Y971" s="81">
        <v>3.4642262894488778</v>
      </c>
      <c r="Z971" s="18">
        <v>4.0861102347313167</v>
      </c>
      <c r="AA971" s="18"/>
      <c r="AB971" s="18">
        <v>0.22380467955239064</v>
      </c>
      <c r="AC971" s="18">
        <v>4.2474226804123711</v>
      </c>
      <c r="AD971" s="18">
        <v>0.23300970873876894</v>
      </c>
      <c r="AE971" s="18">
        <v>2.7292954264389158</v>
      </c>
      <c r="AF971" s="18">
        <v>3.2064935064935063</v>
      </c>
      <c r="AG971" s="18">
        <v>2.4705090827428995</v>
      </c>
      <c r="AH971" s="18">
        <v>0.19931959175345754</v>
      </c>
      <c r="AI971" s="18">
        <v>2.2792704451942707</v>
      </c>
      <c r="AJ971" s="18">
        <v>3.2828847130523107</v>
      </c>
      <c r="AK971" s="18">
        <v>0.18808777429467086</v>
      </c>
      <c r="AL971" s="18">
        <v>2.2909090909507439</v>
      </c>
      <c r="AM971" s="18">
        <v>0.37499999998828126</v>
      </c>
      <c r="AN971" s="18">
        <v>2.25</v>
      </c>
      <c r="AO971" s="18">
        <v>3.3610223642172525</v>
      </c>
      <c r="AP971" s="18">
        <v>1.9922779923087612</v>
      </c>
      <c r="AQ971" s="18">
        <v>4.8286852589641436</v>
      </c>
      <c r="AR971" s="18">
        <v>0</v>
      </c>
      <c r="AS971" s="18"/>
      <c r="AT971" s="18">
        <v>0.26016260162601629</v>
      </c>
      <c r="AU971" s="18">
        <v>8.5465622280243689</v>
      </c>
      <c r="AV971" s="18">
        <v>0</v>
      </c>
      <c r="AW971" s="81">
        <v>3.3423590542601431</v>
      </c>
      <c r="AX971" s="95">
        <v>5.5893854750164635</v>
      </c>
      <c r="AY971" s="18">
        <v>3.5769230769371152</v>
      </c>
      <c r="AZ971" s="18">
        <v>0.80701754385964908</v>
      </c>
      <c r="BA971" s="18">
        <v>2.3373913043559562</v>
      </c>
      <c r="BB971" s="18">
        <v>3.1893203883804788</v>
      </c>
      <c r="BC971" s="18">
        <v>1.3593750000212403</v>
      </c>
      <c r="BD971" s="18">
        <v>3.9143406483083116</v>
      </c>
      <c r="BE971" s="18">
        <v>0</v>
      </c>
      <c r="BF971" s="81">
        <v>3.5946440612297623</v>
      </c>
      <c r="BG971" s="18">
        <v>0.22222222222222221</v>
      </c>
      <c r="BH971" s="18">
        <v>4.1684210525877008</v>
      </c>
      <c r="BI971" s="18">
        <v>4.4667444573887201</v>
      </c>
      <c r="BJ971" s="18">
        <v>2.8316151202749142</v>
      </c>
      <c r="BK971" s="18">
        <v>3.3560517039566644</v>
      </c>
      <c r="BL971" s="81">
        <v>3.4302969300729163</v>
      </c>
      <c r="BM971" s="95">
        <v>2.6739576212529337</v>
      </c>
      <c r="BN971" s="18">
        <v>7.8485301444942701</v>
      </c>
      <c r="BO971" s="18">
        <v>5.8180976627127539</v>
      </c>
      <c r="BP971" s="81">
        <v>7.4283182662153067</v>
      </c>
      <c r="BQ971" s="95"/>
      <c r="BR971" s="95"/>
      <c r="BS971" s="95"/>
      <c r="BT971" s="95"/>
      <c r="BU971" s="95"/>
      <c r="BV971" s="81"/>
      <c r="BW971" s="18">
        <v>2.8708133971566587</v>
      </c>
      <c r="BX971" s="18">
        <v>3.0615640599001663</v>
      </c>
      <c r="BY971" s="18">
        <v>1.8571428571428572</v>
      </c>
      <c r="BZ971" s="81">
        <v>2.9830802603088644</v>
      </c>
      <c r="CA971" s="95"/>
      <c r="CB971" s="95"/>
      <c r="CC971" s="95">
        <v>0</v>
      </c>
      <c r="CD971" s="95"/>
      <c r="CE971" s="95">
        <v>5.0229770239806149</v>
      </c>
      <c r="CF971" s="95"/>
      <c r="CG971" s="95"/>
      <c r="CH971" s="81">
        <v>4.7406593406645507</v>
      </c>
      <c r="CI971" s="18">
        <v>6.1022727272727275</v>
      </c>
      <c r="CJ971" s="18">
        <v>6.9401408450459856</v>
      </c>
      <c r="CK971" s="81">
        <v>6.5364963503530351</v>
      </c>
      <c r="CL971" s="95">
        <v>0</v>
      </c>
      <c r="CM971" s="95">
        <v>3.1873617693522909</v>
      </c>
      <c r="CN971" s="95">
        <v>3.4230820547214043</v>
      </c>
      <c r="CO971" s="95">
        <v>0.14150943396359916</v>
      </c>
      <c r="CP971" s="95">
        <v>4.0745416290952807</v>
      </c>
      <c r="CQ971" s="85">
        <v>3.5279430553077291</v>
      </c>
    </row>
    <row r="972" spans="1:95" x14ac:dyDescent="0.25">
      <c r="A972" s="97" t="s">
        <v>1145</v>
      </c>
      <c r="C972" s="97">
        <v>969</v>
      </c>
      <c r="D972" s="103"/>
      <c r="E972" s="48"/>
      <c r="F972" s="48"/>
      <c r="G972" s="48"/>
      <c r="H972" s="48"/>
      <c r="I972" s="48"/>
      <c r="J972" s="48"/>
      <c r="K972" s="73"/>
      <c r="L972" s="11"/>
      <c r="M972" s="11"/>
      <c r="N972" s="11"/>
      <c r="O972" s="11"/>
      <c r="P972" s="11"/>
      <c r="Q972" s="11"/>
      <c r="R972" s="73"/>
      <c r="S972" s="48"/>
      <c r="T972" s="48"/>
      <c r="U972" s="48"/>
      <c r="V972" s="48"/>
      <c r="W972" s="48"/>
      <c r="X972" s="48"/>
      <c r="Y972" s="73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73"/>
      <c r="AX972" s="48"/>
      <c r="AY972" s="11"/>
      <c r="AZ972" s="11"/>
      <c r="BA972" s="11"/>
      <c r="BB972" s="11"/>
      <c r="BC972" s="11"/>
      <c r="BD972" s="11"/>
      <c r="BE972" s="11"/>
      <c r="BF972" s="73"/>
      <c r="BG972" s="11"/>
      <c r="BH972" s="11"/>
      <c r="BI972" s="11"/>
      <c r="BJ972" s="11"/>
      <c r="BK972" s="11"/>
      <c r="BL972" s="73"/>
      <c r="BM972" s="48"/>
      <c r="BN972" s="11"/>
      <c r="BO972" s="11"/>
      <c r="BP972" s="73"/>
      <c r="BQ972" s="48"/>
      <c r="BR972" s="48"/>
      <c r="BS972" s="48"/>
      <c r="BT972" s="48"/>
      <c r="BU972" s="48"/>
      <c r="BV972" s="73"/>
      <c r="BW972" s="11"/>
      <c r="BX972" s="11"/>
      <c r="BY972" s="11"/>
      <c r="BZ972" s="73"/>
      <c r="CA972" s="48"/>
      <c r="CB972" s="48"/>
      <c r="CC972" s="48"/>
      <c r="CD972" s="48"/>
      <c r="CE972" s="48"/>
      <c r="CF972" s="48"/>
      <c r="CG972" s="48"/>
      <c r="CH972" s="73"/>
      <c r="CI972" s="11"/>
      <c r="CJ972" s="11"/>
      <c r="CK972" s="73"/>
      <c r="CL972" s="48"/>
      <c r="CM972" s="48"/>
      <c r="CN972" s="48"/>
      <c r="CO972" s="48"/>
      <c r="CP972" s="48"/>
      <c r="CQ972" s="67"/>
    </row>
    <row r="973" spans="1:95" x14ac:dyDescent="0.25">
      <c r="A973" s="97" t="s">
        <v>1311</v>
      </c>
      <c r="B973" s="97">
        <v>181</v>
      </c>
      <c r="C973" s="97">
        <v>970</v>
      </c>
      <c r="D973" s="103" t="s">
        <v>215</v>
      </c>
      <c r="E973" s="39">
        <v>6.329694211707493E-3</v>
      </c>
      <c r="F973" s="39">
        <v>4.0116158473658875E-2</v>
      </c>
      <c r="G973" s="39">
        <v>8.1692707111229428E-3</v>
      </c>
      <c r="H973" s="39"/>
      <c r="I973" s="39">
        <v>8.3872437358050833E-2</v>
      </c>
      <c r="J973" s="39">
        <v>3.1701338995689152E-2</v>
      </c>
      <c r="K973" s="52">
        <v>3.4092245722141749E-2</v>
      </c>
      <c r="L973" s="3">
        <v>8.26563581206732E-3</v>
      </c>
      <c r="M973" s="3">
        <v>6.2914084206447118E-3</v>
      </c>
      <c r="N973" s="3">
        <v>3.2458477889015422E-3</v>
      </c>
      <c r="O973" s="3">
        <v>7.1506279781890462E-5</v>
      </c>
      <c r="P973" s="3">
        <v>2.8407953082534687E-2</v>
      </c>
      <c r="Q973" s="3">
        <v>4.6948356806959402E-3</v>
      </c>
      <c r="R973" s="52">
        <v>6.8944642182434254E-3</v>
      </c>
      <c r="S973" s="39">
        <v>4.967954654836914E-2</v>
      </c>
      <c r="T973" s="39">
        <v>2.2496923188527061E-2</v>
      </c>
      <c r="U973" s="39"/>
      <c r="V973" s="39">
        <v>1.2931623431516074E-2</v>
      </c>
      <c r="W973" s="39">
        <v>5.7490354395508189E-3</v>
      </c>
      <c r="X973" s="39">
        <v>1.4914977200014544E-2</v>
      </c>
      <c r="Y973" s="52">
        <v>1.9041701104270961E-2</v>
      </c>
      <c r="Z973" s="3">
        <v>2.7265152507553431E-2</v>
      </c>
      <c r="AA973" s="3"/>
      <c r="AB973" s="3">
        <v>9.911725172041988E-3</v>
      </c>
      <c r="AC973" s="3">
        <v>2.5737892397363248E-2</v>
      </c>
      <c r="AD973" s="3">
        <v>6.7937788767785841E-3</v>
      </c>
      <c r="AE973" s="3">
        <v>8.1588573719800148E-3</v>
      </c>
      <c r="AF973" s="3">
        <v>1.6042800158250246E-2</v>
      </c>
      <c r="AG973" s="3">
        <v>9.8182403361243512E-3</v>
      </c>
      <c r="AH973" s="3">
        <v>9.3054248223654098E-3</v>
      </c>
      <c r="AI973" s="3">
        <v>9.8375572445366377E-3</v>
      </c>
      <c r="AJ973" s="3">
        <v>3.3579022216055916E-2</v>
      </c>
      <c r="AK973" s="3">
        <v>1.0281330660860287E-2</v>
      </c>
      <c r="AL973" s="3">
        <v>2.5939849624840295E-2</v>
      </c>
      <c r="AM973" s="3">
        <v>4.3132368446276237E-3</v>
      </c>
      <c r="AN973" s="3">
        <v>3.9904588184876567E-3</v>
      </c>
      <c r="AO973" s="3">
        <v>1.4240700576760801E-2</v>
      </c>
      <c r="AP973" s="3">
        <v>8.1518656529174834E-3</v>
      </c>
      <c r="AQ973" s="3">
        <v>3.0484451940835201E-2</v>
      </c>
      <c r="AR973" s="3">
        <v>6.3900193981759534E-3</v>
      </c>
      <c r="AS973" s="3"/>
      <c r="AT973" s="3">
        <v>4.0122371589810394E-3</v>
      </c>
      <c r="AU973" s="3">
        <v>5.6140723733111731E-3</v>
      </c>
      <c r="AV973" s="3">
        <v>0</v>
      </c>
      <c r="AW973" s="52">
        <v>1.4281993179508059E-2</v>
      </c>
      <c r="AX973" s="39">
        <v>3.4790132400096582E-2</v>
      </c>
      <c r="AY973" s="3">
        <v>7.7010738263272982E-2</v>
      </c>
      <c r="AZ973" s="3">
        <v>1.0751719491582688E-2</v>
      </c>
      <c r="BA973" s="3">
        <v>2.0314388531221431E-2</v>
      </c>
      <c r="BB973" s="3">
        <v>2.9985446417200814E-2</v>
      </c>
      <c r="BC973" s="3">
        <v>1.6887847700375726E-3</v>
      </c>
      <c r="BD973" s="3">
        <v>0.14311078125285528</v>
      </c>
      <c r="BE973" s="3">
        <v>0</v>
      </c>
      <c r="BF973" s="52">
        <v>5.0082347630370255E-2</v>
      </c>
      <c r="BG973" s="3">
        <v>5.9616749467707592E-3</v>
      </c>
      <c r="BH973" s="3">
        <v>2.3008025418137904E-2</v>
      </c>
      <c r="BI973" s="3">
        <v>3.4597379574718694E-2</v>
      </c>
      <c r="BJ973" s="3">
        <v>7.1915520583509E-3</v>
      </c>
      <c r="BK973" s="3">
        <v>2.9661111607980992E-2</v>
      </c>
      <c r="BL973" s="52">
        <v>1.8291428689219406E-2</v>
      </c>
      <c r="BM973" s="39">
        <v>7.1237600259576091E-3</v>
      </c>
      <c r="BN973" s="3">
        <v>2.2113210665923942E-2</v>
      </c>
      <c r="BO973" s="3">
        <v>3.4343226581353926E-3</v>
      </c>
      <c r="BP973" s="52">
        <v>1.5542289505578252E-2</v>
      </c>
      <c r="BQ973" s="39"/>
      <c r="BR973" s="39"/>
      <c r="BS973" s="39"/>
      <c r="BT973" s="39"/>
      <c r="BU973" s="39"/>
      <c r="BV973" s="52"/>
      <c r="BW973" s="3">
        <v>1.1750302985807358E-2</v>
      </c>
      <c r="BX973" s="3">
        <v>2.8927159539620533E-2</v>
      </c>
      <c r="BY973" s="3">
        <v>1.1525822747567441E-3</v>
      </c>
      <c r="BZ973" s="52">
        <v>1.803199224424987E-2</v>
      </c>
      <c r="CA973" s="39"/>
      <c r="CB973" s="39"/>
      <c r="CC973" s="39">
        <v>4.443047714743993E-4</v>
      </c>
      <c r="CD973" s="39"/>
      <c r="CE973" s="39">
        <v>7.0613644906249474E-3</v>
      </c>
      <c r="CF973" s="39"/>
      <c r="CG973" s="39"/>
      <c r="CH973" s="52">
        <v>3.3744125831230726E-3</v>
      </c>
      <c r="CI973" s="3">
        <v>3.5000960459412732E-3</v>
      </c>
      <c r="CJ973" s="3">
        <v>3.9308563266992067E-3</v>
      </c>
      <c r="CK973" s="52">
        <v>3.7152401992062607E-3</v>
      </c>
      <c r="CL973" s="39">
        <v>6.020066889672375E-2</v>
      </c>
      <c r="CM973" s="39">
        <v>0.12734522942501597</v>
      </c>
      <c r="CN973" s="39">
        <v>7.104582093580053E-2</v>
      </c>
      <c r="CO973" s="39">
        <v>8.7813546014549916E-3</v>
      </c>
      <c r="CP973" s="39">
        <v>2.2838553447404136E-2</v>
      </c>
      <c r="CQ973" s="58">
        <v>4.7765069444064404E-2</v>
      </c>
    </row>
    <row r="974" spans="1:95" x14ac:dyDescent="0.25">
      <c r="A974" s="97" t="s">
        <v>1312</v>
      </c>
      <c r="B974" s="97">
        <v>182</v>
      </c>
      <c r="C974" s="97">
        <v>971</v>
      </c>
      <c r="D974" s="103" t="s">
        <v>216</v>
      </c>
      <c r="E974" s="39">
        <v>0.67489270385568445</v>
      </c>
      <c r="F974" s="39">
        <v>0.78552613607706756</v>
      </c>
      <c r="G974" s="39">
        <v>0.61256544501334942</v>
      </c>
      <c r="H974" s="39"/>
      <c r="I974" s="39">
        <v>0.84302009774367903</v>
      </c>
      <c r="J974" s="39">
        <v>0.72320152451580477</v>
      </c>
      <c r="K974" s="52">
        <v>0.77691423036605178</v>
      </c>
      <c r="L974" s="3">
        <v>0.56106956718785406</v>
      </c>
      <c r="M974" s="3">
        <v>0.42277070063694266</v>
      </c>
      <c r="N974" s="3">
        <v>0.47944142745943025</v>
      </c>
      <c r="O974" s="3">
        <v>1</v>
      </c>
      <c r="P974" s="3">
        <v>0.72742531049345416</v>
      </c>
      <c r="Q974" s="3">
        <v>0.67647058825501727</v>
      </c>
      <c r="R974" s="52">
        <v>0.55274563677756927</v>
      </c>
      <c r="S974" s="39">
        <v>0.7494407158836689</v>
      </c>
      <c r="T974" s="39">
        <v>0.61303298471933254</v>
      </c>
      <c r="U974" s="39"/>
      <c r="V974" s="39">
        <v>0.52150943394350158</v>
      </c>
      <c r="W974" s="39">
        <v>0.26666666666666666</v>
      </c>
      <c r="X974" s="39">
        <v>0.5902864259175663</v>
      </c>
      <c r="Y974" s="52">
        <v>0.60745590875702804</v>
      </c>
      <c r="Z974" s="3">
        <v>0.76221543112624979</v>
      </c>
      <c r="AA974" s="3"/>
      <c r="AB974" s="3">
        <v>0.67996538294874953</v>
      </c>
      <c r="AC974" s="3">
        <v>0.71542685971611719</v>
      </c>
      <c r="AD974" s="3">
        <v>0.62643678160919536</v>
      </c>
      <c r="AE974" s="3">
        <v>0.59894319683382891</v>
      </c>
      <c r="AF974" s="3">
        <v>0.6574409250980392</v>
      </c>
      <c r="AG974" s="3">
        <v>0.64751309605608354</v>
      </c>
      <c r="AH974" s="3">
        <v>0.62212319151754158</v>
      </c>
      <c r="AI974" s="3">
        <v>0.606434856351176</v>
      </c>
      <c r="AJ974" s="3">
        <v>0.77932720450366699</v>
      </c>
      <c r="AK974" s="3">
        <v>0.66666666667601682</v>
      </c>
      <c r="AL974" s="3">
        <v>0.76521739130434785</v>
      </c>
      <c r="AM974" s="3">
        <v>0.59259259257777785</v>
      </c>
      <c r="AN974" s="3">
        <v>0.53164556962025311</v>
      </c>
      <c r="AO974" s="3">
        <v>0.67471264368965522</v>
      </c>
      <c r="AP974" s="3">
        <v>0.69887264399965165</v>
      </c>
      <c r="AQ974" s="3">
        <v>0.77959059586453017</v>
      </c>
      <c r="AR974" s="3">
        <v>0.6428571428571429</v>
      </c>
      <c r="AS974" s="3"/>
      <c r="AT974" s="3">
        <v>0.62489762489434886</v>
      </c>
      <c r="AU974" s="3">
        <v>0.65464052285490204</v>
      </c>
      <c r="AV974" s="3">
        <v>0</v>
      </c>
      <c r="AW974" s="52">
        <v>0.70466508136673534</v>
      </c>
      <c r="AX974" s="39">
        <v>0.78976286868953427</v>
      </c>
      <c r="AY974" s="3">
        <v>0.78826314898528671</v>
      </c>
      <c r="AZ974" s="3">
        <v>0.72932604734426221</v>
      </c>
      <c r="BA974" s="3">
        <v>0.64554188437791649</v>
      </c>
      <c r="BB974" s="3">
        <v>0.64100638378972974</v>
      </c>
      <c r="BC974" s="3">
        <v>0.53810975610037737</v>
      </c>
      <c r="BD974" s="3">
        <v>0.91742620684802001</v>
      </c>
      <c r="BE974" s="3">
        <v>0</v>
      </c>
      <c r="BF974" s="52">
        <v>0.81642488320326023</v>
      </c>
      <c r="BG974" s="3">
        <v>0.73809523809523814</v>
      </c>
      <c r="BH974" s="3">
        <v>0.7142857142857143</v>
      </c>
      <c r="BI974" s="3">
        <v>0.74059247398333716</v>
      </c>
      <c r="BJ974" s="3">
        <v>0.45388669301976287</v>
      </c>
      <c r="BK974" s="3">
        <v>0.64695914140197297</v>
      </c>
      <c r="BL974" s="52">
        <v>0.65101677443576056</v>
      </c>
      <c r="BM974" s="39">
        <v>0.33321641529895779</v>
      </c>
      <c r="BN974" s="3">
        <v>0.84725525408995173</v>
      </c>
      <c r="BO974" s="3">
        <v>0.65994817161335995</v>
      </c>
      <c r="BP974" s="52">
        <v>0.83269544976499288</v>
      </c>
      <c r="BQ974" s="39"/>
      <c r="BR974" s="39"/>
      <c r="BS974" s="39"/>
      <c r="BT974" s="39"/>
      <c r="BU974" s="39"/>
      <c r="BV974" s="52"/>
      <c r="BW974" s="3">
        <v>0.6607329843002987</v>
      </c>
      <c r="BX974" s="3">
        <v>0.7676720075400566</v>
      </c>
      <c r="BY974" s="3">
        <v>0.8723404255313717</v>
      </c>
      <c r="BZ974" s="52">
        <v>0.7444444444456535</v>
      </c>
      <c r="CA974" s="39"/>
      <c r="CB974" s="39"/>
      <c r="CC974" s="39">
        <v>9.7560975663295663E-2</v>
      </c>
      <c r="CD974" s="39"/>
      <c r="CE974" s="39">
        <v>0.57210776530202612</v>
      </c>
      <c r="CF974" s="39"/>
      <c r="CG974" s="39"/>
      <c r="CH974" s="52">
        <v>0.47306525023802737</v>
      </c>
      <c r="CI974" s="3">
        <v>0.75494575623879889</v>
      </c>
      <c r="CJ974" s="3">
        <v>0.71640091115527116</v>
      </c>
      <c r="CK974" s="52">
        <v>0.73457718929123272</v>
      </c>
      <c r="CL974" s="39">
        <v>1</v>
      </c>
      <c r="CM974" s="39">
        <v>0.95355886643545495</v>
      </c>
      <c r="CN974" s="39">
        <v>0.85761855091298056</v>
      </c>
      <c r="CO974" s="39">
        <v>0.71705882348901029</v>
      </c>
      <c r="CP974" s="39">
        <v>0.86688027963879988</v>
      </c>
      <c r="CQ974" s="58">
        <v>0.89789490326191579</v>
      </c>
    </row>
    <row r="975" spans="1:95" x14ac:dyDescent="0.25">
      <c r="A975" s="97" t="s">
        <v>1145</v>
      </c>
      <c r="C975" s="97">
        <v>972</v>
      </c>
      <c r="D975" s="103"/>
      <c r="E975" s="48"/>
      <c r="F975" s="48"/>
      <c r="G975" s="48"/>
      <c r="H975" s="48"/>
      <c r="I975" s="48"/>
      <c r="J975" s="48"/>
      <c r="K975" s="73"/>
      <c r="L975" s="11"/>
      <c r="M975" s="11"/>
      <c r="N975" s="11"/>
      <c r="O975" s="11"/>
      <c r="P975" s="11"/>
      <c r="Q975" s="11"/>
      <c r="R975" s="73"/>
      <c r="S975" s="48"/>
      <c r="T975" s="48"/>
      <c r="U975" s="48"/>
      <c r="V975" s="48"/>
      <c r="W975" s="48"/>
      <c r="X975" s="48"/>
      <c r="Y975" s="73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73"/>
      <c r="AX975" s="48"/>
      <c r="AY975" s="11"/>
      <c r="AZ975" s="11"/>
      <c r="BA975" s="11"/>
      <c r="BB975" s="11"/>
      <c r="BC975" s="11"/>
      <c r="BD975" s="11"/>
      <c r="BE975" s="11"/>
      <c r="BF975" s="73"/>
      <c r="BG975" s="11"/>
      <c r="BH975" s="11"/>
      <c r="BI975" s="11"/>
      <c r="BJ975" s="11"/>
      <c r="BK975" s="11"/>
      <c r="BL975" s="73"/>
      <c r="BM975" s="48"/>
      <c r="BN975" s="11"/>
      <c r="BO975" s="11"/>
      <c r="BP975" s="73"/>
      <c r="BQ975" s="48"/>
      <c r="BR975" s="48"/>
      <c r="BS975" s="48"/>
      <c r="BT975" s="48"/>
      <c r="BU975" s="48"/>
      <c r="BV975" s="73"/>
      <c r="BW975" s="11"/>
      <c r="BX975" s="11"/>
      <c r="BY975" s="11"/>
      <c r="BZ975" s="73"/>
      <c r="CA975" s="48"/>
      <c r="CB975" s="48"/>
      <c r="CC975" s="48"/>
      <c r="CD975" s="48"/>
      <c r="CE975" s="48"/>
      <c r="CF975" s="48"/>
      <c r="CG975" s="48"/>
      <c r="CH975" s="73"/>
      <c r="CI975" s="11"/>
      <c r="CJ975" s="11"/>
      <c r="CK975" s="73"/>
      <c r="CL975" s="48"/>
      <c r="CM975" s="48"/>
      <c r="CN975" s="48"/>
      <c r="CO975" s="48"/>
      <c r="CP975" s="48"/>
      <c r="CQ975" s="67"/>
    </row>
    <row r="976" spans="1:95" x14ac:dyDescent="0.25">
      <c r="A976" s="97" t="s">
        <v>1313</v>
      </c>
      <c r="B976" s="97">
        <v>183</v>
      </c>
      <c r="C976" s="97">
        <v>973</v>
      </c>
      <c r="D976" s="103" t="s">
        <v>130</v>
      </c>
      <c r="E976" s="94">
        <v>0.57939914164333484</v>
      </c>
      <c r="F976" s="94">
        <v>1.3629392597111243</v>
      </c>
      <c r="G976" s="94">
        <v>0.84816753924925292</v>
      </c>
      <c r="H976" s="94"/>
      <c r="I976" s="94">
        <v>1.9731512376201397</v>
      </c>
      <c r="J976" s="94">
        <v>1.3818825290578676</v>
      </c>
      <c r="K976" s="80">
        <v>1.4319230070610942</v>
      </c>
      <c r="L976" s="17">
        <v>0.98466651559785479</v>
      </c>
      <c r="M976" s="17">
        <v>0.91719745222929938</v>
      </c>
      <c r="N976" s="17">
        <v>0.7331264546102938</v>
      </c>
      <c r="O976" s="17">
        <v>0</v>
      </c>
      <c r="P976" s="17">
        <v>2.1752265861027191</v>
      </c>
      <c r="Q976" s="17">
        <v>0</v>
      </c>
      <c r="R976" s="80">
        <v>1.0220966680848251</v>
      </c>
      <c r="S976" s="94">
        <v>3.3557046979865772</v>
      </c>
      <c r="T976" s="94">
        <v>1.923572003233496</v>
      </c>
      <c r="U976" s="94"/>
      <c r="V976" s="94">
        <v>0.98716981129095338</v>
      </c>
      <c r="W976" s="94">
        <v>0.42666666666666669</v>
      </c>
      <c r="X976" s="94">
        <v>0.74719800749059029</v>
      </c>
      <c r="Y976" s="80">
        <v>1.7602703559056301</v>
      </c>
      <c r="Z976" s="17">
        <v>1.825855852812577</v>
      </c>
      <c r="AA976" s="17"/>
      <c r="AB976" s="17">
        <v>0.13604500216309459</v>
      </c>
      <c r="AC976" s="17">
        <v>1.4198701946795831</v>
      </c>
      <c r="AD976" s="17">
        <v>6.8965517241379309E-2</v>
      </c>
      <c r="AE976" s="17">
        <v>0.69749009246290639</v>
      </c>
      <c r="AF976" s="17">
        <v>1.0265460030165912</v>
      </c>
      <c r="AG976" s="17">
        <v>0.72322730463116891</v>
      </c>
      <c r="AH976" s="17">
        <v>0.1274647457451307</v>
      </c>
      <c r="AI976" s="17">
        <v>0.6516484681506588</v>
      </c>
      <c r="AJ976" s="17">
        <v>0.92841648590021697</v>
      </c>
      <c r="AK976" s="17">
        <v>0.16549789621318373</v>
      </c>
      <c r="AL976" s="17">
        <v>1.4260869565217391</v>
      </c>
      <c r="AM976" s="17">
        <v>4.4444444444444446E-2</v>
      </c>
      <c r="AN976" s="17">
        <v>0.37130801687763715</v>
      </c>
      <c r="AO976" s="17">
        <v>0.56896551724137934</v>
      </c>
      <c r="AP976" s="17">
        <v>0.39105161176540054</v>
      </c>
      <c r="AQ976" s="17">
        <v>3.3781921362115046</v>
      </c>
      <c r="AR976" s="17">
        <v>7.1428571428571425E-2</v>
      </c>
      <c r="AS976" s="17"/>
      <c r="AT976" s="17">
        <v>0.28501228501228504</v>
      </c>
      <c r="AU976" s="17">
        <v>0.53709803921568633</v>
      </c>
      <c r="AV976" s="17">
        <v>0</v>
      </c>
      <c r="AW976" s="80">
        <v>1.1918882090605747</v>
      </c>
      <c r="AX976" s="94">
        <v>1.7941006361851464</v>
      </c>
      <c r="AY976" s="17">
        <v>1.0887874175545409</v>
      </c>
      <c r="AZ976" s="17">
        <v>0.21420765027322405</v>
      </c>
      <c r="BA976" s="17">
        <v>0.54407550985643638</v>
      </c>
      <c r="BB976" s="17">
        <v>0.96263612468949744</v>
      </c>
      <c r="BC976" s="17">
        <v>0.64024390243512042</v>
      </c>
      <c r="BD976" s="17">
        <v>1.4453363973638165</v>
      </c>
      <c r="BE976" s="17">
        <v>0</v>
      </c>
      <c r="BF976" s="80">
        <v>1.1895886754009461</v>
      </c>
      <c r="BG976" s="17">
        <v>0.40476190476190477</v>
      </c>
      <c r="BH976" s="17">
        <v>0.88571428571428568</v>
      </c>
      <c r="BI976" s="17">
        <v>1.8542834267117008</v>
      </c>
      <c r="BJ976" s="17">
        <v>1.0197628458498025</v>
      </c>
      <c r="BK976" s="17">
        <v>1.2517416682451648</v>
      </c>
      <c r="BL976" s="80">
        <v>1.290975541186393</v>
      </c>
      <c r="BM976" s="94">
        <v>2.432830585793516</v>
      </c>
      <c r="BN976" s="17">
        <v>1.1548318206030441</v>
      </c>
      <c r="BO976" s="17">
        <v>0.7048661099954211</v>
      </c>
      <c r="BP976" s="80">
        <v>1.1198549654154843</v>
      </c>
      <c r="BQ976" s="94"/>
      <c r="BR976" s="94"/>
      <c r="BS976" s="94"/>
      <c r="BT976" s="94"/>
      <c r="BU976" s="94"/>
      <c r="BV976" s="80"/>
      <c r="BW976" s="17">
        <v>0.86701570678812523</v>
      </c>
      <c r="BX976" s="17">
        <v>1.2723845428840717</v>
      </c>
      <c r="BY976" s="17">
        <v>0.38297872340588501</v>
      </c>
      <c r="BZ976" s="80">
        <v>1.1698924731127447</v>
      </c>
      <c r="CA976" s="94"/>
      <c r="CB976" s="94"/>
      <c r="CC976" s="94">
        <v>1.9024390244830458</v>
      </c>
      <c r="CD976" s="94"/>
      <c r="CE976" s="94">
        <v>1.0554675115513574</v>
      </c>
      <c r="CF976" s="94"/>
      <c r="CG976" s="94"/>
      <c r="CH976" s="80">
        <v>1.119878603607199</v>
      </c>
      <c r="CI976" s="17">
        <v>1.0031908104914664</v>
      </c>
      <c r="CJ976" s="17">
        <v>1.4350797266841706</v>
      </c>
      <c r="CK976" s="80">
        <v>1.2314173939508015</v>
      </c>
      <c r="CL976" s="94">
        <v>0</v>
      </c>
      <c r="CM976" s="94">
        <v>0.51439846721970195</v>
      </c>
      <c r="CN976" s="94">
        <v>0.93589023508086511</v>
      </c>
      <c r="CO976" s="94">
        <v>0.26117647058208993</v>
      </c>
      <c r="CP976" s="94">
        <v>0.41363239149431985</v>
      </c>
      <c r="CQ976" s="84">
        <v>0.61146310912178836</v>
      </c>
    </row>
    <row r="977" spans="1:95" x14ac:dyDescent="0.25">
      <c r="A977" s="97" t="s">
        <v>1314</v>
      </c>
      <c r="B977" s="97">
        <v>184</v>
      </c>
      <c r="C977" s="97">
        <v>974</v>
      </c>
      <c r="D977" s="103" t="s">
        <v>129</v>
      </c>
      <c r="E977" s="94">
        <v>5.1244635194232719</v>
      </c>
      <c r="F977" s="94">
        <v>3.5676181927879056</v>
      </c>
      <c r="G977" s="94">
        <v>3.0659685863232258</v>
      </c>
      <c r="H977" s="94"/>
      <c r="I977" s="94">
        <v>4.5171102660194897</v>
      </c>
      <c r="J977" s="94">
        <v>3.8989995234765127</v>
      </c>
      <c r="K977" s="80">
        <v>3.7982204466490179</v>
      </c>
      <c r="L977" s="17">
        <v>4.8357126671198731</v>
      </c>
      <c r="M977" s="17">
        <v>3.0063694267515926</v>
      </c>
      <c r="N977" s="17">
        <v>4.3731574863896574</v>
      </c>
      <c r="O977" s="17">
        <v>0</v>
      </c>
      <c r="P977" s="17">
        <v>4.7411883182275929</v>
      </c>
      <c r="Q977" s="17">
        <v>1.0588235294242214</v>
      </c>
      <c r="R977" s="80">
        <v>4.6456406485781878</v>
      </c>
      <c r="S977" s="94">
        <v>5.5480984340044746</v>
      </c>
      <c r="T977" s="94">
        <v>4.1102172164449735</v>
      </c>
      <c r="U977" s="94"/>
      <c r="V977" s="94">
        <v>3.3328301885786318</v>
      </c>
      <c r="W977" s="94">
        <v>5.3866666666666667</v>
      </c>
      <c r="X977" s="94">
        <v>0.54545454546813088</v>
      </c>
      <c r="Y977" s="80">
        <v>3.6307952265440102</v>
      </c>
      <c r="Z977" s="17">
        <v>4.4631116301057752</v>
      </c>
      <c r="AA977" s="17"/>
      <c r="AB977" s="17">
        <v>0.24197317178626751</v>
      </c>
      <c r="AC977" s="17">
        <v>4.2176734896811245</v>
      </c>
      <c r="AD977" s="17">
        <v>0.45977011494252873</v>
      </c>
      <c r="AE977" s="17">
        <v>2.5014531043328776</v>
      </c>
      <c r="AF977" s="17">
        <v>3.4331825037707389</v>
      </c>
      <c r="AG977" s="17">
        <v>2.7924609817703465</v>
      </c>
      <c r="AH977" s="17">
        <v>0.27544105977108702</v>
      </c>
      <c r="AI977" s="17">
        <v>2.5941906074694603</v>
      </c>
      <c r="AJ977" s="17">
        <v>3.4583204214440655</v>
      </c>
      <c r="AK977" s="17">
        <v>0.21037868162692847</v>
      </c>
      <c r="AL977" s="17">
        <v>2.991304347826087</v>
      </c>
      <c r="AM977" s="17">
        <v>0.22222222222222221</v>
      </c>
      <c r="AN977" s="17">
        <v>1.9240506329113924</v>
      </c>
      <c r="AO977" s="17">
        <v>3.2137931034482761</v>
      </c>
      <c r="AP977" s="17">
        <v>2.1560683459497758</v>
      </c>
      <c r="AQ977" s="17">
        <v>5.1949736522302192</v>
      </c>
      <c r="AR977" s="17">
        <v>0.42857142857142855</v>
      </c>
      <c r="AS977" s="17"/>
      <c r="AT977" s="17">
        <v>0.36363636363636365</v>
      </c>
      <c r="AU977" s="17">
        <v>6.7952941176470585</v>
      </c>
      <c r="AV977" s="17">
        <v>0</v>
      </c>
      <c r="AW977" s="80">
        <v>3.565436716849494</v>
      </c>
      <c r="AX977" s="94">
        <v>4.8097165991346476</v>
      </c>
      <c r="AY977" s="17">
        <v>3.3470319634703198</v>
      </c>
      <c r="AZ977" s="17">
        <v>0.62950819672131153</v>
      </c>
      <c r="BA977" s="17">
        <v>1.7191977077247991</v>
      </c>
      <c r="BB977" s="17">
        <v>2.96564025540679</v>
      </c>
      <c r="BC977" s="17">
        <v>1.2987804877969586</v>
      </c>
      <c r="BD977" s="17">
        <v>3.7982702668894412</v>
      </c>
      <c r="BE977" s="17">
        <v>0</v>
      </c>
      <c r="BF977" s="80">
        <v>3.3644174365088482</v>
      </c>
      <c r="BG977" s="17">
        <v>0.59523809523809523</v>
      </c>
      <c r="BH977" s="17">
        <v>4.4285714285714288</v>
      </c>
      <c r="BI977" s="17">
        <v>4.2033626900848136</v>
      </c>
      <c r="BJ977" s="17">
        <v>2.7747035573122529</v>
      </c>
      <c r="BK977" s="17">
        <v>3.4230841649664701</v>
      </c>
      <c r="BL977" s="80">
        <v>3.4590947427607532</v>
      </c>
      <c r="BM977" s="94">
        <v>2.6306559102438536</v>
      </c>
      <c r="BN977" s="17">
        <v>5.731204193536227</v>
      </c>
      <c r="BO977" s="17">
        <v>4.4503311258534435</v>
      </c>
      <c r="BP977" s="80">
        <v>5.6316390250226354</v>
      </c>
      <c r="BQ977" s="94"/>
      <c r="BR977" s="94"/>
      <c r="BS977" s="94"/>
      <c r="BT977" s="94"/>
      <c r="BU977" s="94"/>
      <c r="BV977" s="80"/>
      <c r="BW977" s="17">
        <v>2.4251308900015678</v>
      </c>
      <c r="BX977" s="17">
        <v>3.0254476908576815</v>
      </c>
      <c r="BY977" s="17">
        <v>2.0425531914980537</v>
      </c>
      <c r="BZ977" s="80">
        <v>2.8774193548250961</v>
      </c>
      <c r="CA977" s="94"/>
      <c r="CB977" s="94"/>
      <c r="CC977" s="94">
        <v>0.29268292684354552</v>
      </c>
      <c r="CD977" s="94"/>
      <c r="CE977" s="94">
        <v>4.2503961951662772</v>
      </c>
      <c r="CF977" s="94"/>
      <c r="CG977" s="94"/>
      <c r="CH977" s="80">
        <v>3.9696509851442179</v>
      </c>
      <c r="CI977" s="17">
        <v>5.8583280154654336</v>
      </c>
      <c r="CJ977" s="17">
        <v>6.3485193623314018</v>
      </c>
      <c r="CK977" s="80">
        <v>6.1173638280136595</v>
      </c>
      <c r="CL977" s="94">
        <v>0</v>
      </c>
      <c r="CM977" s="94">
        <v>3.060996882988487</v>
      </c>
      <c r="CN977" s="94">
        <v>3.3045013238657708</v>
      </c>
      <c r="CO977" s="94">
        <v>0.16941176470189617</v>
      </c>
      <c r="CP977" s="94">
        <v>3.4471307893970287</v>
      </c>
      <c r="CQ977" s="84">
        <v>3.170414330709034</v>
      </c>
    </row>
    <row r="978" spans="1:95" ht="15.75" thickBot="1" x14ac:dyDescent="0.3">
      <c r="A978" s="97" t="s">
        <v>1315</v>
      </c>
      <c r="B978" s="97">
        <v>185</v>
      </c>
      <c r="C978" s="97">
        <v>975</v>
      </c>
      <c r="D978" s="106" t="s">
        <v>217</v>
      </c>
      <c r="E978" s="42">
        <v>0.54721030044092733</v>
      </c>
      <c r="F978" s="42">
        <v>0.68182084251482455</v>
      </c>
      <c r="G978" s="42">
        <v>0.52146596857546668</v>
      </c>
      <c r="H978" s="42"/>
      <c r="I978" s="42">
        <v>0.71141460384227784</v>
      </c>
      <c r="J978" s="42">
        <v>0.71217586603927929</v>
      </c>
      <c r="K978" s="55">
        <v>0.68509170146090304</v>
      </c>
      <c r="L978" s="6">
        <v>0.77770224337185589</v>
      </c>
      <c r="M978" s="6">
        <v>0.78025477707006374</v>
      </c>
      <c r="N978" s="6">
        <v>0.73778122575067662</v>
      </c>
      <c r="O978" s="6">
        <v>0</v>
      </c>
      <c r="P978" s="6">
        <v>0.77341389728096677</v>
      </c>
      <c r="Q978" s="6">
        <v>0.35294117647474049</v>
      </c>
      <c r="R978" s="55">
        <v>0.77295770287468946</v>
      </c>
      <c r="S978" s="42">
        <v>0.84116331096196872</v>
      </c>
      <c r="T978" s="42">
        <v>0.76025744167948717</v>
      </c>
      <c r="U978" s="42"/>
      <c r="V978" s="42">
        <v>0.6792452829983624</v>
      </c>
      <c r="W978" s="42">
        <v>0.58666666666666667</v>
      </c>
      <c r="X978" s="42">
        <v>0.70983810711606077</v>
      </c>
      <c r="Y978" s="55">
        <v>0.74770303094623602</v>
      </c>
      <c r="Z978" s="6">
        <v>0.65465783059862392</v>
      </c>
      <c r="AA978" s="6"/>
      <c r="AB978" s="6">
        <v>0.16512332323612244</v>
      </c>
      <c r="AC978" s="6">
        <v>0.6230654018847116</v>
      </c>
      <c r="AD978" s="6">
        <v>0.20689655172413793</v>
      </c>
      <c r="AE978" s="6">
        <v>0.56116248348152009</v>
      </c>
      <c r="AF978" s="6">
        <v>0.5942684766214178</v>
      </c>
      <c r="AG978" s="6">
        <v>0.51325808715760379</v>
      </c>
      <c r="AH978" s="6">
        <v>0.23661559123952422</v>
      </c>
      <c r="AI978" s="6">
        <v>0.56387151490049692</v>
      </c>
      <c r="AJ978" s="6">
        <v>0.48631339737630408</v>
      </c>
      <c r="AK978" s="6">
        <v>0.12903225806451613</v>
      </c>
      <c r="AL978" s="6">
        <v>0.41739130434782606</v>
      </c>
      <c r="AM978" s="6">
        <v>0.13333333333333333</v>
      </c>
      <c r="AN978" s="6">
        <v>0.47257383966244726</v>
      </c>
      <c r="AO978" s="6">
        <v>0.47931034482758622</v>
      </c>
      <c r="AP978" s="6">
        <v>0.3804826492852546</v>
      </c>
      <c r="AQ978" s="6">
        <v>0.76124847993822964</v>
      </c>
      <c r="AR978" s="6">
        <v>0.2857142857142857</v>
      </c>
      <c r="AS978" s="6"/>
      <c r="AT978" s="6">
        <v>0.20638820638820637</v>
      </c>
      <c r="AU978" s="6">
        <v>0.58227450980392159</v>
      </c>
      <c r="AV978" s="6">
        <v>0</v>
      </c>
      <c r="AW978" s="55">
        <v>0.55746920672879463</v>
      </c>
      <c r="AX978" s="42">
        <v>0.6732215153189911</v>
      </c>
      <c r="AY978" s="6">
        <v>0.59969558599695583</v>
      </c>
      <c r="AZ978" s="6">
        <v>0.20983606557377049</v>
      </c>
      <c r="BA978" s="6">
        <v>0.47733018708594421</v>
      </c>
      <c r="BB978" s="6">
        <v>0.61734885468676959</v>
      </c>
      <c r="BC978" s="6">
        <v>0.27439024390076588</v>
      </c>
      <c r="BD978" s="6">
        <v>0.60537552598105449</v>
      </c>
      <c r="BE978" s="6">
        <v>0</v>
      </c>
      <c r="BF978" s="55">
        <v>0.59078998208559497</v>
      </c>
      <c r="BG978" s="6">
        <v>0.35714285714285715</v>
      </c>
      <c r="BH978" s="6">
        <v>0.52857142857142858</v>
      </c>
      <c r="BI978" s="6">
        <v>0.77341873497560576</v>
      </c>
      <c r="BJ978" s="6">
        <v>0.64822134387351782</v>
      </c>
      <c r="BK978" s="6">
        <v>0.6733195255181571</v>
      </c>
      <c r="BL978" s="55">
        <v>0.66685409052572397</v>
      </c>
      <c r="BM978" s="42">
        <v>0.89231848475471509</v>
      </c>
      <c r="BN978" s="6">
        <v>0.61127020336547455</v>
      </c>
      <c r="BO978" s="6">
        <v>0.50964583933492458</v>
      </c>
      <c r="BP978" s="55">
        <v>0.60337071106988505</v>
      </c>
      <c r="BQ978" s="42"/>
      <c r="BR978" s="42"/>
      <c r="BS978" s="42"/>
      <c r="BT978" s="42"/>
      <c r="BU978" s="42"/>
      <c r="BV978" s="55"/>
      <c r="BW978" s="6">
        <v>0.69738219893827469</v>
      </c>
      <c r="BX978" s="6">
        <v>0.66352497643732333</v>
      </c>
      <c r="BY978" s="6">
        <v>1.0212765957490268</v>
      </c>
      <c r="BZ978" s="55">
        <v>0.67526881720110632</v>
      </c>
      <c r="CA978" s="42"/>
      <c r="CB978" s="42"/>
      <c r="CC978" s="42">
        <v>0.14634146342177276</v>
      </c>
      <c r="CD978" s="42"/>
      <c r="CE978" s="42">
        <v>0.81774960354429493</v>
      </c>
      <c r="CF978" s="42"/>
      <c r="CG978" s="42"/>
      <c r="CH978" s="55">
        <v>0.79666160825715382</v>
      </c>
      <c r="CI978" s="6">
        <v>0.68155711552473663</v>
      </c>
      <c r="CJ978" s="6">
        <v>0.7175398633420853</v>
      </c>
      <c r="CK978" s="55">
        <v>0.70057177251159974</v>
      </c>
      <c r="CL978" s="42">
        <v>0</v>
      </c>
      <c r="CM978" s="42">
        <v>0.48282764735031403</v>
      </c>
      <c r="CN978" s="42">
        <v>0.60274412259323207</v>
      </c>
      <c r="CO978" s="42">
        <v>0.14823529411415914</v>
      </c>
      <c r="CP978" s="42">
        <v>0.56219050393242065</v>
      </c>
      <c r="CQ978" s="61">
        <v>0.53192912476107845</v>
      </c>
    </row>
    <row r="979" spans="1:95" ht="15.75" thickTop="1" x14ac:dyDescent="0.25"/>
  </sheetData>
  <pageMargins left="0.7" right="0.7" top="0.75" bottom="0.75" header="0.51180555555555496" footer="0.51180555555555496"/>
  <pageSetup paperSize="9" firstPageNumber="0" orientation="portrait" horizontalDpi="4294967294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58"/>
  <sheetViews>
    <sheetView zoomScaleNormal="100" workbookViewId="0">
      <pane xSplit="5" ySplit="3" topLeftCell="F4" activePane="bottomRight" state="frozen"/>
      <selection pane="topRight" activeCell="F1" sqref="F1"/>
      <selection pane="bottomLeft" activeCell="A9" sqref="A9"/>
      <selection pane="bottomRight" activeCell="M18" sqref="M18"/>
    </sheetView>
  </sheetViews>
  <sheetFormatPr defaultRowHeight="15" x14ac:dyDescent="0.25"/>
  <cols>
    <col min="1" max="1" width="9.140625" style="23"/>
    <col min="2" max="2" width="3.140625"/>
    <col min="3" max="3" width="3.42578125"/>
    <col min="4" max="4" width="3.7109375"/>
    <col min="5" max="5" width="37" customWidth="1"/>
    <col min="6" max="7" width="7" bestFit="1" customWidth="1"/>
    <col min="9" max="10" width="6.28515625" customWidth="1"/>
    <col min="12" max="13" width="6.42578125" customWidth="1"/>
    <col min="15" max="15" width="8.28515625" bestFit="1" customWidth="1"/>
    <col min="16" max="17" width="7" bestFit="1" customWidth="1"/>
    <col min="18" max="18" width="8.28515625" bestFit="1" customWidth="1"/>
    <col min="19" max="19" width="7" bestFit="1" customWidth="1"/>
    <col min="20" max="20" width="8.5703125" bestFit="1" customWidth="1"/>
    <col min="21" max="21" width="7.5703125" bestFit="1" customWidth="1"/>
    <col min="22" max="23" width="7" bestFit="1" customWidth="1"/>
    <col min="24" max="24" width="7.42578125" bestFit="1" customWidth="1"/>
    <col min="25" max="25" width="7" bestFit="1" customWidth="1"/>
    <col min="26" max="26" width="9.5703125" bestFit="1" customWidth="1"/>
    <col min="27" max="27" width="10.42578125" bestFit="1" customWidth="1"/>
    <col min="28" max="28" width="8.7109375" bestFit="1" customWidth="1"/>
    <col min="30" max="30" width="8.28515625" style="23" bestFit="1" customWidth="1"/>
    <col min="31" max="32" width="7" bestFit="1" customWidth="1"/>
    <col min="33" max="33" width="8.28515625" bestFit="1" customWidth="1"/>
    <col min="34" max="34" width="7" bestFit="1" customWidth="1"/>
    <col min="35" max="35" width="8.5703125" bestFit="1" customWidth="1"/>
    <col min="36" max="36" width="7.5703125" bestFit="1" customWidth="1"/>
    <col min="37" max="38" width="7" bestFit="1" customWidth="1"/>
    <col min="39" max="39" width="7.42578125" bestFit="1" customWidth="1"/>
    <col min="40" max="40" width="7" bestFit="1" customWidth="1"/>
    <col min="41" max="41" width="9.5703125" bestFit="1" customWidth="1"/>
    <col min="42" max="42" width="10.42578125" bestFit="1" customWidth="1"/>
    <col min="43" max="43" width="8.7109375" bestFit="1" customWidth="1"/>
  </cols>
  <sheetData>
    <row r="1" spans="1:43" x14ac:dyDescent="0.25">
      <c r="B1" s="19" t="s">
        <v>218</v>
      </c>
      <c r="F1" s="23"/>
      <c r="G1" s="23"/>
      <c r="H1" s="23"/>
      <c r="I1" s="23"/>
      <c r="J1" s="23"/>
      <c r="K1" s="23"/>
      <c r="L1" s="23"/>
      <c r="M1" s="23"/>
      <c r="N1" s="23"/>
      <c r="O1" s="23">
        <f>+I2</f>
        <v>2013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>
        <v>2013</v>
      </c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 x14ac:dyDescent="0.25">
      <c r="F2" s="23"/>
      <c r="G2" s="23"/>
      <c r="H2" s="23"/>
      <c r="I2" s="23">
        <f>Input!C2</f>
        <v>2013</v>
      </c>
      <c r="J2" s="23">
        <f>Input!D2</f>
        <v>2010</v>
      </c>
      <c r="K2" s="23"/>
      <c r="L2" s="23">
        <f>I2</f>
        <v>2013</v>
      </c>
      <c r="M2" s="23">
        <f>J2</f>
        <v>2010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</row>
    <row r="3" spans="1:43" x14ac:dyDescent="0.25">
      <c r="B3" s="20"/>
      <c r="C3" s="20"/>
      <c r="D3" s="20"/>
      <c r="E3" s="20"/>
      <c r="F3" s="23">
        <v>0.33</v>
      </c>
      <c r="G3" s="23">
        <v>0.66</v>
      </c>
      <c r="H3" s="23"/>
      <c r="I3" s="23" t="str">
        <f>Input!B2</f>
        <v>Nedmed Total</v>
      </c>
      <c r="J3" s="23"/>
      <c r="K3" s="23"/>
      <c r="L3" s="23" t="str">
        <f>I3</f>
        <v>Nedmed Total</v>
      </c>
      <c r="M3" s="23"/>
      <c r="N3" s="23"/>
      <c r="O3" s="23" t="s">
        <v>219</v>
      </c>
      <c r="P3" s="23" t="s">
        <v>220</v>
      </c>
      <c r="Q3" s="23" t="s">
        <v>221</v>
      </c>
      <c r="R3" s="23" t="s">
        <v>222</v>
      </c>
      <c r="S3" s="23" t="s">
        <v>75</v>
      </c>
      <c r="T3" s="23" t="s">
        <v>223</v>
      </c>
      <c r="U3" s="23" t="s">
        <v>224</v>
      </c>
      <c r="V3" s="23" t="s">
        <v>76</v>
      </c>
      <c r="W3" s="23" t="s">
        <v>225</v>
      </c>
      <c r="X3" s="23" t="s">
        <v>377</v>
      </c>
      <c r="Y3" s="23" t="s">
        <v>226</v>
      </c>
      <c r="Z3" s="23" t="s">
        <v>227</v>
      </c>
      <c r="AA3" s="23" t="s">
        <v>378</v>
      </c>
      <c r="AB3" s="23" t="s">
        <v>228</v>
      </c>
      <c r="AC3" s="23"/>
      <c r="AD3" s="23" t="s">
        <v>219</v>
      </c>
      <c r="AE3" s="23" t="s">
        <v>220</v>
      </c>
      <c r="AF3" s="23" t="s">
        <v>221</v>
      </c>
      <c r="AG3" s="23" t="s">
        <v>222</v>
      </c>
      <c r="AH3" s="23" t="s">
        <v>75</v>
      </c>
      <c r="AI3" s="23" t="s">
        <v>223</v>
      </c>
      <c r="AJ3" s="23" t="s">
        <v>224</v>
      </c>
      <c r="AK3" s="23" t="s">
        <v>76</v>
      </c>
      <c r="AL3" s="23" t="s">
        <v>225</v>
      </c>
      <c r="AM3" s="23" t="s">
        <v>377</v>
      </c>
      <c r="AN3" s="23" t="s">
        <v>226</v>
      </c>
      <c r="AO3" s="23" t="s">
        <v>227</v>
      </c>
      <c r="AP3" s="23" t="s">
        <v>378</v>
      </c>
      <c r="AQ3" s="23" t="s">
        <v>228</v>
      </c>
    </row>
    <row r="4" spans="1:43" x14ac:dyDescent="0.25">
      <c r="B4" s="21"/>
      <c r="C4" s="21"/>
      <c r="D4" s="11" t="s">
        <v>229</v>
      </c>
      <c r="E4" s="11"/>
      <c r="F4" s="22"/>
      <c r="G4" s="22"/>
      <c r="I4" s="22"/>
      <c r="J4" s="22"/>
      <c r="O4" s="22">
        <f>IF(Input!$C$2=2013,AD4,IF(Input!$C$2=2012,AD269,IF(Input!$C$2=2011,AD534,AD799)))</f>
        <v>201546.25000100001</v>
      </c>
      <c r="P4" s="22">
        <f>IF(Input!$C$2=2013,AE4,IF(Input!$C$2=2012,AE269,IF(Input!$C$2=2011,AE534,AE799)))</f>
        <v>618110.66667269997</v>
      </c>
      <c r="Q4" s="22">
        <f>IF(Input!$C$2=2013,AF4,IF(Input!$C$2=2012,AF269,IF(Input!$C$2=2011,AF534,AF799)))</f>
        <v>43277.083333329996</v>
      </c>
      <c r="R4" s="22">
        <f>IF(Input!$C$2=2013,AG4,IF(Input!$C$2=2012,AG269,IF(Input!$C$2=2011,AG534,AG799)))</f>
        <v>2553949.3333417</v>
      </c>
      <c r="S4" s="22">
        <f>IF(Input!$C$2=2013,AH4,IF(Input!$C$2=2012,AH269,IF(Input!$C$2=2011,AH534,AH799)))</f>
        <v>8093.8333333</v>
      </c>
      <c r="T4" s="22">
        <f>IF(Input!$C$2=2013,AI4,IF(Input!$C$2=2012,AI269,IF(Input!$C$2=2011,AI534,AI799)))</f>
        <v>219141.583334</v>
      </c>
      <c r="U4" s="22">
        <f>IF(Input!$C$2=2013,AJ4,IF(Input!$C$2=2012,AJ269,IF(Input!$C$2=2011,AJ534,AJ799)))</f>
        <v>50635.750000699998</v>
      </c>
      <c r="V4" s="22">
        <f>IF(Input!$C$2=2013,AK4,IF(Input!$C$2=2012,AK269,IF(Input!$C$2=2011,AK534,AK799)))</f>
        <v>39543.083333000002</v>
      </c>
      <c r="W4" s="22">
        <f>IF(Input!$C$2=2013,AL4,IF(Input!$C$2=2012,AL269,IF(Input!$C$2=2011,AL534,AL799)))</f>
        <v>498178.16665999999</v>
      </c>
      <c r="X4" s="22">
        <f>IF(Input!$C$2=2013,AM4,IF(Input!$C$2=2012,AM269,IF(Input!$C$2=2011,AM534,AM799)))</f>
        <v>64784.333333299997</v>
      </c>
      <c r="Y4" s="22">
        <f>IF(Input!$C$2=2013,AN4,IF(Input!$C$2=2012,AN269,IF(Input!$C$2=2011,AN534,AN799)))</f>
        <v>38198.1666673</v>
      </c>
      <c r="Z4" s="22">
        <f>IF(Input!$C$2=2013,AO4,IF(Input!$C$2=2012,AO269,IF(Input!$C$2=2011,AO534,AO799)))</f>
        <v>57886.8333326633</v>
      </c>
      <c r="AA4" s="22">
        <f>IF(Input!$C$2=2013,AP4,IF(Input!$C$2=2012,AP269,IF(Input!$C$2=2011,AP534,AP799)))</f>
        <v>86739.333333000002</v>
      </c>
      <c r="AB4" s="22">
        <f>IF(Input!$C$2=2013,AQ4,IF(Input!$C$2=2012,AQ269,IF(Input!$C$2=2011,AQ534,AQ799)))</f>
        <v>95738.83333329999</v>
      </c>
      <c r="AC4" s="22"/>
      <c r="AD4" s="22">
        <f>+'[1]Scheme Indicators'!E3</f>
        <v>201546.25000100001</v>
      </c>
      <c r="AE4" s="22">
        <f>+'[1]Scheme Indicators'!F3</f>
        <v>618110.66667269997</v>
      </c>
      <c r="AF4" s="22">
        <f>+'[1]Scheme Indicators'!G3</f>
        <v>43277.083333329996</v>
      </c>
      <c r="AG4" s="22">
        <f>+'[1]Scheme Indicators'!H3</f>
        <v>2553949.3333417</v>
      </c>
      <c r="AH4" s="22">
        <f>+'[1]Scheme Indicators'!I3</f>
        <v>8093.8333333</v>
      </c>
      <c r="AI4" s="22">
        <f>+'[1]Scheme Indicators'!J3</f>
        <v>219141.583334</v>
      </c>
      <c r="AJ4" s="22">
        <f>+'[1]Scheme Indicators'!K3</f>
        <v>50635.750000699998</v>
      </c>
      <c r="AK4" s="22">
        <f>+'[1]Scheme Indicators'!L3</f>
        <v>39543.083333000002</v>
      </c>
      <c r="AL4" s="22">
        <f>+'[1]Scheme Indicators'!M3</f>
        <v>498178.16665999999</v>
      </c>
      <c r="AM4" s="22">
        <f>+'[1]Scheme Indicators'!N3</f>
        <v>64784.333333299997</v>
      </c>
      <c r="AN4" s="22">
        <f>+'[1]Scheme Indicators'!O3</f>
        <v>38198.1666673</v>
      </c>
      <c r="AO4" s="22">
        <f>+'[1]Scheme Indicators'!P3</f>
        <v>57886.8333326633</v>
      </c>
      <c r="AP4" s="22">
        <f>+'[1]Scheme Indicators'!Q3</f>
        <v>86739.333333000002</v>
      </c>
      <c r="AQ4" s="22">
        <f>+'[1]Scheme Indicators'!R3</f>
        <v>95738.83333329999</v>
      </c>
    </row>
    <row r="5" spans="1:43" x14ac:dyDescent="0.25">
      <c r="B5" s="21" t="s">
        <v>0</v>
      </c>
      <c r="C5" s="21"/>
      <c r="D5" s="11"/>
      <c r="E5" s="11"/>
      <c r="F5" s="23"/>
      <c r="G5" s="23"/>
      <c r="I5" s="23"/>
      <c r="J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50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pans="1:43" x14ac:dyDescent="0.25">
      <c r="B6" s="21"/>
      <c r="C6" s="21" t="s">
        <v>230</v>
      </c>
      <c r="D6" s="11"/>
      <c r="E6" s="11"/>
      <c r="F6" s="23"/>
      <c r="G6" s="23"/>
      <c r="I6" s="23"/>
      <c r="J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50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</row>
    <row r="7" spans="1:43" x14ac:dyDescent="0.25">
      <c r="A7" s="23">
        <v>1</v>
      </c>
      <c r="B7" s="21"/>
      <c r="C7" s="21"/>
      <c r="D7" s="11" t="s">
        <v>77</v>
      </c>
      <c r="E7" s="11"/>
      <c r="F7" s="24">
        <f t="shared" ref="F7:G26" si="0">PERCENTILE($O7:$AB7,F$3)</f>
        <v>0.12807938306100927</v>
      </c>
      <c r="G7" s="24">
        <f t="shared" si="0"/>
        <v>0.17536172571158473</v>
      </c>
      <c r="H7" s="24"/>
      <c r="I7" s="24">
        <f>VLOOKUP(I$2&amp;"_"&amp;$A7,'Indicator Values By Option'!$A$4:$CL$978,VLOOKUP($I$3,Input!$B$4:$G$82,6,0),0)</f>
        <v>0.12709317303563761</v>
      </c>
      <c r="J7" s="24">
        <f>VLOOKUP(J$2&amp;"_"&amp;$A7,'Indicator Values By Option'!$A$4:$CL$978,VLOOKUP($I$3,Input!$B$4:$G$82,6,0),0)</f>
        <v>5.5352839931115075E-2</v>
      </c>
      <c r="K7" s="24"/>
      <c r="L7" s="98">
        <f>IF(I7&lt;MIN($O7:$AB7),0,IF(I7&gt;MAX($O7:$AB7),0.99,PERCENTRANK($O7:$AB7,I7)))</f>
        <v>0.307</v>
      </c>
      <c r="M7" s="98">
        <f t="shared" ref="M7:M68" si="1">IF(J7&lt;MIN($O7:$AB7),0,IF(J7&gt;MAX($O7:$AB7),1,PERCENTRANK($O7:$AB7,J7)))</f>
        <v>3.1E-2</v>
      </c>
      <c r="N7" s="7"/>
      <c r="O7" s="24">
        <f>IF(Input!$C$2=2013,AD7,IF(Input!$C$2=2012,AD272,IF(Input!$C$2=2011,AD537,AD802)))</f>
        <v>0.22078136615186317</v>
      </c>
      <c r="P7" s="24">
        <f>IF(Input!$C$2=2013,AE7,IF(Input!$C$2=2012,AE272,IF(Input!$C$2=2011,AE537,AE802)))</f>
        <v>0.13049389726105717</v>
      </c>
      <c r="Q7" s="24">
        <f>IF(Input!$C$2=2013,AF7,IF(Input!$C$2=2012,AF272,IF(Input!$C$2=2011,AF537,AF802)))</f>
        <v>0.18031754032301234</v>
      </c>
      <c r="R7" s="24">
        <f>IF(Input!$C$2=2013,AG7,IF(Input!$C$2=2012,AG272,IF(Input!$C$2=2011,AG537,AG802)))</f>
        <v>0.15956080621179652</v>
      </c>
      <c r="S7" s="24">
        <f>IF(Input!$C$2=2013,AH7,IF(Input!$C$2=2012,AH272,IF(Input!$C$2=2011,AH537,AH802)))</f>
        <v>0.19415363698692464</v>
      </c>
      <c r="T7" s="24">
        <f>IF(Input!$C$2=2013,AI7,IF(Input!$C$2=2012,AI272,IF(Input!$C$2=2011,AI537,AI802)))</f>
        <v>0.16851798172437518</v>
      </c>
      <c r="U7" s="24">
        <f>IF(Input!$C$2=2013,AJ7,IF(Input!$C$2=2012,AJ272,IF(Input!$C$2=2011,AJ537,AJ802)))</f>
        <v>0.12709317303563761</v>
      </c>
      <c r="V7" s="24">
        <f>IF(Input!$C$2=2013,AK7,IF(Input!$C$2=2012,AK272,IF(Input!$C$2=2011,AK537,AK802)))</f>
        <v>7.4820814639585592E-2</v>
      </c>
      <c r="W7" s="24">
        <f>IF(Input!$C$2=2013,AL7,IF(Input!$C$2=2012,AL272,IF(Input!$C$2=2011,AL537,AL802)))</f>
        <v>0.18569326766384686</v>
      </c>
      <c r="X7" s="24">
        <f>IF(Input!$C$2=2013,AM7,IF(Input!$C$2=2012,AM272,IF(Input!$C$2=2011,AM537,AM802)))</f>
        <v>0.15774339312490296</v>
      </c>
      <c r="Y7" s="24">
        <f>IF(Input!$C$2=2013,AN7,IF(Input!$C$2=2012,AN272,IF(Input!$C$2=2011,AN537,AN802)))</f>
        <v>0.18469372010264226</v>
      </c>
      <c r="Z7" s="24">
        <f>IF(Input!$C$2=2013,AO7,IF(Input!$C$2=2012,AO272,IF(Input!$C$2=2011,AO537,AO802)))</f>
        <v>9.5842045727147815E-2</v>
      </c>
      <c r="AA7" s="24">
        <f>IF(Input!$C$2=2013,AP7,IF(Input!$C$2=2012,AP272,IF(Input!$C$2=2011,AP537,AP802)))</f>
        <v>4.1825675469393989E-2</v>
      </c>
      <c r="AB7" s="24">
        <f>IF(Input!$C$2=2013,AQ7,IF(Input!$C$2=2012,AQ272,IF(Input!$C$2=2011,AQ537,AQ802)))</f>
        <v>0.12618535060420646</v>
      </c>
      <c r="AC7" s="24"/>
      <c r="AD7" s="24">
        <f>+'[1]Scheme Indicators'!E6</f>
        <v>0.22078136615186317</v>
      </c>
      <c r="AE7" s="24">
        <f>+'[1]Scheme Indicators'!F6</f>
        <v>0.13049389726105717</v>
      </c>
      <c r="AF7" s="24">
        <f>+'[1]Scheme Indicators'!G6</f>
        <v>0.18031754032301234</v>
      </c>
      <c r="AG7" s="24">
        <f>+'[1]Scheme Indicators'!H6</f>
        <v>0.15956080621179652</v>
      </c>
      <c r="AH7" s="24">
        <f>+'[1]Scheme Indicators'!I6</f>
        <v>0.19415363698692464</v>
      </c>
      <c r="AI7" s="24">
        <f>+'[1]Scheme Indicators'!J6</f>
        <v>0.16851798172437518</v>
      </c>
      <c r="AJ7" s="24">
        <f>+'[1]Scheme Indicators'!K6</f>
        <v>0.12709317303563761</v>
      </c>
      <c r="AK7" s="24">
        <f>+'[1]Scheme Indicators'!L6</f>
        <v>7.4820814639585592E-2</v>
      </c>
      <c r="AL7" s="24">
        <f>+'[1]Scheme Indicators'!M6</f>
        <v>0.18569326766384686</v>
      </c>
      <c r="AM7" s="24">
        <f>+'[1]Scheme Indicators'!N6</f>
        <v>0.15774339312490296</v>
      </c>
      <c r="AN7" s="24">
        <f>+'[1]Scheme Indicators'!O6</f>
        <v>0.18469372010264226</v>
      </c>
      <c r="AO7" s="24">
        <f>+'[1]Scheme Indicators'!P6</f>
        <v>9.5842045727147815E-2</v>
      </c>
      <c r="AP7" s="24">
        <f>+'[1]Scheme Indicators'!Q6</f>
        <v>4.1825675469393989E-2</v>
      </c>
      <c r="AQ7" s="24">
        <f>+'[1]Scheme Indicators'!R6</f>
        <v>0.12618535060420646</v>
      </c>
    </row>
    <row r="8" spans="1:43" x14ac:dyDescent="0.25">
      <c r="A8" s="23">
        <v>2</v>
      </c>
      <c r="B8" s="21"/>
      <c r="C8" s="21"/>
      <c r="D8" s="11" t="s">
        <v>379</v>
      </c>
      <c r="E8" s="11"/>
      <c r="F8" s="24">
        <f t="shared" si="0"/>
        <v>2.5946333807519211E-3</v>
      </c>
      <c r="G8" s="24">
        <f t="shared" si="0"/>
        <v>3.2408027509919397E-3</v>
      </c>
      <c r="I8" s="24">
        <f>VLOOKUP(I$2&amp;"_"&amp;$A8,'Indicator Values By Option'!$A$4:$CL$978,VLOOKUP($I$3,Input!$B$4:$G$82,6,0),0)</f>
        <v>3.0532894422976003E-3</v>
      </c>
      <c r="J8" s="24">
        <f>VLOOKUP(J$2&amp;"_"&amp;$A8,'Indicator Values By Option'!$A$4:$CL$978,VLOOKUP($I$3,Input!$B$4:$G$82,6,0),0)</f>
        <v>2.065404475041607E-3</v>
      </c>
      <c r="L8" s="98">
        <f t="shared" ref="L8:L68" si="2">IF(I8&lt;MIN($O8:$AB8),0,IF(I8&gt;MAX($O8:$AB8),0.99,PERCENTRANK($O8:$AB8,I8)))</f>
        <v>0.53800000000000003</v>
      </c>
      <c r="M8" s="98">
        <f t="shared" si="1"/>
        <v>0.255</v>
      </c>
      <c r="N8" s="7"/>
      <c r="O8" s="24">
        <f>IF(Input!$C$2=2013,AD8,IF(Input!$C$2=2012,AD273,IF(Input!$C$2=2011,AD538,AD803)))</f>
        <v>4.7080201536312009E-3</v>
      </c>
      <c r="P8" s="24">
        <f>IF(Input!$C$2=2013,AE8,IF(Input!$C$2=2012,AE273,IF(Input!$C$2=2011,AE538,AE803)))</f>
        <v>2.8130420966455435E-3</v>
      </c>
      <c r="Q8" s="24">
        <f>IF(Input!$C$2=2013,AF8,IF(Input!$C$2=2012,AF273,IF(Input!$C$2=2011,AF538,AF803)))</f>
        <v>1.1718750000028056E-2</v>
      </c>
      <c r="R8" s="24">
        <f>IF(Input!$C$2=2013,AG8,IF(Input!$C$2=2012,AG273,IF(Input!$C$2=2011,AG538,AG803)))</f>
        <v>6.8401683360168166E-3</v>
      </c>
      <c r="S8" s="24">
        <f>IF(Input!$C$2=2013,AH8,IF(Input!$C$2=2012,AH273,IF(Input!$C$2=2011,AH538,AH803)))</f>
        <v>3.2630863359146998E-3</v>
      </c>
      <c r="T8" s="24">
        <f>IF(Input!$C$2=2013,AI8,IF(Input!$C$2=2012,AI273,IF(Input!$C$2=2011,AI538,AI803)))</f>
        <v>2.9380890601243769E-3</v>
      </c>
      <c r="U8" s="24">
        <f>IF(Input!$C$2=2013,AJ8,IF(Input!$C$2=2012,AJ273,IF(Input!$C$2=2011,AJ538,AJ803)))</f>
        <v>3.0532894422976003E-3</v>
      </c>
      <c r="V8" s="24">
        <f>IF(Input!$C$2=2013,AK8,IF(Input!$C$2=2012,AK273,IF(Input!$C$2=2011,AK538,AK803)))</f>
        <v>1.3985198998053381E-3</v>
      </c>
      <c r="W8" s="24">
        <f>IF(Input!$C$2=2013,AL8,IF(Input!$C$2=2012,AL273,IF(Input!$C$2=2011,AL538,AL803)))</f>
        <v>3.2100301813366991E-3</v>
      </c>
      <c r="X8" s="24">
        <f>IF(Input!$C$2=2013,AM8,IF(Input!$C$2=2012,AM273,IF(Input!$C$2=2011,AM538,AM803)))</f>
        <v>3.5054087361089548E-3</v>
      </c>
      <c r="Y8" s="24">
        <f>IF(Input!$C$2=2013,AN8,IF(Input!$C$2=2012,AN273,IF(Input!$C$2=2011,AN538,AN803)))</f>
        <v>1.8515661163172159E-3</v>
      </c>
      <c r="Z8" s="24">
        <f>IF(Input!$C$2=2013,AO8,IF(Input!$C$2=2012,AO273,IF(Input!$C$2=2011,AO538,AO803)))</f>
        <v>1.8510266342153009E-3</v>
      </c>
      <c r="AA8" s="24">
        <f>IF(Input!$C$2=2013,AP8,IF(Input!$C$2=2012,AP273,IF(Input!$C$2=2011,AP538,AP803)))</f>
        <v>0</v>
      </c>
      <c r="AB8" s="24">
        <f>IF(Input!$C$2=2013,AQ8,IF(Input!$C$2=2012,AQ273,IF(Input!$C$2=2011,AQ538,AQ803)))</f>
        <v>2.5054241869362161E-3</v>
      </c>
      <c r="AC8" s="24"/>
      <c r="AD8" s="24">
        <f>+'[1]Scheme Indicators'!E7</f>
        <v>4.7080201536312009E-3</v>
      </c>
      <c r="AE8" s="24">
        <f>+'[1]Scheme Indicators'!F7</f>
        <v>2.8130420966455435E-3</v>
      </c>
      <c r="AF8" s="24">
        <f>+'[1]Scheme Indicators'!G7</f>
        <v>1.1718750000028056E-2</v>
      </c>
      <c r="AG8" s="24">
        <f>+'[1]Scheme Indicators'!H7</f>
        <v>6.8401683360168166E-3</v>
      </c>
      <c r="AH8" s="24">
        <f>+'[1]Scheme Indicators'!I7</f>
        <v>3.2630863359146998E-3</v>
      </c>
      <c r="AI8" s="24">
        <f>+'[1]Scheme Indicators'!J7</f>
        <v>2.9380890601243769E-3</v>
      </c>
      <c r="AJ8" s="24">
        <f>+'[1]Scheme Indicators'!K7</f>
        <v>3.0532894422976003E-3</v>
      </c>
      <c r="AK8" s="24">
        <f>+'[1]Scheme Indicators'!L7</f>
        <v>1.3985198998053381E-3</v>
      </c>
      <c r="AL8" s="24">
        <f>+'[1]Scheme Indicators'!M7</f>
        <v>3.2100301813366991E-3</v>
      </c>
      <c r="AM8" s="24">
        <f>+'[1]Scheme Indicators'!N7</f>
        <v>3.5054087361089548E-3</v>
      </c>
      <c r="AN8" s="24">
        <f>+'[1]Scheme Indicators'!O7</f>
        <v>1.8515661163172159E-3</v>
      </c>
      <c r="AO8" s="24">
        <f>+'[1]Scheme Indicators'!P7</f>
        <v>1.8510266342153009E-3</v>
      </c>
      <c r="AP8" s="24">
        <f>+'[1]Scheme Indicators'!Q7</f>
        <v>0</v>
      </c>
      <c r="AQ8" s="24">
        <f>+'[1]Scheme Indicators'!R7</f>
        <v>2.5054241869362161E-3</v>
      </c>
    </row>
    <row r="9" spans="1:43" x14ac:dyDescent="0.25">
      <c r="A9" s="23">
        <v>3</v>
      </c>
      <c r="B9" s="21"/>
      <c r="C9" s="21"/>
      <c r="D9" s="11" t="s">
        <v>79</v>
      </c>
      <c r="E9" s="11"/>
      <c r="F9" s="24">
        <f t="shared" si="0"/>
        <v>2.272754737525691E-2</v>
      </c>
      <c r="G9" s="24">
        <f t="shared" si="0"/>
        <v>3.4246754747646074E-2</v>
      </c>
      <c r="I9" s="24">
        <f>VLOOKUP(I$2&amp;"_"&amp;$A9,'Indicator Values By Option'!$A$4:$CL$978,VLOOKUP($I$3,Input!$B$4:$G$82,6,0),0)</f>
        <v>5.7315679057690964E-2</v>
      </c>
      <c r="J9" s="24">
        <f>VLOOKUP(J$2&amp;"_"&amp;$A9,'Indicator Values By Option'!$A$4:$CL$978,VLOOKUP($I$3,Input!$B$4:$G$82,6,0),0)</f>
        <v>5.7913326619248133E-2</v>
      </c>
      <c r="L9" s="98">
        <f t="shared" si="2"/>
        <v>1</v>
      </c>
      <c r="M9" s="98">
        <f t="shared" si="1"/>
        <v>1</v>
      </c>
      <c r="N9" s="7"/>
      <c r="O9" s="24">
        <f>IF(Input!$C$2=2013,AD9,IF(Input!$C$2=2012,AD274,IF(Input!$C$2=2011,AD539,AD804)))</f>
        <v>4.8530716593312692E-2</v>
      </c>
      <c r="P9" s="24">
        <f>IF(Input!$C$2=2013,AE9,IF(Input!$C$2=2012,AE274,IF(Input!$C$2=2011,AE539,AE804)))</f>
        <v>3.6988405650432911E-2</v>
      </c>
      <c r="Q9" s="24">
        <f>IF(Input!$C$2=2013,AF9,IF(Input!$C$2=2012,AF274,IF(Input!$C$2=2011,AF539,AF804)))</f>
        <v>2.2617705015160409E-2</v>
      </c>
      <c r="R9" s="24">
        <f>IF(Input!$C$2=2013,AG9,IF(Input!$C$2=2012,AG274,IF(Input!$C$2=2011,AG539,AG804)))</f>
        <v>2.8439812203433178E-2</v>
      </c>
      <c r="S9" s="24">
        <f>IF(Input!$C$2=2013,AH9,IF(Input!$C$2=2012,AH274,IF(Input!$C$2=2011,AH539,AH804)))</f>
        <v>2.2996471774113861E-2</v>
      </c>
      <c r="T9" s="24">
        <f>IF(Input!$C$2=2013,AI9,IF(Input!$C$2=2012,AI274,IF(Input!$C$2=2011,AI539,AI804)))</f>
        <v>1.7562722230244354E-2</v>
      </c>
      <c r="U9" s="24">
        <f>IF(Input!$C$2=2013,AJ9,IF(Input!$C$2=2012,AJ274,IF(Input!$C$2=2011,AJ539,AJ804)))</f>
        <v>5.7315679057690964E-2</v>
      </c>
      <c r="V9" s="24">
        <f>IF(Input!$C$2=2013,AK9,IF(Input!$C$2=2012,AK274,IF(Input!$C$2=2011,AK539,AK804)))</f>
        <v>3.0460665405702355E-2</v>
      </c>
      <c r="W9" s="24">
        <f>IF(Input!$C$2=2013,AL9,IF(Input!$C$2=2012,AL274,IF(Input!$C$2=2011,AL539,AL804)))</f>
        <v>2.2572268421133076E-2</v>
      </c>
      <c r="X9" s="24">
        <f>IF(Input!$C$2=2013,AM9,IF(Input!$C$2=2012,AM274,IF(Input!$C$2=2011,AM539,AM804)))</f>
        <v>2.3156225218087224E-2</v>
      </c>
      <c r="Y9" s="24">
        <f>IF(Input!$C$2=2013,AN9,IF(Input!$C$2=2012,AN274,IF(Input!$C$2=2011,AN539,AN804)))</f>
        <v>4.0064605156252577E-2</v>
      </c>
      <c r="Z9" s="24">
        <f>IF(Input!$C$2=2013,AO9,IF(Input!$C$2=2012,AO274,IF(Input!$C$2=2011,AO539,AO804)))</f>
        <v>5.4900427170259981E-3</v>
      </c>
      <c r="AA9" s="24">
        <f>IF(Input!$C$2=2013,AP9,IF(Input!$C$2=2012,AP274,IF(Input!$C$2=2011,AP539,AP804)))</f>
        <v>4.038932357146225E-2</v>
      </c>
      <c r="AB9" s="24">
        <f>IF(Input!$C$2=2013,AQ9,IF(Input!$C$2=2012,AQ274,IF(Input!$C$2=2011,AQ539,AQ804)))</f>
        <v>2.9159876011065999E-3</v>
      </c>
      <c r="AC9" s="24"/>
      <c r="AD9" s="24">
        <f>+'[1]Scheme Indicators'!E8</f>
        <v>4.8530716593312692E-2</v>
      </c>
      <c r="AE9" s="24">
        <f>+'[1]Scheme Indicators'!F8</f>
        <v>3.6988405650432911E-2</v>
      </c>
      <c r="AF9" s="24">
        <f>+'[1]Scheme Indicators'!G8</f>
        <v>2.2617705015160409E-2</v>
      </c>
      <c r="AG9" s="24">
        <f>+'[1]Scheme Indicators'!H8</f>
        <v>2.8439812203433178E-2</v>
      </c>
      <c r="AH9" s="24">
        <f>+'[1]Scheme Indicators'!I8</f>
        <v>2.2996471774113861E-2</v>
      </c>
      <c r="AI9" s="24">
        <f>+'[1]Scheme Indicators'!J8</f>
        <v>1.7562722230244354E-2</v>
      </c>
      <c r="AJ9" s="24">
        <f>+'[1]Scheme Indicators'!K8</f>
        <v>5.7315679057690964E-2</v>
      </c>
      <c r="AK9" s="24">
        <f>+'[1]Scheme Indicators'!L8</f>
        <v>3.0460665405702355E-2</v>
      </c>
      <c r="AL9" s="24">
        <f>+'[1]Scheme Indicators'!M8</f>
        <v>2.2572268421133076E-2</v>
      </c>
      <c r="AM9" s="24">
        <f>+'[1]Scheme Indicators'!N8</f>
        <v>2.3156225218087224E-2</v>
      </c>
      <c r="AN9" s="24">
        <f>+'[1]Scheme Indicators'!O8</f>
        <v>4.0064605156252577E-2</v>
      </c>
      <c r="AO9" s="24">
        <f>+'[1]Scheme Indicators'!P8</f>
        <v>5.4900427170259981E-3</v>
      </c>
      <c r="AP9" s="24">
        <f>+'[1]Scheme Indicators'!Q8</f>
        <v>4.038932357146225E-2</v>
      </c>
      <c r="AQ9" s="24">
        <f>+'[1]Scheme Indicators'!R8</f>
        <v>2.9159876011065999E-3</v>
      </c>
    </row>
    <row r="10" spans="1:43" x14ac:dyDescent="0.25">
      <c r="A10" s="23">
        <v>4</v>
      </c>
      <c r="B10" s="21"/>
      <c r="C10" s="21"/>
      <c r="D10" s="11" t="s">
        <v>81</v>
      </c>
      <c r="E10" s="11"/>
      <c r="F10" s="24">
        <f t="shared" si="0"/>
        <v>0.34970217050579055</v>
      </c>
      <c r="G10" s="24">
        <f t="shared" si="0"/>
        <v>0.40560504456097279</v>
      </c>
      <c r="I10" s="24">
        <f>VLOOKUP(I$2&amp;"_"&amp;$A10,'Indicator Values By Option'!$A$4:$CL$978,VLOOKUP($I$3,Input!$B$4:$G$82,6,0),0)</f>
        <v>0.35703766701793965</v>
      </c>
      <c r="J10" s="24">
        <f>VLOOKUP(J$2&amp;"_"&amp;$A10,'Indicator Values By Option'!$A$4:$CL$978,VLOOKUP($I$3,Input!$B$4:$G$82,6,0),0)</f>
        <v>0.17681048841115612</v>
      </c>
      <c r="L10" s="98">
        <f t="shared" si="2"/>
        <v>0.46100000000000002</v>
      </c>
      <c r="M10" s="98">
        <f t="shared" si="1"/>
        <v>0</v>
      </c>
      <c r="N10" s="7"/>
      <c r="O10" s="24">
        <f>IF(Input!$C$2=2013,AD10,IF(Input!$C$2=2012,AD275,IF(Input!$C$2=2011,AD540,AD805)))</f>
        <v>0.42898079913381304</v>
      </c>
      <c r="P10" s="24">
        <f>IF(Input!$C$2=2013,AE10,IF(Input!$C$2=2012,AE275,IF(Input!$C$2=2011,AE540,AE805)))</f>
        <v>0.30190360692216622</v>
      </c>
      <c r="Q10" s="24">
        <f>IF(Input!$C$2=2013,AF10,IF(Input!$C$2=2012,AF275,IF(Input!$C$2=2011,AF540,AF805)))</f>
        <v>0.48902389377667804</v>
      </c>
      <c r="R10" s="24">
        <f>IF(Input!$C$2=2013,AG10,IF(Input!$C$2=2012,AG275,IF(Input!$C$2=2011,AG540,AG805)))</f>
        <v>0.44635160536587681</v>
      </c>
      <c r="S10" s="24">
        <f>IF(Input!$C$2=2013,AH10,IF(Input!$C$2=2012,AH275,IF(Input!$C$2=2011,AH540,AH805)))</f>
        <v>0.43868454566542336</v>
      </c>
      <c r="T10" s="24">
        <f>IF(Input!$C$2=2013,AI10,IF(Input!$C$2=2012,AI275,IF(Input!$C$2=2011,AI540,AI805)))</f>
        <v>0.36852519863662903</v>
      </c>
      <c r="U10" s="24">
        <f>IF(Input!$C$2=2013,AJ10,IF(Input!$C$2=2012,AJ275,IF(Input!$C$2=2011,AJ540,AJ805)))</f>
        <v>0.35703766701793965</v>
      </c>
      <c r="V10" s="24">
        <f>IF(Input!$C$2=2013,AK10,IF(Input!$C$2=2012,AK275,IF(Input!$C$2=2011,AK540,AK805)))</f>
        <v>0.38913949607848231</v>
      </c>
      <c r="W10" s="24">
        <f>IF(Input!$C$2=2013,AL10,IF(Input!$C$2=2012,AL275,IF(Input!$C$2=2011,AL540,AL805)))</f>
        <v>0.35017683189991411</v>
      </c>
      <c r="X10" s="24">
        <f>IF(Input!$C$2=2013,AM10,IF(Input!$C$2=2012,AM275,IF(Input!$C$2=2011,AM540,AM805)))</f>
        <v>0.41752837277243138</v>
      </c>
      <c r="Y10" s="24">
        <f>IF(Input!$C$2=2013,AN10,IF(Input!$C$2=2012,AN275,IF(Input!$C$2=2011,AN540,AN805)))</f>
        <v>0.34950829472509221</v>
      </c>
      <c r="Z10" s="24">
        <f>IF(Input!$C$2=2013,AO10,IF(Input!$C$2=2012,AO275,IF(Input!$C$2=2011,AO540,AO805)))</f>
        <v>0.29983111079888081</v>
      </c>
      <c r="AA10" s="24">
        <f>IF(Input!$C$2=2013,AP10,IF(Input!$C$2=2012,AP275,IF(Input!$C$2=2011,AP540,AP805)))</f>
        <v>0.23128554115474592</v>
      </c>
      <c r="AB10" s="24">
        <f>IF(Input!$C$2=2013,AQ10,IF(Input!$C$2=2012,AQ275,IF(Input!$C$2=2011,AQ540,AQ805)))</f>
        <v>0.23464411383024011</v>
      </c>
      <c r="AC10" s="24"/>
      <c r="AD10" s="24">
        <f>+'[1]Scheme Indicators'!E9</f>
        <v>0.42898079913381304</v>
      </c>
      <c r="AE10" s="24">
        <f>+'[1]Scheme Indicators'!F9</f>
        <v>0.30190360692216622</v>
      </c>
      <c r="AF10" s="24">
        <f>+'[1]Scheme Indicators'!G9</f>
        <v>0.48902389377667804</v>
      </c>
      <c r="AG10" s="24">
        <f>+'[1]Scheme Indicators'!H9</f>
        <v>0.44635160536587681</v>
      </c>
      <c r="AH10" s="24">
        <f>+'[1]Scheme Indicators'!I9</f>
        <v>0.43868454566542336</v>
      </c>
      <c r="AI10" s="24">
        <f>+'[1]Scheme Indicators'!J9</f>
        <v>0.36852519863662903</v>
      </c>
      <c r="AJ10" s="24">
        <f>+'[1]Scheme Indicators'!K9</f>
        <v>0.35703766701793965</v>
      </c>
      <c r="AK10" s="24">
        <f>+'[1]Scheme Indicators'!L9</f>
        <v>0.38913949607848231</v>
      </c>
      <c r="AL10" s="24">
        <f>+'[1]Scheme Indicators'!M9</f>
        <v>0.35017683189991411</v>
      </c>
      <c r="AM10" s="24">
        <f>+'[1]Scheme Indicators'!N9</f>
        <v>0.41752837277243138</v>
      </c>
      <c r="AN10" s="24">
        <f>+'[1]Scheme Indicators'!O9</f>
        <v>0.34950829472509221</v>
      </c>
      <c r="AO10" s="24">
        <f>+'[1]Scheme Indicators'!P9</f>
        <v>0.29983111079888081</v>
      </c>
      <c r="AP10" s="24">
        <f>+'[1]Scheme Indicators'!Q9</f>
        <v>0.23128554115474592</v>
      </c>
      <c r="AQ10" s="24">
        <f>+'[1]Scheme Indicators'!R9</f>
        <v>0.23464411383024011</v>
      </c>
    </row>
    <row r="11" spans="1:43" x14ac:dyDescent="0.25">
      <c r="B11" s="21"/>
      <c r="C11" s="21" t="s">
        <v>231</v>
      </c>
      <c r="D11" s="11"/>
      <c r="E11" s="11"/>
      <c r="F11" s="23"/>
      <c r="G11" s="23"/>
      <c r="I11" s="23"/>
      <c r="J11" s="23"/>
      <c r="L11" s="98"/>
      <c r="M11" s="98"/>
      <c r="N11" s="7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50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</row>
    <row r="12" spans="1:43" x14ac:dyDescent="0.25">
      <c r="A12" s="23">
        <v>5</v>
      </c>
      <c r="B12" s="21"/>
      <c r="C12" s="21"/>
      <c r="D12" s="11" t="s">
        <v>80</v>
      </c>
      <c r="E12" s="11"/>
      <c r="F12" s="24">
        <f t="shared" si="0"/>
        <v>0.2102152328024367</v>
      </c>
      <c r="G12" s="24">
        <f t="shared" si="0"/>
        <v>0.31514158972122708</v>
      </c>
      <c r="I12" s="24">
        <f>VLOOKUP(I$2&amp;"_"&amp;$A12,'Indicator Values By Option'!$A$4:$CL$978,VLOOKUP($I$3,Input!$B$4:$G$82,6,0),0)</f>
        <v>0.28508088162003609</v>
      </c>
      <c r="J12" s="24">
        <f>VLOOKUP(J$2&amp;"_"&amp;$A12,'Indicator Values By Option'!$A$4:$CL$978,VLOOKUP($I$3,Input!$B$4:$G$82,6,0),0)</f>
        <v>0.17272336068727276</v>
      </c>
      <c r="L12" s="98">
        <f t="shared" si="2"/>
        <v>0.53800000000000003</v>
      </c>
      <c r="M12" s="98">
        <f t="shared" si="1"/>
        <v>0.22600000000000001</v>
      </c>
      <c r="N12" s="7"/>
      <c r="O12" s="24">
        <f>IF(Input!$C$2=2013,AD12,IF(Input!$C$2=2012,AD277,IF(Input!$C$2=2011,AD542,AD807)))</f>
        <v>0.36845701335581715</v>
      </c>
      <c r="P12" s="24">
        <f>IF(Input!$C$2=2013,AE12,IF(Input!$C$2=2012,AE277,IF(Input!$C$2=2011,AE542,AE807)))</f>
        <v>0.14387040004527982</v>
      </c>
      <c r="Q12" s="24">
        <f>IF(Input!$C$2=2013,AF12,IF(Input!$C$2=2012,AF277,IF(Input!$C$2=2011,AF542,AF807)))</f>
        <v>0.40431540895119567</v>
      </c>
      <c r="R12" s="24">
        <f>IF(Input!$C$2=2013,AG12,IF(Input!$C$2=2012,AG277,IF(Input!$C$2=2011,AG542,AG807)))</f>
        <v>0.31856227652442715</v>
      </c>
      <c r="S12" s="24">
        <f>IF(Input!$C$2=2013,AH12,IF(Input!$C$2=2012,AH277,IF(Input!$C$2=2011,AH542,AH807)))</f>
        <v>0.35004557885141296</v>
      </c>
      <c r="T12" s="24">
        <f>IF(Input!$C$2=2013,AI12,IF(Input!$C$2=2012,AI277,IF(Input!$C$2=2011,AI542,AI807)))</f>
        <v>0.31041778413585558</v>
      </c>
      <c r="U12" s="24">
        <f>IF(Input!$C$2=2013,AJ12,IF(Input!$C$2=2012,AJ277,IF(Input!$C$2=2011,AJ542,AJ807)))</f>
        <v>0.28508088162003609</v>
      </c>
      <c r="V12" s="24">
        <f>IF(Input!$C$2=2013,AK12,IF(Input!$C$2=2012,AK277,IF(Input!$C$2=2011,AK542,AK807)))</f>
        <v>0.20795059822622888</v>
      </c>
      <c r="W12" s="24">
        <f>IF(Input!$C$2=2013,AL12,IF(Input!$C$2=2012,AL277,IF(Input!$C$2=2011,AL542,AL807)))</f>
        <v>0.21575968297177309</v>
      </c>
      <c r="X12" s="24">
        <f>IF(Input!$C$2=2013,AM12,IF(Input!$C$2=2012,AM277,IF(Input!$C$2=2011,AM542,AM807)))</f>
        <v>0.37196843320809714</v>
      </c>
      <c r="Y12" s="24">
        <f>IF(Input!$C$2=2013,AN12,IF(Input!$C$2=2012,AN277,IF(Input!$C$2=2011,AN542,AN807)))</f>
        <v>0.26699440583602296</v>
      </c>
      <c r="Z12" s="24">
        <f>IF(Input!$C$2=2013,AO12,IF(Input!$C$2=2012,AO277,IF(Input!$C$2=2011,AO542,AO807)))</f>
        <v>0.17430244574578022</v>
      </c>
      <c r="AA12" s="24">
        <f>IF(Input!$C$2=2013,AP12,IF(Input!$C$2=2012,AP277,IF(Input!$C$2=2011,AP542,AP807)))</f>
        <v>7.8027425481233509E-2</v>
      </c>
      <c r="AB12" s="24">
        <f>IF(Input!$C$2=2013,AQ12,IF(Input!$C$2=2012,AQ277,IF(Input!$C$2=2011,AQ542,AQ807)))</f>
        <v>0.14219030520619177</v>
      </c>
      <c r="AC12" s="24"/>
      <c r="AD12" s="24">
        <f>+'[1]Scheme Indicators'!E11</f>
        <v>0.36845701335581715</v>
      </c>
      <c r="AE12" s="24">
        <f>+'[1]Scheme Indicators'!F11</f>
        <v>0.14387040004527982</v>
      </c>
      <c r="AF12" s="24">
        <f>+'[1]Scheme Indicators'!G11</f>
        <v>0.40431540895119567</v>
      </c>
      <c r="AG12" s="24">
        <f>+'[1]Scheme Indicators'!H11</f>
        <v>0.31856227652442715</v>
      </c>
      <c r="AH12" s="24">
        <f>+'[1]Scheme Indicators'!I11</f>
        <v>0.35004557885141296</v>
      </c>
      <c r="AI12" s="24">
        <f>+'[1]Scheme Indicators'!J11</f>
        <v>0.31041778413585558</v>
      </c>
      <c r="AJ12" s="24">
        <f>+'[1]Scheme Indicators'!K11</f>
        <v>0.28508088162003609</v>
      </c>
      <c r="AK12" s="24">
        <f>+'[1]Scheme Indicators'!L11</f>
        <v>0.20795059822622888</v>
      </c>
      <c r="AL12" s="24">
        <f>+'[1]Scheme Indicators'!M11</f>
        <v>0.21575968297177309</v>
      </c>
      <c r="AM12" s="24">
        <f>+'[1]Scheme Indicators'!N11</f>
        <v>0.37196843320809714</v>
      </c>
      <c r="AN12" s="24">
        <f>+'[1]Scheme Indicators'!O11</f>
        <v>0.26699440583602296</v>
      </c>
      <c r="AO12" s="24">
        <f>+'[1]Scheme Indicators'!P11</f>
        <v>0.17430244574578022</v>
      </c>
      <c r="AP12" s="24">
        <f>+'[1]Scheme Indicators'!Q11</f>
        <v>7.8027425481233509E-2</v>
      </c>
      <c r="AQ12" s="24">
        <f>+'[1]Scheme Indicators'!R11</f>
        <v>0.14219030520619177</v>
      </c>
    </row>
    <row r="13" spans="1:43" x14ac:dyDescent="0.25">
      <c r="A13" s="23">
        <v>6</v>
      </c>
      <c r="B13" s="21"/>
      <c r="C13" s="21"/>
      <c r="D13" s="11" t="s">
        <v>82</v>
      </c>
      <c r="E13" s="11"/>
      <c r="F13" s="24">
        <f t="shared" si="0"/>
        <v>4.2804820412293977E-2</v>
      </c>
      <c r="G13" s="24">
        <f t="shared" si="0"/>
        <v>7.2338463808444664E-2</v>
      </c>
      <c r="I13" s="24">
        <f>VLOOKUP(I$2&amp;"_"&amp;$A13,'Indicator Values By Option'!$A$4:$CL$978,VLOOKUP($I$3,Input!$B$4:$G$82,6,0),0)</f>
        <v>7.1082390954068903E-2</v>
      </c>
      <c r="J13" s="24">
        <f>VLOOKUP(J$2&amp;"_"&amp;$A13,'Indicator Values By Option'!$A$4:$CL$978,VLOOKUP($I$3,Input!$B$4:$G$82,6,0),0)</f>
        <v>6.2263653151880906E-2</v>
      </c>
      <c r="L13" s="98">
        <f t="shared" si="2"/>
        <v>0.61499999999999999</v>
      </c>
      <c r="M13" s="98">
        <f t="shared" si="1"/>
        <v>0.57699999999999996</v>
      </c>
      <c r="N13" s="7"/>
      <c r="O13" s="24">
        <f>IF(Input!$C$2=2013,AD13,IF(Input!$C$2=2012,AD278,IF(Input!$C$2=2011,AD543,AD808)))</f>
        <v>8.9719238871739881E-2</v>
      </c>
      <c r="P13" s="24">
        <f>IF(Input!$C$2=2013,AE13,IF(Input!$C$2=2012,AE278,IF(Input!$C$2=2011,AE543,AE808)))</f>
        <v>3.2185094923841473E-2</v>
      </c>
      <c r="Q13" s="24">
        <f>IF(Input!$C$2=2013,AF13,IF(Input!$C$2=2012,AF278,IF(Input!$C$2=2011,AF543,AF808)))</f>
        <v>0.11154929577439651</v>
      </c>
      <c r="R13" s="24">
        <f>IF(Input!$C$2=2013,AG13,IF(Input!$C$2=2012,AG278,IF(Input!$C$2=2011,AG543,AG808)))</f>
        <v>5.3222580639903434E-2</v>
      </c>
      <c r="S13" s="24">
        <f>IF(Input!$C$2=2013,AH13,IF(Input!$C$2=2012,AH278,IF(Input!$C$2=2011,AH543,AH808)))</f>
        <v>7.3248033806440904E-2</v>
      </c>
      <c r="T13" s="24">
        <f>IF(Input!$C$2=2013,AI13,IF(Input!$C$2=2012,AI278,IF(Input!$C$2=2011,AI543,AI808)))</f>
        <v>7.5617509931204668E-2</v>
      </c>
      <c r="U13" s="24">
        <f>IF(Input!$C$2=2013,AJ13,IF(Input!$C$2=2012,AJ278,IF(Input!$C$2=2011,AJ543,AJ808)))</f>
        <v>7.1082390954068903E-2</v>
      </c>
      <c r="V13" s="24">
        <f>IF(Input!$C$2=2013,AK13,IF(Input!$C$2=2012,AK278,IF(Input!$C$2=2011,AK543,AK808)))</f>
        <v>3.3958259639313614E-2</v>
      </c>
      <c r="W13" s="24">
        <f>IF(Input!$C$2=2013,AL13,IF(Input!$C$2=2012,AL278,IF(Input!$C$2=2011,AL543,AL808)))</f>
        <v>4.5627376426045634E-2</v>
      </c>
      <c r="X13" s="24">
        <f>IF(Input!$C$2=2013,AM13,IF(Input!$C$2=2012,AM278,IF(Input!$C$2=2011,AM543,AM808)))</f>
        <v>9.2165898616874437E-2</v>
      </c>
      <c r="Y13" s="24">
        <f>IF(Input!$C$2=2013,AN13,IF(Input!$C$2=2012,AN278,IF(Input!$C$2=2011,AN543,AN808)))</f>
        <v>4.5594497215972737E-2</v>
      </c>
      <c r="Z13" s="24">
        <f>IF(Input!$C$2=2013,AO13,IF(Input!$C$2=2012,AO278,IF(Input!$C$2=2011,AO543,AO808)))</f>
        <v>4.1665374957270261E-2</v>
      </c>
      <c r="AA13" s="24">
        <f>IF(Input!$C$2=2013,AP13,IF(Input!$C$2=2012,AP278,IF(Input!$C$2=2011,AP543,AP808)))</f>
        <v>1.102112382047222E-2</v>
      </c>
      <c r="AB13" s="24">
        <f>IF(Input!$C$2=2013,AQ13,IF(Input!$C$2=2012,AQ278,IF(Input!$C$2=2011,AQ543,AQ808)))</f>
        <v>1.3842281878969952E-2</v>
      </c>
      <c r="AC13" s="24"/>
      <c r="AD13" s="24">
        <f>+'[1]Scheme Indicators'!E12</f>
        <v>8.9719238871739881E-2</v>
      </c>
      <c r="AE13" s="24">
        <f>+'[1]Scheme Indicators'!F12</f>
        <v>3.2185094923841473E-2</v>
      </c>
      <c r="AF13" s="24">
        <f>+'[1]Scheme Indicators'!G12</f>
        <v>0.11154929577439651</v>
      </c>
      <c r="AG13" s="24">
        <f>+'[1]Scheme Indicators'!H12</f>
        <v>5.3222580639903434E-2</v>
      </c>
      <c r="AH13" s="24">
        <f>+'[1]Scheme Indicators'!I12</f>
        <v>7.3248033806440904E-2</v>
      </c>
      <c r="AI13" s="24">
        <f>+'[1]Scheme Indicators'!J12</f>
        <v>7.5617509931204668E-2</v>
      </c>
      <c r="AJ13" s="24">
        <f>+'[1]Scheme Indicators'!K12</f>
        <v>7.1082390954068903E-2</v>
      </c>
      <c r="AK13" s="24">
        <f>+'[1]Scheme Indicators'!L12</f>
        <v>3.3958259639313614E-2</v>
      </c>
      <c r="AL13" s="24">
        <f>+'[1]Scheme Indicators'!M12</f>
        <v>4.5627376426045634E-2</v>
      </c>
      <c r="AM13" s="24">
        <f>+'[1]Scheme Indicators'!N12</f>
        <v>9.2165898616874437E-2</v>
      </c>
      <c r="AN13" s="24">
        <f>+'[1]Scheme Indicators'!O12</f>
        <v>4.5594497215972737E-2</v>
      </c>
      <c r="AO13" s="24">
        <f>+'[1]Scheme Indicators'!P12</f>
        <v>4.1665374957270261E-2</v>
      </c>
      <c r="AP13" s="24">
        <f>+'[1]Scheme Indicators'!Q12</f>
        <v>1.102112382047222E-2</v>
      </c>
      <c r="AQ13" s="24">
        <f>+'[1]Scheme Indicators'!R12</f>
        <v>1.3842281878969952E-2</v>
      </c>
    </row>
    <row r="14" spans="1:43" x14ac:dyDescent="0.25">
      <c r="A14" s="23">
        <v>7</v>
      </c>
      <c r="B14" s="21"/>
      <c r="C14" s="21"/>
      <c r="D14" s="11" t="s">
        <v>380</v>
      </c>
      <c r="E14" s="11"/>
      <c r="F14" s="24">
        <f t="shared" si="0"/>
        <v>1.6119073103615194E-2</v>
      </c>
      <c r="G14" s="24">
        <f t="shared" si="0"/>
        <v>2.6341117251964856E-2</v>
      </c>
      <c r="I14" s="24">
        <f>VLOOKUP(I$2&amp;"_"&amp;$A14,'Indicator Values By Option'!$A$4:$CL$978,VLOOKUP($I$3,Input!$B$4:$G$82,6,0),0)</f>
        <v>2.5987906060959114E-2</v>
      </c>
      <c r="J14" s="24">
        <f>VLOOKUP(J$2&amp;"_"&amp;$A14,'Indicator Values By Option'!$A$4:$CL$978,VLOOKUP($I$3,Input!$B$4:$G$82,6,0),0)</f>
        <v>2.2236917643461623E-2</v>
      </c>
      <c r="L14" s="98">
        <f t="shared" si="2"/>
        <v>0.61499999999999999</v>
      </c>
      <c r="M14" s="98">
        <f t="shared" si="1"/>
        <v>0.53800000000000003</v>
      </c>
      <c r="N14" s="7"/>
      <c r="O14" s="24">
        <f>IF(Input!$C$2=2013,AD14,IF(Input!$C$2=2012,AD279,IF(Input!$C$2=2011,AD544,AD809)))</f>
        <v>3.1078393175458172E-2</v>
      </c>
      <c r="P14" s="24">
        <f>IF(Input!$C$2=2013,AE14,IF(Input!$C$2=2012,AE279,IF(Input!$C$2=2011,AE544,AE809)))</f>
        <v>1.4313068174148971E-2</v>
      </c>
      <c r="Q14" s="24">
        <f>IF(Input!$C$2=2013,AF14,IF(Input!$C$2=2012,AF279,IF(Input!$C$2=2011,AF544,AF809)))</f>
        <v>4.7810018086026577E-2</v>
      </c>
      <c r="R14" s="24">
        <f>IF(Input!$C$2=2013,AG14,IF(Input!$C$2=2012,AG279,IF(Input!$C$2=2011,AG544,AG809)))</f>
        <v>4.6467470930198679E-2</v>
      </c>
      <c r="S14" s="24">
        <f>IF(Input!$C$2=2013,AH14,IF(Input!$C$2=2012,AH279,IF(Input!$C$2=2011,AH544,AH809)))</f>
        <v>2.659689087303798E-2</v>
      </c>
      <c r="T14" s="24">
        <f>IF(Input!$C$2=2013,AI14,IF(Input!$C$2=2012,AI279,IF(Input!$C$2=2011,AI544,AI809)))</f>
        <v>2.2216022206459501E-2</v>
      </c>
      <c r="U14" s="24">
        <f>IF(Input!$C$2=2013,AJ14,IF(Input!$C$2=2012,AJ279,IF(Input!$C$2=2011,AJ544,AJ809)))</f>
        <v>2.5987906060959114E-2</v>
      </c>
      <c r="V14" s="24">
        <f>IF(Input!$C$2=2013,AK14,IF(Input!$C$2=2012,AK279,IF(Input!$C$2=2011,AK544,AK809)))</f>
        <v>1.8580294313782497E-2</v>
      </c>
      <c r="W14" s="24">
        <f>IF(Input!$C$2=2013,AL14,IF(Input!$C$2=2012,AL279,IF(Input!$C$2=2011,AL544,AL809)))</f>
        <v>1.5113785567067984E-2</v>
      </c>
      <c r="X14" s="24">
        <f>IF(Input!$C$2=2013,AM14,IF(Input!$C$2=2012,AM279,IF(Input!$C$2=2011,AM544,AM809)))</f>
        <v>3.8183041997266812E-2</v>
      </c>
      <c r="Y14" s="24">
        <f>IF(Input!$C$2=2013,AN14,IF(Input!$C$2=2012,AN279,IF(Input!$C$2=2011,AN544,AN809)))</f>
        <v>2.1260988793959684E-2</v>
      </c>
      <c r="Z14" s="24">
        <f>IF(Input!$C$2=2013,AO14,IF(Input!$C$2=2012,AO279,IF(Input!$C$2=2011,AO544,AO809)))</f>
        <v>1.0736164031652699E-2</v>
      </c>
      <c r="AA14" s="24">
        <f>IF(Input!$C$2=2013,AP14,IF(Input!$C$2=2012,AP279,IF(Input!$C$2=2011,AP544,AP809)))</f>
        <v>6.5978776826666448E-3</v>
      </c>
      <c r="AB14" s="24">
        <f>IF(Input!$C$2=2013,AQ14,IF(Input!$C$2=2012,AQ279,IF(Input!$C$2=2011,AQ544,AQ809)))</f>
        <v>1.1169252772528795E-2</v>
      </c>
      <c r="AC14" s="24"/>
      <c r="AD14" s="24">
        <f>+'[1]Scheme Indicators'!E13</f>
        <v>3.1078393175458172E-2</v>
      </c>
      <c r="AE14" s="24">
        <f>+'[1]Scheme Indicators'!F13</f>
        <v>1.4313068174148971E-2</v>
      </c>
      <c r="AF14" s="24">
        <f>+'[1]Scheme Indicators'!G13</f>
        <v>4.7810018086026577E-2</v>
      </c>
      <c r="AG14" s="24">
        <f>+'[1]Scheme Indicators'!H13</f>
        <v>4.6467470930198679E-2</v>
      </c>
      <c r="AH14" s="24">
        <f>+'[1]Scheme Indicators'!I13</f>
        <v>2.659689087303798E-2</v>
      </c>
      <c r="AI14" s="24">
        <f>+'[1]Scheme Indicators'!J13</f>
        <v>2.2216022206459501E-2</v>
      </c>
      <c r="AJ14" s="24">
        <f>+'[1]Scheme Indicators'!K13</f>
        <v>2.5987906060959114E-2</v>
      </c>
      <c r="AK14" s="24">
        <f>+'[1]Scheme Indicators'!L13</f>
        <v>1.8580294313782497E-2</v>
      </c>
      <c r="AL14" s="24">
        <f>+'[1]Scheme Indicators'!M13</f>
        <v>1.5113785567067984E-2</v>
      </c>
      <c r="AM14" s="24">
        <f>+'[1]Scheme Indicators'!N13</f>
        <v>3.8183041997266812E-2</v>
      </c>
      <c r="AN14" s="24">
        <f>+'[1]Scheme Indicators'!O13</f>
        <v>2.1260988793959684E-2</v>
      </c>
      <c r="AO14" s="24">
        <f>+'[1]Scheme Indicators'!P13</f>
        <v>1.0736164031652699E-2</v>
      </c>
      <c r="AP14" s="24">
        <f>+'[1]Scheme Indicators'!Q13</f>
        <v>6.5978776826666448E-3</v>
      </c>
      <c r="AQ14" s="24">
        <f>+'[1]Scheme Indicators'!R13</f>
        <v>1.1169252772528795E-2</v>
      </c>
    </row>
    <row r="15" spans="1:43" x14ac:dyDescent="0.25">
      <c r="A15" s="23">
        <v>8</v>
      </c>
      <c r="B15" s="21"/>
      <c r="C15" s="21"/>
      <c r="D15" s="11" t="s">
        <v>381</v>
      </c>
      <c r="E15" s="11"/>
      <c r="F15" s="24">
        <f t="shared" si="0"/>
        <v>0.15781679496958087</v>
      </c>
      <c r="G15" s="24">
        <f t="shared" si="0"/>
        <v>0.25424141711460901</v>
      </c>
      <c r="I15" s="24">
        <f>VLOOKUP(I$2&amp;"_"&amp;$A15,'Indicator Values By Option'!$A$4:$CL$978,VLOOKUP($I$3,Input!$B$4:$G$82,6,0),0)</f>
        <v>0.35246409999522921</v>
      </c>
      <c r="J15" s="24">
        <f>VLOOKUP(J$2&amp;"_"&amp;$A15,'Indicator Values By Option'!$A$4:$CL$978,VLOOKUP($I$3,Input!$B$4:$G$82,6,0),0)</f>
        <v>0.29060240963835415</v>
      </c>
      <c r="L15" s="98">
        <f t="shared" si="2"/>
        <v>0.92300000000000004</v>
      </c>
      <c r="M15" s="98">
        <f t="shared" si="1"/>
        <v>0.73</v>
      </c>
      <c r="N15" s="7"/>
      <c r="O15" s="24">
        <f>IF(Input!$C$2=2013,AD15,IF(Input!$C$2=2012,AD280,IF(Input!$C$2=2011,AD545,AD810)))</f>
        <v>0.19909969439171948</v>
      </c>
      <c r="P15" s="24">
        <f>IF(Input!$C$2=2013,AE15,IF(Input!$C$2=2012,AE280,IF(Input!$C$2=2011,AE545,AE810)))</f>
        <v>0.13133780989005084</v>
      </c>
      <c r="Q15" s="24">
        <f>IF(Input!$C$2=2013,AF15,IF(Input!$C$2=2012,AF280,IF(Input!$C$2=2011,AF545,AF810)))</f>
        <v>0.34513608871050372</v>
      </c>
      <c r="R15" s="24">
        <f>IF(Input!$C$2=2013,AG15,IF(Input!$C$2=2012,AG280,IF(Input!$C$2=2011,AG545,AG810)))</f>
        <v>0.22901896947256303</v>
      </c>
      <c r="S15" s="24">
        <f>IF(Input!$C$2=2013,AH15,IF(Input!$C$2=2012,AH280,IF(Input!$C$2=2011,AH545,AH810)))</f>
        <v>0.42256968050095361</v>
      </c>
      <c r="T15" s="24">
        <f>IF(Input!$C$2=2013,AI15,IF(Input!$C$2=2012,AI280,IF(Input!$C$2=2011,AI545,AI810)))</f>
        <v>0.15109207419536164</v>
      </c>
      <c r="U15" s="24">
        <f>IF(Input!$C$2=2013,AJ15,IF(Input!$C$2=2012,AJ280,IF(Input!$C$2=2011,AJ545,AJ810)))</f>
        <v>0.35246409999522921</v>
      </c>
      <c r="V15" s="24">
        <f>IF(Input!$C$2=2013,AK15,IF(Input!$C$2=2012,AK280,IF(Input!$C$2=2011,AK545,AK810)))</f>
        <v>0.25732766156418219</v>
      </c>
      <c r="W15" s="24">
        <f>IF(Input!$C$2=2013,AL15,IF(Input!$C$2=2012,AL280,IF(Input!$C$2=2011,AL545,AL810)))</f>
        <v>0.1409621949195681</v>
      </c>
      <c r="X15" s="24">
        <f>IF(Input!$C$2=2013,AM15,IF(Input!$C$2=2012,AM280,IF(Input!$C$2=2011,AM545,AM810)))</f>
        <v>0.24997946049376985</v>
      </c>
      <c r="Y15" s="24">
        <f>IF(Input!$C$2=2013,AN15,IF(Input!$C$2=2012,AN280,IF(Input!$C$2=2011,AN545,AN810)))</f>
        <v>0.16201203517775639</v>
      </c>
      <c r="Z15" s="24">
        <f>IF(Input!$C$2=2013,AO15,IF(Input!$C$2=2012,AO280,IF(Input!$C$2=2011,AO545,AO810)))</f>
        <v>0.15610324615215707</v>
      </c>
      <c r="AA15" s="24">
        <f>IF(Input!$C$2=2013,AP15,IF(Input!$C$2=2012,AP280,IF(Input!$C$2=2011,AP545,AP810)))</f>
        <v>0.32392001221187605</v>
      </c>
      <c r="AB15" s="24">
        <f>IF(Input!$C$2=2013,AQ15,IF(Input!$C$2=2012,AQ280,IF(Input!$C$2=2011,AQ545,AQ810)))</f>
        <v>9.9641397056125458E-2</v>
      </c>
      <c r="AC15" s="24"/>
      <c r="AD15" s="24">
        <f>+'[1]Scheme Indicators'!E14</f>
        <v>0.19909969439171948</v>
      </c>
      <c r="AE15" s="24">
        <f>+'[1]Scheme Indicators'!F14</f>
        <v>0.13133780989005084</v>
      </c>
      <c r="AF15" s="24">
        <f>+'[1]Scheme Indicators'!G14</f>
        <v>0.34513608871050372</v>
      </c>
      <c r="AG15" s="24">
        <f>+'[1]Scheme Indicators'!H14</f>
        <v>0.22901896947256303</v>
      </c>
      <c r="AH15" s="24">
        <f>+'[1]Scheme Indicators'!I14</f>
        <v>0.42256968050095361</v>
      </c>
      <c r="AI15" s="24">
        <f>+'[1]Scheme Indicators'!J14</f>
        <v>0.15109207419536164</v>
      </c>
      <c r="AJ15" s="24">
        <f>+'[1]Scheme Indicators'!K14</f>
        <v>0.35246409999522921</v>
      </c>
      <c r="AK15" s="24">
        <f>+'[1]Scheme Indicators'!L14</f>
        <v>0.25732766156418219</v>
      </c>
      <c r="AL15" s="24">
        <f>+'[1]Scheme Indicators'!M14</f>
        <v>0.1409621949195681</v>
      </c>
      <c r="AM15" s="24">
        <f>+'[1]Scheme Indicators'!N14</f>
        <v>0.24997946049376985</v>
      </c>
      <c r="AN15" s="24">
        <f>+'[1]Scheme Indicators'!O14</f>
        <v>0.16201203517775639</v>
      </c>
      <c r="AO15" s="24">
        <f>+'[1]Scheme Indicators'!P14</f>
        <v>0.15610324615215707</v>
      </c>
      <c r="AP15" s="24">
        <f>+'[1]Scheme Indicators'!Q14</f>
        <v>0.32392001221187605</v>
      </c>
      <c r="AQ15" s="24">
        <f>+'[1]Scheme Indicators'!R14</f>
        <v>9.9641397056125458E-2</v>
      </c>
    </row>
    <row r="16" spans="1:43" x14ac:dyDescent="0.25">
      <c r="A16" s="23">
        <v>9</v>
      </c>
      <c r="B16" s="21"/>
      <c r="C16" s="21"/>
      <c r="D16" s="11" t="s">
        <v>382</v>
      </c>
      <c r="E16" s="11"/>
      <c r="F16" s="24">
        <f t="shared" si="0"/>
        <v>0.24525687294425225</v>
      </c>
      <c r="G16" s="24">
        <f t="shared" si="0"/>
        <v>0.30659663549476995</v>
      </c>
      <c r="I16" s="24">
        <f>VLOOKUP(I$2&amp;"_"&amp;$A16,'Indicator Values By Option'!$A$4:$CL$978,VLOOKUP($I$3,Input!$B$4:$G$82,6,0),0)</f>
        <v>0.29852662664871543</v>
      </c>
      <c r="J16" s="24">
        <f>VLOOKUP(J$2&amp;"_"&amp;$A16,'Indicator Values By Option'!$A$4:$CL$978,VLOOKUP($I$3,Input!$B$4:$G$82,6,0),0)</f>
        <v>0.30204852074969485</v>
      </c>
      <c r="L16" s="98">
        <f t="shared" si="2"/>
        <v>0.61499999999999999</v>
      </c>
      <c r="M16" s="98">
        <f t="shared" si="1"/>
        <v>0.63400000000000001</v>
      </c>
      <c r="N16" s="7"/>
      <c r="O16" s="24">
        <f>IF(Input!$C$2=2013,AD16,IF(Input!$C$2=2012,AD281,IF(Input!$C$2=2011,AD546,AD811)))</f>
        <v>0.36163641979256655</v>
      </c>
      <c r="P16" s="24">
        <f>IF(Input!$C$2=2013,AE16,IF(Input!$C$2=2012,AE281,IF(Input!$C$2=2011,AE546,AE811)))</f>
        <v>0.23684595853887475</v>
      </c>
      <c r="Q16" s="24">
        <f>IF(Input!$C$2=2013,AF16,IF(Input!$C$2=2012,AF281,IF(Input!$C$2=2011,AF546,AF811)))</f>
        <v>0.34044378674966314</v>
      </c>
      <c r="R16" s="24">
        <f>IF(Input!$C$2=2013,AG16,IF(Input!$C$2=2012,AG281,IF(Input!$C$2=2011,AG546,AG811)))</f>
        <v>0.27113693213196299</v>
      </c>
      <c r="S16" s="24">
        <f>IF(Input!$C$2=2013,AH16,IF(Input!$C$2=2012,AH281,IF(Input!$C$2=2011,AH546,AH811)))</f>
        <v>0.39752360965205658</v>
      </c>
      <c r="T16" s="24">
        <f>IF(Input!$C$2=2013,AI16,IF(Input!$C$2=2012,AI281,IF(Input!$C$2=2011,AI546,AI811)))</f>
        <v>0.35956319467435727</v>
      </c>
      <c r="U16" s="24">
        <f>IF(Input!$C$2=2013,AJ16,IF(Input!$C$2=2012,AJ281,IF(Input!$C$2=2011,AJ546,AJ811)))</f>
        <v>0.29852662664871543</v>
      </c>
      <c r="V16" s="24">
        <f>IF(Input!$C$2=2013,AK16,IF(Input!$C$2=2012,AK281,IF(Input!$C$2=2011,AK546,AK811)))</f>
        <v>0.31244043500398189</v>
      </c>
      <c r="W16" s="24">
        <f>IF(Input!$C$2=2013,AL16,IF(Input!$C$2=2012,AL281,IF(Input!$C$2=2011,AL546,AL811)))</f>
        <v>0.26292926781352094</v>
      </c>
      <c r="X16" s="24">
        <f>IF(Input!$C$2=2013,AM16,IF(Input!$C$2=2012,AM281,IF(Input!$C$2=2011,AM546,AM811)))</f>
        <v>0.22632920730648956</v>
      </c>
      <c r="Y16" s="24">
        <f>IF(Input!$C$2=2013,AN16,IF(Input!$C$2=2012,AN281,IF(Input!$C$2=2011,AN546,AN811)))</f>
        <v>0.23803857081455096</v>
      </c>
      <c r="Z16" s="24">
        <f>IF(Input!$C$2=2013,AO16,IF(Input!$C$2=2012,AO281,IF(Input!$C$2=2011,AO546,AO811)))</f>
        <v>0.20046718553244428</v>
      </c>
      <c r="AA16" s="24">
        <f>IF(Input!$C$2=2013,AP16,IF(Input!$C$2=2012,AP281,IF(Input!$C$2=2011,AP546,AP811)))</f>
        <v>0.28458162421188021</v>
      </c>
      <c r="AB16" s="24">
        <f>IF(Input!$C$2=2013,AQ16,IF(Input!$C$2=2012,AQ281,IF(Input!$C$2=2011,AQ546,AQ811)))</f>
        <v>0.21649381046224725</v>
      </c>
      <c r="AC16" s="24"/>
      <c r="AD16" s="24">
        <f>+'[1]Scheme Indicators'!E15</f>
        <v>0.36163641979256655</v>
      </c>
      <c r="AE16" s="24">
        <f>+'[1]Scheme Indicators'!F15</f>
        <v>0.23684595853887475</v>
      </c>
      <c r="AF16" s="24">
        <f>+'[1]Scheme Indicators'!G15</f>
        <v>0.34044378674966314</v>
      </c>
      <c r="AG16" s="24">
        <f>+'[1]Scheme Indicators'!H15</f>
        <v>0.27113693213196299</v>
      </c>
      <c r="AH16" s="24">
        <f>+'[1]Scheme Indicators'!I15</f>
        <v>0.39752360965205658</v>
      </c>
      <c r="AI16" s="24">
        <f>+'[1]Scheme Indicators'!J15</f>
        <v>0.35956319467435727</v>
      </c>
      <c r="AJ16" s="24">
        <f>+'[1]Scheme Indicators'!K15</f>
        <v>0.29852662664871543</v>
      </c>
      <c r="AK16" s="24">
        <f>+'[1]Scheme Indicators'!L15</f>
        <v>0.31244043500398189</v>
      </c>
      <c r="AL16" s="24">
        <f>+'[1]Scheme Indicators'!M15</f>
        <v>0.26292926781352094</v>
      </c>
      <c r="AM16" s="24">
        <f>+'[1]Scheme Indicators'!N15</f>
        <v>0.22632920730648956</v>
      </c>
      <c r="AN16" s="24">
        <f>+'[1]Scheme Indicators'!O15</f>
        <v>0.23803857081455096</v>
      </c>
      <c r="AO16" s="24">
        <f>+'[1]Scheme Indicators'!P15</f>
        <v>0.20046718553244428</v>
      </c>
      <c r="AP16" s="24">
        <f>+'[1]Scheme Indicators'!Q15</f>
        <v>0.28458162421188021</v>
      </c>
      <c r="AQ16" s="24">
        <f>+'[1]Scheme Indicators'!R15</f>
        <v>0.21649381046224725</v>
      </c>
    </row>
    <row r="17" spans="1:43" x14ac:dyDescent="0.25">
      <c r="A17" s="23">
        <v>10</v>
      </c>
      <c r="B17" s="21"/>
      <c r="C17" s="21"/>
      <c r="D17" s="11" t="s">
        <v>86</v>
      </c>
      <c r="E17" s="11"/>
      <c r="F17" s="24">
        <f t="shared" si="0"/>
        <v>3.9605381169557273E-2</v>
      </c>
      <c r="G17" s="24">
        <f t="shared" si="0"/>
        <v>6.1854515688004902E-2</v>
      </c>
      <c r="I17" s="24">
        <f>VLOOKUP(I$2&amp;"_"&amp;$A17,'Indicator Values By Option'!$A$4:$CL$978,VLOOKUP($I$3,Input!$B$4:$G$82,6,0),0)</f>
        <v>4.5332221813743176E-2</v>
      </c>
      <c r="J17" s="24">
        <f>VLOOKUP(J$2&amp;"_"&amp;$A17,'Indicator Values By Option'!$A$4:$CL$978,VLOOKUP($I$3,Input!$B$4:$G$82,6,0),0)</f>
        <v>4.2974368353639672E-2</v>
      </c>
      <c r="L17" s="98">
        <f t="shared" si="2"/>
        <v>0.46100000000000002</v>
      </c>
      <c r="M17" s="98">
        <f t="shared" si="1"/>
        <v>0.4</v>
      </c>
      <c r="N17" s="7"/>
      <c r="O17" s="24">
        <f>IF(Input!$C$2=2013,AD17,IF(Input!$C$2=2012,AD282,IF(Input!$C$2=2011,AD547,AD812)))</f>
        <v>6.2846968293221575E-2</v>
      </c>
      <c r="P17" s="24">
        <f>IF(Input!$C$2=2013,AE17,IF(Input!$C$2=2012,AE282,IF(Input!$C$2=2011,AE547,AE812)))</f>
        <v>6.3338737910203044E-2</v>
      </c>
      <c r="Q17" s="24">
        <f>IF(Input!$C$2=2013,AF17,IF(Input!$C$2=2012,AF282,IF(Input!$C$2=2011,AF547,AF812)))</f>
        <v>6.048398589984854E-2</v>
      </c>
      <c r="R17" s="24">
        <f>IF(Input!$C$2=2013,AG17,IF(Input!$C$2=2012,AG282,IF(Input!$C$2=2011,AG547,AG812)))</f>
        <v>3.8476308761632903E-2</v>
      </c>
      <c r="S17" s="24">
        <f>IF(Input!$C$2=2013,AH17,IF(Input!$C$2=2012,AH282,IF(Input!$C$2=2011,AH547,AH812)))</f>
        <v>4.9115453368916304E-2</v>
      </c>
      <c r="T17" s="24">
        <f>IF(Input!$C$2=2013,AI17,IF(Input!$C$2=2012,AI282,IF(Input!$C$2=2011,AI547,AI812)))</f>
        <v>1.9136275495591791E-2</v>
      </c>
      <c r="U17" s="24">
        <f>IF(Input!$C$2=2013,AJ17,IF(Input!$C$2=2012,AJ282,IF(Input!$C$2=2011,AJ547,AJ812)))</f>
        <v>4.5332221813743176E-2</v>
      </c>
      <c r="V17" s="24">
        <f>IF(Input!$C$2=2013,AK17,IF(Input!$C$2=2012,AK282,IF(Input!$C$2=2011,AK547,AK812)))</f>
        <v>7.1879206604064286E-2</v>
      </c>
      <c r="W17" s="24">
        <f>IF(Input!$C$2=2013,AL17,IF(Input!$C$2=2012,AL282,IF(Input!$C$2=2011,AL547,AL812)))</f>
        <v>8.2879475110308201E-2</v>
      </c>
      <c r="X17" s="24">
        <f>IF(Input!$C$2=2013,AM17,IF(Input!$C$2=2012,AM282,IF(Input!$C$2=2011,AM547,AM812)))</f>
        <v>1.8378663850013202E-2</v>
      </c>
      <c r="Y17" s="24">
        <f>IF(Input!$C$2=2013,AN17,IF(Input!$C$2=2012,AN282,IF(Input!$C$2=2011,AN547,AN812)))</f>
        <v>4.2369661892406603E-2</v>
      </c>
      <c r="Z17" s="24">
        <f>IF(Input!$C$2=2013,AO17,IF(Input!$C$2=2012,AO282,IF(Input!$C$2=2011,AO547,AO812)))</f>
        <v>2.4853162797543338E-2</v>
      </c>
      <c r="AA17" s="24">
        <f>IF(Input!$C$2=2013,AP17,IF(Input!$C$2=2012,AP282,IF(Input!$C$2=2011,AP547,AP812)))</f>
        <v>6.6755975049491489E-2</v>
      </c>
      <c r="AB17" s="24">
        <f>IF(Input!$C$2=2013,AQ17,IF(Input!$C$2=2012,AQ282,IF(Input!$C$2=2011,AQ547,AQ812)))</f>
        <v>3.3270040043972049E-2</v>
      </c>
      <c r="AC17" s="24"/>
      <c r="AD17" s="24">
        <f>+'[1]Scheme Indicators'!E16</f>
        <v>6.2846968293221575E-2</v>
      </c>
      <c r="AE17" s="24">
        <f>+'[1]Scheme Indicators'!F16</f>
        <v>6.3338737910203044E-2</v>
      </c>
      <c r="AF17" s="24">
        <f>+'[1]Scheme Indicators'!G16</f>
        <v>6.048398589984854E-2</v>
      </c>
      <c r="AG17" s="24">
        <f>+'[1]Scheme Indicators'!H16</f>
        <v>3.8476308761632903E-2</v>
      </c>
      <c r="AH17" s="24">
        <f>+'[1]Scheme Indicators'!I16</f>
        <v>4.9115453368916304E-2</v>
      </c>
      <c r="AI17" s="24">
        <f>+'[1]Scheme Indicators'!J16</f>
        <v>1.9136275495591791E-2</v>
      </c>
      <c r="AJ17" s="24">
        <f>+'[1]Scheme Indicators'!K16</f>
        <v>4.5332221813743176E-2</v>
      </c>
      <c r="AK17" s="24">
        <f>+'[1]Scheme Indicators'!L16</f>
        <v>7.1879206604064286E-2</v>
      </c>
      <c r="AL17" s="24">
        <f>+'[1]Scheme Indicators'!M16</f>
        <v>8.2879475110308201E-2</v>
      </c>
      <c r="AM17" s="24">
        <f>+'[1]Scheme Indicators'!N16</f>
        <v>1.8378663850013202E-2</v>
      </c>
      <c r="AN17" s="24">
        <f>+'[1]Scheme Indicators'!O16</f>
        <v>4.2369661892406603E-2</v>
      </c>
      <c r="AO17" s="24">
        <f>+'[1]Scheme Indicators'!P16</f>
        <v>2.4853162797543338E-2</v>
      </c>
      <c r="AP17" s="24">
        <f>+'[1]Scheme Indicators'!Q16</f>
        <v>6.6755975049491489E-2</v>
      </c>
      <c r="AQ17" s="24">
        <f>+'[1]Scheme Indicators'!R16</f>
        <v>3.3270040043972049E-2</v>
      </c>
    </row>
    <row r="18" spans="1:43" x14ac:dyDescent="0.25">
      <c r="B18" s="21"/>
      <c r="C18" s="21" t="s">
        <v>232</v>
      </c>
      <c r="D18" s="11"/>
      <c r="E18" s="11"/>
      <c r="F18" s="23"/>
      <c r="G18" s="23"/>
      <c r="I18" s="23"/>
      <c r="J18" s="23"/>
      <c r="L18" s="98"/>
      <c r="M18" s="98"/>
      <c r="N18" s="7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50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</row>
    <row r="19" spans="1:43" x14ac:dyDescent="0.25">
      <c r="A19" s="23">
        <v>11</v>
      </c>
      <c r="B19" s="21"/>
      <c r="C19" s="21"/>
      <c r="D19" s="11" t="s">
        <v>87</v>
      </c>
      <c r="E19" s="11"/>
      <c r="F19" s="24">
        <f t="shared" si="0"/>
        <v>2.7112971333243365E-3</v>
      </c>
      <c r="G19" s="24">
        <f t="shared" si="0"/>
        <v>3.0737411373570173E-3</v>
      </c>
      <c r="I19" s="24">
        <f>VLOOKUP(I$2&amp;"_"&amp;$A19,'Indicator Values By Option'!$A$4:$CL$978,VLOOKUP($I$3,Input!$B$4:$G$82,6,0),0)</f>
        <v>3.2310177706394959E-3</v>
      </c>
      <c r="J19" s="24">
        <f>VLOOKUP(J$2&amp;"_"&amp;$A19,'Indicator Values By Option'!$A$4:$CL$978,VLOOKUP($I$3,Input!$B$4:$G$82,6,0),0)</f>
        <v>3.1826713306987568E-3</v>
      </c>
      <c r="L19" s="98">
        <f t="shared" si="2"/>
        <v>0.76900000000000002</v>
      </c>
      <c r="M19" s="98">
        <f t="shared" si="1"/>
        <v>0.72599999999999998</v>
      </c>
      <c r="N19" s="7"/>
      <c r="O19" s="24">
        <f>IF(Input!$C$2=2013,AD19,IF(Input!$C$2=2012,AD284,IF(Input!$C$2=2011,AD549,AD814)))</f>
        <v>3.8332700210789556E-3</v>
      </c>
      <c r="P19" s="24">
        <f>IF(Input!$C$2=2013,AE19,IF(Input!$C$2=2012,AE284,IF(Input!$C$2=2011,AE549,AE814)))</f>
        <v>3.2552624555924493E-3</v>
      </c>
      <c r="Q19" s="24">
        <f>IF(Input!$C$2=2013,AF19,IF(Input!$C$2=2012,AF284,IF(Input!$C$2=2011,AF549,AF814)))</f>
        <v>2.7042253521065819E-3</v>
      </c>
      <c r="R19" s="24">
        <f>IF(Input!$C$2=2013,AG19,IF(Input!$C$2=2012,AG284,IF(Input!$C$2=2011,AG549,AG814)))</f>
        <v>2.7286108045815982E-3</v>
      </c>
      <c r="S19" s="24">
        <f>IF(Input!$C$2=2013,AH19,IF(Input!$C$2=2012,AH284,IF(Input!$C$2=2011,AH549,AH814)))</f>
        <v>2.8172320694784961E-3</v>
      </c>
      <c r="T19" s="24">
        <f>IF(Input!$C$2=2013,AI19,IF(Input!$C$2=2012,AI284,IF(Input!$C$2=2011,AI549,AI814)))</f>
        <v>2.5508155524019563E-3</v>
      </c>
      <c r="U19" s="24">
        <f>IF(Input!$C$2=2013,AJ19,IF(Input!$C$2=2012,AJ284,IF(Input!$C$2=2011,AJ549,AJ814)))</f>
        <v>3.2310177706394959E-3</v>
      </c>
      <c r="V19" s="24">
        <f>IF(Input!$C$2=2013,AK19,IF(Input!$C$2=2012,AK284,IF(Input!$C$2=2011,AK549,AK814)))</f>
        <v>0</v>
      </c>
      <c r="W19" s="24">
        <f>IF(Input!$C$2=2013,AL19,IF(Input!$C$2=2012,AL284,IF(Input!$C$2=2011,AL549,AL814)))</f>
        <v>2.7501432366383674E-3</v>
      </c>
      <c r="X19" s="24">
        <f>IF(Input!$C$2=2013,AM19,IF(Input!$C$2=2012,AM284,IF(Input!$C$2=2011,AM549,AM814)))</f>
        <v>3.9170506912171634E-3</v>
      </c>
      <c r="Y19" s="24">
        <f>IF(Input!$C$2=2013,AN19,IF(Input!$C$2=2012,AN284,IF(Input!$C$2=2011,AN549,AN814)))</f>
        <v>3.1444480838601885E-3</v>
      </c>
      <c r="Z19" s="24">
        <f>IF(Input!$C$2=2013,AO19,IF(Input!$C$2=2012,AO284,IF(Input!$C$2=2011,AO549,AO814)))</f>
        <v>2.97609821123359E-3</v>
      </c>
      <c r="AA19" s="24">
        <f>IF(Input!$C$2=2013,AP19,IF(Input!$C$2=2012,AP284,IF(Input!$C$2=2011,AP549,AP814)))</f>
        <v>1.5028805209734845E-3</v>
      </c>
      <c r="AB19" s="24">
        <f>IF(Input!$C$2=2013,AQ19,IF(Input!$C$2=2012,AQ284,IF(Input!$C$2=2011,AQ549,AQ814)))</f>
        <v>9.3011380214422603E-4</v>
      </c>
      <c r="AC19" s="24"/>
      <c r="AD19" s="24">
        <f>+'[1]Scheme Indicators'!E18</f>
        <v>3.8332700210789556E-3</v>
      </c>
      <c r="AE19" s="24">
        <f>+'[1]Scheme Indicators'!F18</f>
        <v>3.2552624555924493E-3</v>
      </c>
      <c r="AF19" s="24">
        <f>+'[1]Scheme Indicators'!G18</f>
        <v>2.7042253521065819E-3</v>
      </c>
      <c r="AG19" s="24">
        <f>+'[1]Scheme Indicators'!H18</f>
        <v>2.7286108045815982E-3</v>
      </c>
      <c r="AH19" s="24">
        <f>+'[1]Scheme Indicators'!I18</f>
        <v>2.8172320694784961E-3</v>
      </c>
      <c r="AI19" s="24">
        <f>+'[1]Scheme Indicators'!J18</f>
        <v>2.5508155524019563E-3</v>
      </c>
      <c r="AJ19" s="24">
        <f>+'[1]Scheme Indicators'!K18</f>
        <v>3.2310177706394959E-3</v>
      </c>
      <c r="AK19" s="24">
        <f>+'[1]Scheme Indicators'!L18</f>
        <v>0</v>
      </c>
      <c r="AL19" s="24">
        <f>+'[1]Scheme Indicators'!M18</f>
        <v>2.7501432366383674E-3</v>
      </c>
      <c r="AM19" s="24">
        <f>+'[1]Scheme Indicators'!N18</f>
        <v>3.9170506912171634E-3</v>
      </c>
      <c r="AN19" s="24">
        <f>+'[1]Scheme Indicators'!O18</f>
        <v>3.1444480838601885E-3</v>
      </c>
      <c r="AO19" s="24">
        <f>+'[1]Scheme Indicators'!P18</f>
        <v>2.97609821123359E-3</v>
      </c>
      <c r="AP19" s="24">
        <f>+'[1]Scheme Indicators'!Q18</f>
        <v>1.5028805209734845E-3</v>
      </c>
      <c r="AQ19" s="24">
        <f>+'[1]Scheme Indicators'!R18</f>
        <v>9.3011380214422603E-4</v>
      </c>
    </row>
    <row r="20" spans="1:43" x14ac:dyDescent="0.25">
      <c r="B20" s="21"/>
      <c r="C20" s="21" t="s">
        <v>233</v>
      </c>
      <c r="D20" s="11"/>
      <c r="E20" s="11"/>
      <c r="F20" s="23"/>
      <c r="G20" s="23"/>
      <c r="I20" s="23"/>
      <c r="J20" s="23"/>
      <c r="L20" s="98"/>
      <c r="M20" s="98"/>
      <c r="N20" s="7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50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</row>
    <row r="21" spans="1:43" x14ac:dyDescent="0.25">
      <c r="A21" s="23">
        <v>12</v>
      </c>
      <c r="B21" s="21"/>
      <c r="C21" s="21"/>
      <c r="D21" s="11" t="s">
        <v>88</v>
      </c>
      <c r="E21" s="11"/>
      <c r="F21" s="24">
        <f t="shared" si="0"/>
        <v>9.6657170840011339E-2</v>
      </c>
      <c r="G21" s="24">
        <f t="shared" si="0"/>
        <v>0.10161705360121365</v>
      </c>
      <c r="I21" s="24">
        <f>VLOOKUP(I$2&amp;"_"&amp;$A21,'Indicator Values By Option'!$A$4:$CL$978,VLOOKUP($I$3,Input!$B$4:$G$82,6,0),0)</f>
        <v>9.9546958269695535E-2</v>
      </c>
      <c r="J21" s="24">
        <f>VLOOKUP(J$2&amp;"_"&amp;$A21,'Indicator Values By Option'!$A$4:$CL$978,VLOOKUP($I$3,Input!$B$4:$G$82,6,0),0)</f>
        <v>9.8489556151640192E-2</v>
      </c>
      <c r="L21" s="98">
        <f t="shared" si="2"/>
        <v>0.38400000000000001</v>
      </c>
      <c r="M21" s="98">
        <f t="shared" si="1"/>
        <v>0.36399999999999999</v>
      </c>
      <c r="N21" s="7"/>
      <c r="O21" s="24">
        <f>IF(Input!$C$2=2013,AD21,IF(Input!$C$2=2012,AD286,IF(Input!$C$2=2011,AD551,AD816)))</f>
        <v>0.10108555830973373</v>
      </c>
      <c r="P21" s="24">
        <f>IF(Input!$C$2=2013,AE21,IF(Input!$C$2=2012,AE286,IF(Input!$C$2=2011,AE551,AE816)))</f>
        <v>0.101672782875966</v>
      </c>
      <c r="Q21" s="24">
        <f>IF(Input!$C$2=2013,AF21,IF(Input!$C$2=2012,AF286,IF(Input!$C$2=2011,AF551,AF816)))</f>
        <v>0.10579746761916893</v>
      </c>
      <c r="R21" s="24">
        <f>IF(Input!$C$2=2013,AG21,IF(Input!$C$2=2012,AG286,IF(Input!$C$2=2011,AG551,AG816)))</f>
        <v>0.10347573805629963</v>
      </c>
      <c r="S21" s="24">
        <f>IF(Input!$C$2=2013,AH21,IF(Input!$C$2=2012,AH286,IF(Input!$C$2=2011,AH551,AH816)))</f>
        <v>0.10154009412655564</v>
      </c>
      <c r="T21" s="24">
        <f>IF(Input!$C$2=2013,AI21,IF(Input!$C$2=2012,AI286,IF(Input!$C$2=2011,AI551,AI816)))</f>
        <v>9.5065203740672108E-2</v>
      </c>
      <c r="U21" s="24">
        <f>IF(Input!$C$2=2013,AJ21,IF(Input!$C$2=2012,AJ286,IF(Input!$C$2=2011,AJ551,AJ816)))</f>
        <v>9.9546958269695535E-2</v>
      </c>
      <c r="V21" s="24">
        <f>IF(Input!$C$2=2013,AK21,IF(Input!$C$2=2012,AK286,IF(Input!$C$2=2011,AK551,AK816)))</f>
        <v>9.5476835129295265E-2</v>
      </c>
      <c r="W21" s="24">
        <f>IF(Input!$C$2=2013,AL21,IF(Input!$C$2=2012,AL286,IF(Input!$C$2=2011,AL551,AL816)))</f>
        <v>0.13678876826352002</v>
      </c>
      <c r="X21" s="24">
        <f>IF(Input!$C$2=2013,AM21,IF(Input!$C$2=2012,AM286,IF(Input!$C$2=2011,AM551,AM816)))</f>
        <v>5.9664078547703413E-2</v>
      </c>
      <c r="Y21" s="24">
        <f>IF(Input!$C$2=2013,AN21,IF(Input!$C$2=2012,AN286,IF(Input!$C$2=2011,AN551,AN816)))</f>
        <v>9.2627521903878005E-2</v>
      </c>
      <c r="Z21" s="24">
        <f>IF(Input!$C$2=2013,AO21,IF(Input!$C$2=2012,AO286,IF(Input!$C$2=2011,AO551,AO816)))</f>
        <v>8.309970313746963E-2</v>
      </c>
      <c r="AA21" s="24">
        <f>IF(Input!$C$2=2013,AP21,IF(Input!$C$2=2012,AP286,IF(Input!$C$2=2011,AP551,AP816)))</f>
        <v>0.13539317457924896</v>
      </c>
      <c r="AB21" s="24">
        <f>IF(Input!$C$2=2013,AQ21,IF(Input!$C$2=2012,AQ286,IF(Input!$C$2=2011,AQ551,AQ816)))</f>
        <v>9.9735022542594157E-2</v>
      </c>
      <c r="AC21" s="24"/>
      <c r="AD21" s="24">
        <f>+'[1]Scheme Indicators'!E20</f>
        <v>0.10108555830973373</v>
      </c>
      <c r="AE21" s="24">
        <f>+'[1]Scheme Indicators'!F20</f>
        <v>0.101672782875966</v>
      </c>
      <c r="AF21" s="24">
        <f>+'[1]Scheme Indicators'!G20</f>
        <v>0.10579746761916893</v>
      </c>
      <c r="AG21" s="24">
        <f>+'[1]Scheme Indicators'!H20</f>
        <v>0.10347573805629963</v>
      </c>
      <c r="AH21" s="24">
        <f>+'[1]Scheme Indicators'!I20</f>
        <v>0.10154009412655564</v>
      </c>
      <c r="AI21" s="24">
        <f>+'[1]Scheme Indicators'!J20</f>
        <v>9.5065203740672108E-2</v>
      </c>
      <c r="AJ21" s="24">
        <f>+'[1]Scheme Indicators'!K20</f>
        <v>9.9546958269695535E-2</v>
      </c>
      <c r="AK21" s="24">
        <f>+'[1]Scheme Indicators'!L20</f>
        <v>9.5476835129295265E-2</v>
      </c>
      <c r="AL21" s="24">
        <f>+'[1]Scheme Indicators'!M20</f>
        <v>0.13678876826352002</v>
      </c>
      <c r="AM21" s="24">
        <f>+'[1]Scheme Indicators'!N20</f>
        <v>5.9664078547703413E-2</v>
      </c>
      <c r="AN21" s="24">
        <f>+'[1]Scheme Indicators'!O20</f>
        <v>9.2627521903878005E-2</v>
      </c>
      <c r="AO21" s="24">
        <f>+'[1]Scheme Indicators'!P20</f>
        <v>8.309970313746963E-2</v>
      </c>
      <c r="AP21" s="24">
        <f>+'[1]Scheme Indicators'!Q20</f>
        <v>0.13539317457924896</v>
      </c>
      <c r="AQ21" s="24">
        <f>+'[1]Scheme Indicators'!R20</f>
        <v>9.9735022542594157E-2</v>
      </c>
    </row>
    <row r="22" spans="1:43" x14ac:dyDescent="0.25">
      <c r="A22" s="23">
        <v>13</v>
      </c>
      <c r="B22" s="21"/>
      <c r="C22" s="21"/>
      <c r="D22" s="11" t="s">
        <v>89</v>
      </c>
      <c r="E22" s="11"/>
      <c r="F22" s="24">
        <f t="shared" si="0"/>
        <v>4.1628315171489946E-2</v>
      </c>
      <c r="G22" s="24">
        <f t="shared" si="0"/>
        <v>4.8207541443393613E-2</v>
      </c>
      <c r="I22" s="24">
        <f>VLOOKUP(I$2&amp;"_"&amp;$A22,'Indicator Values By Option'!$A$4:$CL$978,VLOOKUP($I$3,Input!$B$4:$G$82,6,0),0)</f>
        <v>4.3298243332872167E-2</v>
      </c>
      <c r="J22" s="24">
        <f>VLOOKUP(J$2&amp;"_"&amp;$A22,'Indicator Values By Option'!$A$4:$CL$978,VLOOKUP($I$3,Input!$B$4:$G$82,6,0),0)</f>
        <v>4.8026230424372075E-2</v>
      </c>
      <c r="L22" s="98">
        <f t="shared" si="2"/>
        <v>0.46100000000000002</v>
      </c>
      <c r="M22" s="98">
        <f t="shared" si="1"/>
        <v>0.61099999999999999</v>
      </c>
      <c r="N22" s="7"/>
      <c r="O22" s="24">
        <f>IF(Input!$C$2=2013,AD22,IF(Input!$C$2=2012,AD287,IF(Input!$C$2=2011,AD552,AD817)))</f>
        <v>4.5880917994457343E-2</v>
      </c>
      <c r="P22" s="24">
        <f>IF(Input!$C$2=2013,AE22,IF(Input!$C$2=2012,AE287,IF(Input!$C$2=2011,AE552,AE817)))</f>
        <v>3.7485421809749279E-2</v>
      </c>
      <c r="Q22" s="24">
        <f>IF(Input!$C$2=2013,AF22,IF(Input!$C$2=2012,AF287,IF(Input!$C$2=2011,AF552,AF817)))</f>
        <v>4.8409477306190829E-2</v>
      </c>
      <c r="R22" s="24">
        <f>IF(Input!$C$2=2013,AG22,IF(Input!$C$2=2012,AG287,IF(Input!$C$2=2011,AG552,AG817)))</f>
        <v>5.8242774036051451E-2</v>
      </c>
      <c r="S22" s="24">
        <f>IF(Input!$C$2=2013,AH22,IF(Input!$C$2=2012,AH287,IF(Input!$C$2=2011,AH552,AH817)))</f>
        <v>4.1281979391941406E-2</v>
      </c>
      <c r="T22" s="24">
        <f>IF(Input!$C$2=2013,AI22,IF(Input!$C$2=2012,AI287,IF(Input!$C$2=2011,AI552,AI817)))</f>
        <v>4.8264764682366776E-2</v>
      </c>
      <c r="U22" s="24">
        <f>IF(Input!$C$2=2013,AJ22,IF(Input!$C$2=2012,AJ287,IF(Input!$C$2=2011,AJ552,AJ817)))</f>
        <v>4.3298243332872167E-2</v>
      </c>
      <c r="V22" s="24">
        <f>IF(Input!$C$2=2013,AK22,IF(Input!$C$2=2012,AK287,IF(Input!$C$2=2011,AK552,AK817)))</f>
        <v>4.812851887528781E-2</v>
      </c>
      <c r="W22" s="24">
        <f>IF(Input!$C$2=2013,AL22,IF(Input!$C$2=2012,AL287,IF(Input!$C$2=2011,AL552,AL817)))</f>
        <v>5.7556505250688741E-2</v>
      </c>
      <c r="X22" s="24">
        <f>IF(Input!$C$2=2013,AM22,IF(Input!$C$2=2012,AM287,IF(Input!$C$2=2011,AM552,AM817)))</f>
        <v>3.8250519714679604E-2</v>
      </c>
      <c r="Y22" s="24">
        <f>IF(Input!$C$2=2013,AN22,IF(Input!$C$2=2012,AN287,IF(Input!$C$2=2011,AN552,AN817)))</f>
        <v>5.0475193063947939E-2</v>
      </c>
      <c r="Z22" s="24">
        <f>IF(Input!$C$2=2013,AO22,IF(Input!$C$2=2012,AO287,IF(Input!$C$2=2011,AO552,AO817)))</f>
        <v>4.2476240700729487E-2</v>
      </c>
      <c r="AA22" s="24">
        <f>IF(Input!$C$2=2013,AP22,IF(Input!$C$2=2012,AP287,IF(Input!$C$2=2011,AP552,AP817)))</f>
        <v>3.7077759065096728E-2</v>
      </c>
      <c r="AB22" s="24">
        <f>IF(Input!$C$2=2013,AQ22,IF(Input!$C$2=2012,AQ287,IF(Input!$C$2=2011,AQ552,AQ817)))</f>
        <v>3.712892435654213E-2</v>
      </c>
      <c r="AC22" s="24"/>
      <c r="AD22" s="24">
        <f>+'[1]Scheme Indicators'!E21</f>
        <v>4.5880917994457343E-2</v>
      </c>
      <c r="AE22" s="24">
        <f>+'[1]Scheme Indicators'!F21</f>
        <v>3.7485421809749279E-2</v>
      </c>
      <c r="AF22" s="24">
        <f>+'[1]Scheme Indicators'!G21</f>
        <v>4.8409477306190829E-2</v>
      </c>
      <c r="AG22" s="24">
        <f>+'[1]Scheme Indicators'!H21</f>
        <v>5.8242774036051451E-2</v>
      </c>
      <c r="AH22" s="24">
        <f>+'[1]Scheme Indicators'!I21</f>
        <v>4.1281979391941406E-2</v>
      </c>
      <c r="AI22" s="24">
        <f>+'[1]Scheme Indicators'!J21</f>
        <v>4.8264764682366776E-2</v>
      </c>
      <c r="AJ22" s="24">
        <f>+'[1]Scheme Indicators'!K21</f>
        <v>4.3298243332872167E-2</v>
      </c>
      <c r="AK22" s="24">
        <f>+'[1]Scheme Indicators'!L21</f>
        <v>4.812851887528781E-2</v>
      </c>
      <c r="AL22" s="24">
        <f>+'[1]Scheme Indicators'!M21</f>
        <v>5.7556505250688741E-2</v>
      </c>
      <c r="AM22" s="24">
        <f>+'[1]Scheme Indicators'!N21</f>
        <v>3.8250519714679604E-2</v>
      </c>
      <c r="AN22" s="24">
        <f>+'[1]Scheme Indicators'!O21</f>
        <v>5.0475193063947939E-2</v>
      </c>
      <c r="AO22" s="24">
        <f>+'[1]Scheme Indicators'!P21</f>
        <v>4.2476240700729487E-2</v>
      </c>
      <c r="AP22" s="24">
        <f>+'[1]Scheme Indicators'!Q21</f>
        <v>3.7077759065096728E-2</v>
      </c>
      <c r="AQ22" s="24">
        <f>+'[1]Scheme Indicators'!R21</f>
        <v>3.712892435654213E-2</v>
      </c>
    </row>
    <row r="23" spans="1:43" x14ac:dyDescent="0.25">
      <c r="A23" s="23">
        <v>14</v>
      </c>
      <c r="B23" s="21"/>
      <c r="C23" s="21"/>
      <c r="D23" s="11" t="s">
        <v>90</v>
      </c>
      <c r="E23" s="11"/>
      <c r="F23" s="24">
        <f t="shared" si="0"/>
        <v>6.5041524611208823E-2</v>
      </c>
      <c r="G23" s="24">
        <f t="shared" si="0"/>
        <v>7.4214520642145149E-2</v>
      </c>
      <c r="I23" s="24">
        <f>VLOOKUP(I$2&amp;"_"&amp;$A23,'Indicator Values By Option'!$A$4:$CL$978,VLOOKUP($I$3,Input!$B$4:$G$82,6,0),0)</f>
        <v>7.2647354594219171E-2</v>
      </c>
      <c r="J23" s="24">
        <f>VLOOKUP(J$2&amp;"_"&amp;$A23,'Indicator Values By Option'!$A$4:$CL$978,VLOOKUP($I$3,Input!$B$4:$G$82,6,0),0)</f>
        <v>7.8870775896633674E-2</v>
      </c>
      <c r="L23" s="98">
        <f t="shared" si="2"/>
        <v>0.61499999999999999</v>
      </c>
      <c r="M23" s="98">
        <f t="shared" si="1"/>
        <v>0.82099999999999995</v>
      </c>
      <c r="N23" s="7"/>
      <c r="O23" s="24">
        <f>IF(Input!$C$2=2013,AD23,IF(Input!$C$2=2012,AD288,IF(Input!$C$2=2011,AD553,AD818)))</f>
        <v>6.4220564008927741E-2</v>
      </c>
      <c r="P23" s="24">
        <f>IF(Input!$C$2=2013,AE23,IF(Input!$C$2=2012,AE288,IF(Input!$C$2=2011,AE553,AE818)))</f>
        <v>6.9506791405386723E-2</v>
      </c>
      <c r="Q23" s="24">
        <f>IF(Input!$C$2=2013,AF23,IF(Input!$C$2=2012,AF288,IF(Input!$C$2=2011,AF553,AF818)))</f>
        <v>7.6459159975726471E-2</v>
      </c>
      <c r="R23" s="24">
        <f>IF(Input!$C$2=2013,AG23,IF(Input!$C$2=2012,AG288,IF(Input!$C$2=2011,AG553,AG818)))</f>
        <v>1.7423941161291184E-2</v>
      </c>
      <c r="S23" s="24">
        <f>IF(Input!$C$2=2013,AH23,IF(Input!$C$2=2012,AH288,IF(Input!$C$2=2011,AH553,AH818)))</f>
        <v>5.5951388838060903E-2</v>
      </c>
      <c r="T23" s="24">
        <f>IF(Input!$C$2=2013,AI23,IF(Input!$C$2=2012,AI288,IF(Input!$C$2=2011,AI553,AI818)))</f>
        <v>7.9991008092524504E-2</v>
      </c>
      <c r="U23" s="24">
        <f>IF(Input!$C$2=2013,AJ23,IF(Input!$C$2=2012,AJ288,IF(Input!$C$2=2011,AJ553,AJ818)))</f>
        <v>7.2647354594219171E-2</v>
      </c>
      <c r="V23" s="24">
        <f>IF(Input!$C$2=2013,AK23,IF(Input!$C$2=2012,AK288,IF(Input!$C$2=2011,AK553,AK818)))</f>
        <v>6.8960451469603293E-2</v>
      </c>
      <c r="W23" s="24">
        <f>IF(Input!$C$2=2013,AL23,IF(Input!$C$2=2012,AL288,IF(Input!$C$2=2011,AL553,AL818)))</f>
        <v>9.0933095433839095E-2</v>
      </c>
      <c r="X23" s="24">
        <f>IF(Input!$C$2=2013,AM23,IF(Input!$C$2=2012,AM288,IF(Input!$C$2=2011,AM553,AM818)))</f>
        <v>5.1275181968823344E-2</v>
      </c>
      <c r="Y23" s="24">
        <f>IF(Input!$C$2=2013,AN23,IF(Input!$C$2=2012,AN288,IF(Input!$C$2=2011,AN553,AN818)))</f>
        <v>5.8619609513233202E-2</v>
      </c>
      <c r="Z23" s="24">
        <f>IF(Input!$C$2=2013,AO23,IF(Input!$C$2=2012,AO288,IF(Input!$C$2=2011,AO553,AO818)))</f>
        <v>9.6610790805730234E-2</v>
      </c>
      <c r="AA23" s="24">
        <f>IF(Input!$C$2=2013,AP23,IF(Input!$C$2=2012,AP288,IF(Input!$C$2=2011,AP553,AP818)))</f>
        <v>6.7051462637483197E-2</v>
      </c>
      <c r="AB23" s="24">
        <f>IF(Input!$C$2=2013,AQ23,IF(Input!$C$2=2012,AQ288,IF(Input!$C$2=2011,AQ553,AQ818)))</f>
        <v>7.5349365021677758E-2</v>
      </c>
      <c r="AC23" s="24"/>
      <c r="AD23" s="24">
        <f>+'[1]Scheme Indicators'!E22</f>
        <v>6.4220564008927741E-2</v>
      </c>
      <c r="AE23" s="24">
        <f>+'[1]Scheme Indicators'!F22</f>
        <v>6.9506791405386723E-2</v>
      </c>
      <c r="AF23" s="24">
        <f>+'[1]Scheme Indicators'!G22</f>
        <v>7.6459159975726471E-2</v>
      </c>
      <c r="AG23" s="24">
        <f>+'[1]Scheme Indicators'!H22</f>
        <v>1.7423941161291184E-2</v>
      </c>
      <c r="AH23" s="24">
        <f>+'[1]Scheme Indicators'!I22</f>
        <v>5.5951388838060903E-2</v>
      </c>
      <c r="AI23" s="24">
        <f>+'[1]Scheme Indicators'!J22</f>
        <v>7.9991008092524504E-2</v>
      </c>
      <c r="AJ23" s="24">
        <f>+'[1]Scheme Indicators'!K22</f>
        <v>7.2647354594219171E-2</v>
      </c>
      <c r="AK23" s="24">
        <f>+'[1]Scheme Indicators'!L22</f>
        <v>6.8960451469603293E-2</v>
      </c>
      <c r="AL23" s="24">
        <f>+'[1]Scheme Indicators'!M22</f>
        <v>9.0933095433839095E-2</v>
      </c>
      <c r="AM23" s="24">
        <f>+'[1]Scheme Indicators'!N22</f>
        <v>5.1275181968823344E-2</v>
      </c>
      <c r="AN23" s="24">
        <f>+'[1]Scheme Indicators'!O22</f>
        <v>5.8619609513233202E-2</v>
      </c>
      <c r="AO23" s="24">
        <f>+'[1]Scheme Indicators'!P22</f>
        <v>9.6610790805730234E-2</v>
      </c>
      <c r="AP23" s="24">
        <f>+'[1]Scheme Indicators'!Q22</f>
        <v>6.7051462637483197E-2</v>
      </c>
      <c r="AQ23" s="24">
        <f>+'[1]Scheme Indicators'!R22</f>
        <v>7.5349365021677758E-2</v>
      </c>
    </row>
    <row r="24" spans="1:43" x14ac:dyDescent="0.25">
      <c r="A24" s="23">
        <v>15</v>
      </c>
      <c r="B24" s="21"/>
      <c r="C24" s="21"/>
      <c r="D24" s="11" t="s">
        <v>91</v>
      </c>
      <c r="E24" s="11"/>
      <c r="F24" s="24">
        <f t="shared" si="0"/>
        <v>4.027984488955634E-2</v>
      </c>
      <c r="G24" s="24">
        <f t="shared" si="0"/>
        <v>4.4023886065709006E-2</v>
      </c>
      <c r="I24" s="24">
        <f>VLOOKUP(I$2&amp;"_"&amp;$A24,'Indicator Values By Option'!$A$4:$CL$978,VLOOKUP($I$3,Input!$B$4:$G$82,6,0),0)</f>
        <v>4.2643467109385706E-2</v>
      </c>
      <c r="J24" s="24">
        <f>VLOOKUP(J$2&amp;"_"&amp;$A24,'Indicator Values By Option'!$A$4:$CL$978,VLOOKUP($I$3,Input!$B$4:$G$82,6,0),0)</f>
        <v>4.3815715271690744E-2</v>
      </c>
      <c r="L24" s="98">
        <f t="shared" si="2"/>
        <v>0.61499999999999999</v>
      </c>
      <c r="M24" s="98">
        <f t="shared" si="1"/>
        <v>0.65300000000000002</v>
      </c>
      <c r="N24" s="7"/>
      <c r="O24" s="24">
        <f>IF(Input!$C$2=2013,AD24,IF(Input!$C$2=2012,AD289,IF(Input!$C$2=2011,AD554,AD819)))</f>
        <v>3.9159668422304096E-2</v>
      </c>
      <c r="P24" s="24">
        <f>IF(Input!$C$2=2013,AE24,IF(Input!$C$2=2012,AE289,IF(Input!$C$2=2011,AE554,AE819)))</f>
        <v>4.0733879989965874E-2</v>
      </c>
      <c r="Q24" s="24">
        <f>IF(Input!$C$2=2013,AF24,IF(Input!$C$2=2012,AF289,IF(Input!$C$2=2011,AF554,AF819)))</f>
        <v>4.1312217009868583E-2</v>
      </c>
      <c r="R24" s="24">
        <f>IF(Input!$C$2=2013,AG24,IF(Input!$C$2=2012,AG289,IF(Input!$C$2=2011,AG554,AG819)))</f>
        <v>4.7630455407703991E-2</v>
      </c>
      <c r="S24" s="24">
        <f>IF(Input!$C$2=2013,AH24,IF(Input!$C$2=2012,AH289,IF(Input!$C$2=2011,AH554,AH819)))</f>
        <v>3.9799583757832484E-2</v>
      </c>
      <c r="T24" s="24">
        <f>IF(Input!$C$2=2013,AI24,IF(Input!$C$2=2012,AI289,IF(Input!$C$2=2011,AI554,AI819)))</f>
        <v>4.5023499792701739E-2</v>
      </c>
      <c r="U24" s="24">
        <f>IF(Input!$C$2=2013,AJ24,IF(Input!$C$2=2012,AJ289,IF(Input!$C$2=2011,AJ554,AJ819)))</f>
        <v>4.2643467109385706E-2</v>
      </c>
      <c r="V24" s="24">
        <f>IF(Input!$C$2=2013,AK24,IF(Input!$C$2=2012,AK289,IF(Input!$C$2=2011,AK554,AK819)))</f>
        <v>5.0045154147466291E-2</v>
      </c>
      <c r="W24" s="24">
        <f>IF(Input!$C$2=2013,AL24,IF(Input!$C$2=2012,AL289,IF(Input!$C$2=2011,AL554,AL819)))</f>
        <v>5.8843396671844503E-2</v>
      </c>
      <c r="X24" s="24">
        <f>IF(Input!$C$2=2013,AM24,IF(Input!$C$2=2012,AM289,IF(Input!$C$2=2011,AM554,AM819)))</f>
        <v>3.7305692724118621E-2</v>
      </c>
      <c r="Y24" s="24">
        <f>IF(Input!$C$2=2013,AN24,IF(Input!$C$2=2012,AN289,IF(Input!$C$2=2011,AN554,AN819)))</f>
        <v>4.1356333215570827E-2</v>
      </c>
      <c r="Z24" s="24">
        <f>IF(Input!$C$2=2013,AO24,IF(Input!$C$2=2012,AO289,IF(Input!$C$2=2011,AO554,AO819)))</f>
        <v>6.5388843476776162E-2</v>
      </c>
      <c r="AA24" s="24">
        <f>IF(Input!$C$2=2013,AP24,IF(Input!$C$2=2012,AP289,IF(Input!$C$2=2011,AP554,AP819)))</f>
        <v>3.3054812500781072E-2</v>
      </c>
      <c r="AB24" s="24">
        <f>IF(Input!$C$2=2013,AQ24,IF(Input!$C$2=2012,AQ289,IF(Input!$C$2=2011,AQ554,AQ819)))</f>
        <v>4.0094393933051038E-2</v>
      </c>
      <c r="AC24" s="24"/>
      <c r="AD24" s="24">
        <f>+'[1]Scheme Indicators'!E23</f>
        <v>3.9159668422304096E-2</v>
      </c>
      <c r="AE24" s="24">
        <f>+'[1]Scheme Indicators'!F23</f>
        <v>4.0733879989965874E-2</v>
      </c>
      <c r="AF24" s="24">
        <f>+'[1]Scheme Indicators'!G23</f>
        <v>4.1312217009868583E-2</v>
      </c>
      <c r="AG24" s="24">
        <f>+'[1]Scheme Indicators'!H23</f>
        <v>4.7630455407703991E-2</v>
      </c>
      <c r="AH24" s="24">
        <f>+'[1]Scheme Indicators'!I23</f>
        <v>3.9799583757832484E-2</v>
      </c>
      <c r="AI24" s="24">
        <f>+'[1]Scheme Indicators'!J23</f>
        <v>4.5023499792701739E-2</v>
      </c>
      <c r="AJ24" s="24">
        <f>+'[1]Scheme Indicators'!K23</f>
        <v>4.2643467109385706E-2</v>
      </c>
      <c r="AK24" s="24">
        <f>+'[1]Scheme Indicators'!L23</f>
        <v>5.0045154147466291E-2</v>
      </c>
      <c r="AL24" s="24">
        <f>+'[1]Scheme Indicators'!M23</f>
        <v>5.8843396671844503E-2</v>
      </c>
      <c r="AM24" s="24">
        <f>+'[1]Scheme Indicators'!N23</f>
        <v>3.7305692724118621E-2</v>
      </c>
      <c r="AN24" s="24">
        <f>+'[1]Scheme Indicators'!O23</f>
        <v>4.1356333215570827E-2</v>
      </c>
      <c r="AO24" s="24">
        <f>+'[1]Scheme Indicators'!P23</f>
        <v>6.5388843476776162E-2</v>
      </c>
      <c r="AP24" s="24">
        <f>+'[1]Scheme Indicators'!Q23</f>
        <v>3.3054812500781072E-2</v>
      </c>
      <c r="AQ24" s="24">
        <f>+'[1]Scheme Indicators'!R23</f>
        <v>4.0094393933051038E-2</v>
      </c>
    </row>
    <row r="25" spans="1:43" x14ac:dyDescent="0.25">
      <c r="B25" s="21" t="s">
        <v>92</v>
      </c>
      <c r="C25" s="21"/>
      <c r="D25" s="11"/>
      <c r="E25" s="11"/>
      <c r="F25" s="23"/>
      <c r="G25" s="23"/>
      <c r="I25" s="23"/>
      <c r="J25" s="23"/>
      <c r="L25" s="98"/>
      <c r="M25" s="98"/>
      <c r="N25" s="7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50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</row>
    <row r="26" spans="1:43" x14ac:dyDescent="0.25">
      <c r="A26" s="23">
        <v>16</v>
      </c>
      <c r="B26" s="21"/>
      <c r="C26" s="21" t="s">
        <v>93</v>
      </c>
      <c r="D26" s="11"/>
      <c r="E26" s="11"/>
      <c r="F26" s="25">
        <f t="shared" si="0"/>
        <v>114.900124358889</v>
      </c>
      <c r="G26" s="25">
        <f t="shared" si="0"/>
        <v>123.21726528332526</v>
      </c>
      <c r="I26" s="25">
        <f>VLOOKUP(I$2&amp;"_"&amp;$A26,'Indicator Values By Option'!$A$4:$CL$978,VLOOKUP($I$3,Input!$B$4:$G$82,6,0),0)</f>
        <v>122.37162249393224</v>
      </c>
      <c r="J26" s="25">
        <f>VLOOKUP(J$2&amp;"_"&amp;$A26,'Indicator Values By Option'!$A$4:$CL$978,VLOOKUP($I$3,Input!$B$4:$G$82,6,0),0)</f>
        <v>124.8568705578429</v>
      </c>
      <c r="L26" s="98">
        <f t="shared" si="2"/>
        <v>0.61499999999999999</v>
      </c>
      <c r="M26" s="98">
        <f t="shared" si="1"/>
        <v>0.69399999999999995</v>
      </c>
      <c r="N26" s="7"/>
      <c r="O26" s="25">
        <f>IF(Input!$C$2=2013,AD26,IF(Input!$C$2=2012,AD291,IF(Input!$C$2=2011,AD556,AD821)))</f>
        <v>117.14501244822166</v>
      </c>
      <c r="P26" s="25">
        <f>IF(Input!$C$2=2013,AE26,IF(Input!$C$2=2012,AE291,IF(Input!$C$2=2011,AE556,AE821)))</f>
        <v>114.22382874392565</v>
      </c>
      <c r="Q26" s="25">
        <f>IF(Input!$C$2=2013,AF26,IF(Input!$C$2=2012,AF291,IF(Input!$C$2=2011,AF556,AF821)))</f>
        <v>116.55588258862686</v>
      </c>
      <c r="R26" s="25">
        <f>IF(Input!$C$2=2013,AG26,IF(Input!$C$2=2012,AG291,IF(Input!$C$2=2011,AG556,AG821)))</f>
        <v>173.66375849938223</v>
      </c>
      <c r="S26" s="25">
        <f>IF(Input!$C$2=2013,AH26,IF(Input!$C$2=2012,AH291,IF(Input!$C$2=2011,AH556,AH821)))</f>
        <v>121.52088570014915</v>
      </c>
      <c r="T26" s="25">
        <f>IF(Input!$C$2=2013,AI26,IF(Input!$C$2=2012,AI291,IF(Input!$C$2=2011,AI556,AI821)))</f>
        <v>123.82962730323055</v>
      </c>
      <c r="U26" s="25">
        <f>IF(Input!$C$2=2013,AJ26,IF(Input!$C$2=2012,AJ291,IF(Input!$C$2=2011,AJ556,AJ821)))</f>
        <v>122.37162249393224</v>
      </c>
      <c r="V26" s="25">
        <f>IF(Input!$C$2=2013,AK26,IF(Input!$C$2=2012,AK291,IF(Input!$C$2=2011,AK556,AK821)))</f>
        <v>343.4027240646675</v>
      </c>
      <c r="W26" s="25">
        <f>IF(Input!$C$2=2013,AL26,IF(Input!$C$2=2012,AL291,IF(Input!$C$2=2011,AL556,AL821)))</f>
        <v>108.50959598599304</v>
      </c>
      <c r="X26" s="25">
        <f>IF(Input!$C$2=2013,AM26,IF(Input!$C$2=2012,AM291,IF(Input!$C$2=2011,AM556,AM821)))</f>
        <v>165.22666829472973</v>
      </c>
      <c r="Y26" s="25">
        <f>IF(Input!$C$2=2013,AN26,IF(Input!$C$2=2012,AN291,IF(Input!$C$2=2011,AN556,AN821)))</f>
        <v>163.86649275413097</v>
      </c>
      <c r="Z26" s="25">
        <f>IF(Input!$C$2=2013,AO26,IF(Input!$C$2=2012,AO291,IF(Input!$C$2=2011,AO556,AO821)))</f>
        <v>71.942250520791163</v>
      </c>
      <c r="AA26" s="25">
        <f>IF(Input!$C$2=2013,AP26,IF(Input!$C$2=2012,AP291,IF(Input!$C$2=2011,AP556,AP821)))</f>
        <v>102.14292166369269</v>
      </c>
      <c r="AB26" s="25">
        <f>IF(Input!$C$2=2013,AQ26,IF(Input!$C$2=2012,AQ291,IF(Input!$C$2=2011,AQ556,AQ821)))</f>
        <v>30.969206109392559</v>
      </c>
      <c r="AC26" s="25"/>
      <c r="AD26" s="25">
        <f>+'[1]Scheme Indicators'!E25</f>
        <v>117.14501244822166</v>
      </c>
      <c r="AE26" s="25">
        <f>+'[1]Scheme Indicators'!F25</f>
        <v>114.22382874392565</v>
      </c>
      <c r="AF26" s="25">
        <f>+'[1]Scheme Indicators'!G25</f>
        <v>116.55588258862686</v>
      </c>
      <c r="AG26" s="25">
        <f>+'[1]Scheme Indicators'!H25</f>
        <v>173.66375849938223</v>
      </c>
      <c r="AH26" s="25">
        <f>+'[1]Scheme Indicators'!I25</f>
        <v>121.52088570014915</v>
      </c>
      <c r="AI26" s="25">
        <f>+'[1]Scheme Indicators'!J25</f>
        <v>123.82962730323055</v>
      </c>
      <c r="AJ26" s="25">
        <f>+'[1]Scheme Indicators'!K25</f>
        <v>122.37162249393224</v>
      </c>
      <c r="AK26" s="25">
        <f>+'[1]Scheme Indicators'!L25</f>
        <v>343.4027240646675</v>
      </c>
      <c r="AL26" s="25">
        <f>+'[1]Scheme Indicators'!M25</f>
        <v>108.50959598599304</v>
      </c>
      <c r="AM26" s="25">
        <f>+'[1]Scheme Indicators'!N25</f>
        <v>165.22666829472973</v>
      </c>
      <c r="AN26" s="25">
        <f>+'[1]Scheme Indicators'!O25</f>
        <v>163.86649275413097</v>
      </c>
      <c r="AO26" s="25">
        <f>+'[1]Scheme Indicators'!P25</f>
        <v>71.942250520791163</v>
      </c>
      <c r="AP26" s="25">
        <f>+'[1]Scheme Indicators'!Q25</f>
        <v>102.14292166369269</v>
      </c>
      <c r="AQ26" s="25">
        <f>+'[1]Scheme Indicators'!R25</f>
        <v>30.969206109392559</v>
      </c>
    </row>
    <row r="27" spans="1:43" x14ac:dyDescent="0.25">
      <c r="A27" s="23">
        <v>17</v>
      </c>
      <c r="B27" s="21"/>
      <c r="C27" s="21" t="s">
        <v>94</v>
      </c>
      <c r="D27" s="11"/>
      <c r="E27" s="11"/>
      <c r="F27" s="25">
        <f t="shared" ref="F27:G45" si="3">PERCENTILE($O27:$AB27,F$3)</f>
        <v>21.332258592914318</v>
      </c>
      <c r="G27" s="25">
        <f t="shared" si="3"/>
        <v>23.381514421459379</v>
      </c>
      <c r="I27" s="25">
        <f>VLOOKUP(I$2&amp;"_"&amp;$A27,'Indicator Values By Option'!$A$4:$CL$978,VLOOKUP($I$3,Input!$B$4:$G$82,6,0),0)</f>
        <v>22.652634081203022</v>
      </c>
      <c r="J27" s="25">
        <f>VLOOKUP(J$2&amp;"_"&amp;$A27,'Indicator Values By Option'!$A$4:$CL$978,VLOOKUP($I$3,Input!$B$4:$G$82,6,0),0)</f>
        <v>25.547320137206075</v>
      </c>
      <c r="L27" s="98">
        <f t="shared" si="2"/>
        <v>0.53800000000000003</v>
      </c>
      <c r="M27" s="98">
        <f t="shared" si="1"/>
        <v>0.70599999999999996</v>
      </c>
      <c r="N27" s="7"/>
      <c r="O27" s="25">
        <f>IF(Input!$C$2=2013,AD27,IF(Input!$C$2=2012,AD292,IF(Input!$C$2=2011,AD557,AD822)))</f>
        <v>22.049954244775929</v>
      </c>
      <c r="P27" s="25">
        <f>IF(Input!$C$2=2013,AE27,IF(Input!$C$2=2012,AE292,IF(Input!$C$2=2011,AE557,AE822)))</f>
        <v>21.039115298491971</v>
      </c>
      <c r="Q27" s="25">
        <f>IF(Input!$C$2=2013,AF27,IF(Input!$C$2=2012,AF292,IF(Input!$C$2=2011,AF557,AF822)))</f>
        <v>22.124933468672516</v>
      </c>
      <c r="R27" s="25">
        <f>IF(Input!$C$2=2013,AG27,IF(Input!$C$2=2012,AG292,IF(Input!$C$2=2011,AG557,AG822)))</f>
        <v>47.288316520128106</v>
      </c>
      <c r="S27" s="25">
        <f>IF(Input!$C$2=2013,AH27,IF(Input!$C$2=2012,AH292,IF(Input!$C$2=2011,AH557,AH822)))</f>
        <v>23.307580161039038</v>
      </c>
      <c r="T27" s="25">
        <f>IF(Input!$C$2=2013,AI27,IF(Input!$C$2=2012,AI292,IF(Input!$C$2=2011,AI557,AI822)))</f>
        <v>23.435053023832726</v>
      </c>
      <c r="U27" s="25">
        <f>IF(Input!$C$2=2013,AJ27,IF(Input!$C$2=2012,AJ292,IF(Input!$C$2=2011,AJ557,AJ822)))</f>
        <v>22.652634081203022</v>
      </c>
      <c r="V27" s="25">
        <f>IF(Input!$C$2=2013,AK27,IF(Input!$C$2=2012,AK292,IF(Input!$C$2=2011,AK557,AK822)))</f>
        <v>109.43126544254163</v>
      </c>
      <c r="W27" s="25">
        <f>IF(Input!$C$2=2013,AL27,IF(Input!$C$2=2012,AL292,IF(Input!$C$2=2011,AL557,AL822)))</f>
        <v>20.365149327800996</v>
      </c>
      <c r="X27" s="25">
        <f>IF(Input!$C$2=2013,AM27,IF(Input!$C$2=2012,AM292,IF(Input!$C$2=2011,AM557,AM822)))</f>
        <v>35.026633578907493</v>
      </c>
      <c r="Y27" s="25">
        <f>IF(Input!$C$2=2013,AN27,IF(Input!$C$2=2012,AN292,IF(Input!$C$2=2011,AN557,AN822)))</f>
        <v>35.401590488649703</v>
      </c>
      <c r="Z27" s="25">
        <f>IF(Input!$C$2=2013,AO27,IF(Input!$C$2=2012,AO292,IF(Input!$C$2=2011,AO557,AO822)))</f>
        <v>10.712813954939323</v>
      </c>
      <c r="AA27" s="25">
        <f>IF(Input!$C$2=2013,AP27,IF(Input!$C$2=2012,AP292,IF(Input!$C$2=2011,AP557,AP822)))</f>
        <v>19.578805988919619</v>
      </c>
      <c r="AB27" s="25">
        <f>IF(Input!$C$2=2013,AQ27,IF(Input!$C$2=2012,AQ292,IF(Input!$C$2=2011,AQ557,AQ822)))</f>
        <v>4.4507703001060825</v>
      </c>
      <c r="AC27" s="25"/>
      <c r="AD27" s="25">
        <f>+'[1]Scheme Indicators'!E26</f>
        <v>22.049954244775929</v>
      </c>
      <c r="AE27" s="25">
        <f>+'[1]Scheme Indicators'!F26</f>
        <v>21.039115298491971</v>
      </c>
      <c r="AF27" s="25">
        <f>+'[1]Scheme Indicators'!G26</f>
        <v>22.124933468672516</v>
      </c>
      <c r="AG27" s="25">
        <f>+'[1]Scheme Indicators'!H26</f>
        <v>47.288316520128106</v>
      </c>
      <c r="AH27" s="25">
        <f>+'[1]Scheme Indicators'!I26</f>
        <v>23.307580161039038</v>
      </c>
      <c r="AI27" s="25">
        <f>+'[1]Scheme Indicators'!J26</f>
        <v>23.435053023832726</v>
      </c>
      <c r="AJ27" s="25">
        <f>+'[1]Scheme Indicators'!K26</f>
        <v>22.652634081203022</v>
      </c>
      <c r="AK27" s="25">
        <f>+'[1]Scheme Indicators'!L26</f>
        <v>109.43126544254163</v>
      </c>
      <c r="AL27" s="25">
        <f>+'[1]Scheme Indicators'!M26</f>
        <v>20.365149327800996</v>
      </c>
      <c r="AM27" s="25">
        <f>+'[1]Scheme Indicators'!N26</f>
        <v>35.026633578907493</v>
      </c>
      <c r="AN27" s="25">
        <f>+'[1]Scheme Indicators'!O26</f>
        <v>35.401590488649703</v>
      </c>
      <c r="AO27" s="25">
        <f>+'[1]Scheme Indicators'!P26</f>
        <v>10.712813954939323</v>
      </c>
      <c r="AP27" s="25">
        <f>+'[1]Scheme Indicators'!Q26</f>
        <v>19.578805988919619</v>
      </c>
      <c r="AQ27" s="25">
        <f>+'[1]Scheme Indicators'!R26</f>
        <v>4.4507703001060825</v>
      </c>
    </row>
    <row r="28" spans="1:43" x14ac:dyDescent="0.25">
      <c r="B28" s="21"/>
      <c r="C28" s="21" t="s">
        <v>234</v>
      </c>
      <c r="D28" s="11"/>
      <c r="E28" s="11"/>
      <c r="F28" s="23"/>
      <c r="G28" s="23"/>
      <c r="I28" s="23"/>
      <c r="J28" s="23"/>
      <c r="L28" s="98"/>
      <c r="M28" s="98"/>
      <c r="N28" s="7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50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spans="1:43" x14ac:dyDescent="0.25">
      <c r="A29" s="23">
        <v>18</v>
      </c>
      <c r="B29" s="21"/>
      <c r="C29" s="21"/>
      <c r="D29" s="11" t="s">
        <v>95</v>
      </c>
      <c r="E29" s="11"/>
      <c r="F29" s="25">
        <f t="shared" si="3"/>
        <v>1.2108821235055971</v>
      </c>
      <c r="G29" s="25">
        <f t="shared" si="3"/>
        <v>1.8407225784774195</v>
      </c>
      <c r="I29" s="25">
        <f>VLOOKUP(I$2&amp;"_"&amp;$A29,'Indicator Values By Option'!$A$4:$CL$978,VLOOKUP($I$3,Input!$B$4:$G$82,6,0),0)</f>
        <v>0.92154192132919255</v>
      </c>
      <c r="J29" s="25">
        <f>VLOOKUP(J$2&amp;"_"&amp;$A29,'Indicator Values By Option'!$A$4:$CL$978,VLOOKUP($I$3,Input!$B$4:$G$82,6,0),0)</f>
        <v>1.7506127557435427</v>
      </c>
      <c r="L29" s="98">
        <f t="shared" si="2"/>
        <v>0.23</v>
      </c>
      <c r="M29" s="98">
        <f t="shared" si="1"/>
        <v>0.623</v>
      </c>
      <c r="N29" s="7"/>
      <c r="O29" s="25">
        <f>IF(Input!$C$2=2013,AD29,IF(Input!$C$2=2012,AD294,IF(Input!$C$2=2011,AD559,AD824)))</f>
        <v>2.0035271774907479</v>
      </c>
      <c r="P29" s="25">
        <f>IF(Input!$C$2=2013,AE29,IF(Input!$C$2=2012,AE294,IF(Input!$C$2=2011,AE559,AE824)))</f>
        <v>1.1940958096730425</v>
      </c>
      <c r="Q29" s="25">
        <f>IF(Input!$C$2=2013,AF29,IF(Input!$C$2=2012,AF294,IF(Input!$C$2=2011,AF559,AF824)))</f>
        <v>1.2519796504749552</v>
      </c>
      <c r="R29" s="25">
        <f>IF(Input!$C$2=2013,AG29,IF(Input!$C$2=2012,AG294,IF(Input!$C$2=2011,AG559,AG824)))</f>
        <v>1.9459023798656845</v>
      </c>
      <c r="S29" s="25">
        <f>IF(Input!$C$2=2013,AH29,IF(Input!$C$2=2012,AH294,IF(Input!$C$2=2011,AH559,AH824)))</f>
        <v>1.7308036619604898</v>
      </c>
      <c r="T29" s="25">
        <f>IF(Input!$C$2=2013,AI29,IF(Input!$C$2=2012,AI294,IF(Input!$C$2=2011,AI559,AI824)))</f>
        <v>1.920319035265541</v>
      </c>
      <c r="U29" s="25">
        <f>IF(Input!$C$2=2013,AJ29,IF(Input!$C$2=2012,AJ294,IF(Input!$C$2=2011,AJ559,AJ824)))</f>
        <v>0.92154192132919255</v>
      </c>
      <c r="V29" s="25">
        <f>IF(Input!$C$2=2013,AK29,IF(Input!$C$2=2012,AK294,IF(Input!$C$2=2011,AK559,AK824)))</f>
        <v>1.5613027843536658</v>
      </c>
      <c r="W29" s="25">
        <f>IF(Input!$C$2=2013,AL29,IF(Input!$C$2=2012,AL294,IF(Input!$C$2=2011,AL559,AL824)))</f>
        <v>1.4093594440087898</v>
      </c>
      <c r="X29" s="25">
        <f>IF(Input!$C$2=2013,AM29,IF(Input!$C$2=2012,AM294,IF(Input!$C$2=2011,AM559,AM824)))</f>
        <v>2.2014433071100465</v>
      </c>
      <c r="Y29" s="25">
        <f>IF(Input!$C$2=2013,AN29,IF(Input!$C$2=2012,AN294,IF(Input!$C$2=2011,AN559,AN824)))</f>
        <v>1.9579617542347785</v>
      </c>
      <c r="Z29" s="25">
        <f>IF(Input!$C$2=2013,AO29,IF(Input!$C$2=2012,AO294,IF(Input!$C$2=2011,AO559,AO824)))</f>
        <v>0.71486867370732532</v>
      </c>
      <c r="AA29" s="25">
        <f>IF(Input!$C$2=2013,AP29,IF(Input!$C$2=2012,AP294,IF(Input!$C$2=2011,AP559,AP824)))</f>
        <v>0.67840615822717099</v>
      </c>
      <c r="AB29" s="25">
        <f>IF(Input!$C$2=2013,AQ29,IF(Input!$C$2=2012,AQ294,IF(Input!$C$2=2011,AQ559,AQ824)))</f>
        <v>0.3782705938424088</v>
      </c>
      <c r="AC29" s="25"/>
      <c r="AD29" s="25">
        <f>+'[1]Scheme Indicators'!E28</f>
        <v>2.0035271774907479</v>
      </c>
      <c r="AE29" s="25">
        <f>+'[1]Scheme Indicators'!F28</f>
        <v>1.1940958096730425</v>
      </c>
      <c r="AF29" s="25">
        <f>+'[1]Scheme Indicators'!G28</f>
        <v>1.2519796504749552</v>
      </c>
      <c r="AG29" s="25">
        <f>+'[1]Scheme Indicators'!H28</f>
        <v>1.9459023798656845</v>
      </c>
      <c r="AH29" s="25">
        <f>+'[1]Scheme Indicators'!I28</f>
        <v>1.7308036619604898</v>
      </c>
      <c r="AI29" s="25">
        <f>+'[1]Scheme Indicators'!J28</f>
        <v>1.920319035265541</v>
      </c>
      <c r="AJ29" s="25">
        <f>+'[1]Scheme Indicators'!K28</f>
        <v>0.92154192132919255</v>
      </c>
      <c r="AK29" s="25">
        <f>+'[1]Scheme Indicators'!L28</f>
        <v>1.5613027843536658</v>
      </c>
      <c r="AL29" s="25">
        <f>+'[1]Scheme Indicators'!M28</f>
        <v>1.4093594440087898</v>
      </c>
      <c r="AM29" s="25">
        <f>+'[1]Scheme Indicators'!N28</f>
        <v>2.2014433071100465</v>
      </c>
      <c r="AN29" s="25">
        <f>+'[1]Scheme Indicators'!O28</f>
        <v>1.9579617542347785</v>
      </c>
      <c r="AO29" s="25">
        <f>+'[1]Scheme Indicators'!P28</f>
        <v>0.71486867370732532</v>
      </c>
      <c r="AP29" s="25">
        <f>+'[1]Scheme Indicators'!Q28</f>
        <v>0.67840615822717099</v>
      </c>
      <c r="AQ29" s="25">
        <f>+'[1]Scheme Indicators'!R28</f>
        <v>0.3782705938424088</v>
      </c>
    </row>
    <row r="30" spans="1:43" x14ac:dyDescent="0.25">
      <c r="A30" s="23">
        <v>19</v>
      </c>
      <c r="B30" s="21"/>
      <c r="C30" s="21"/>
      <c r="D30" s="11" t="s">
        <v>96</v>
      </c>
      <c r="E30" s="11"/>
      <c r="F30" s="25">
        <f t="shared" si="3"/>
        <v>6.5172786705003842</v>
      </c>
      <c r="G30" s="25">
        <f t="shared" si="3"/>
        <v>6.9740078378311745</v>
      </c>
      <c r="I30" s="25">
        <f>VLOOKUP(I$2&amp;"_"&amp;$A30,'Indicator Values By Option'!$A$4:$CL$978,VLOOKUP($I$3,Input!$B$4:$G$82,6,0),0)</f>
        <v>7.4642350194631284</v>
      </c>
      <c r="J30" s="25">
        <f>VLOOKUP(J$2&amp;"_"&amp;$A30,'Indicator Values By Option'!$A$4:$CL$978,VLOOKUP($I$3,Input!$B$4:$G$82,6,0),0)</f>
        <v>5.7934579687923549</v>
      </c>
      <c r="L30" s="98">
        <f t="shared" si="2"/>
        <v>0.92300000000000004</v>
      </c>
      <c r="M30" s="98">
        <f t="shared" si="1"/>
        <v>0.124</v>
      </c>
      <c r="N30" s="7"/>
      <c r="O30" s="25">
        <f>IF(Input!$C$2=2013,AD30,IF(Input!$C$2=2012,AD295,IF(Input!$C$2=2011,AD560,AD825)))</f>
        <v>6.6742982399595627</v>
      </c>
      <c r="P30" s="25">
        <f>IF(Input!$C$2=2013,AE30,IF(Input!$C$2=2012,AE295,IF(Input!$C$2=2011,AE560,AE825)))</f>
        <v>7.1501232130879178</v>
      </c>
      <c r="Q30" s="25">
        <f>IF(Input!$C$2=2013,AF30,IF(Input!$C$2=2012,AF295,IF(Input!$C$2=2011,AF560,AF825)))</f>
        <v>5.9280978933129598</v>
      </c>
      <c r="R30" s="25">
        <f>IF(Input!$C$2=2013,AG30,IF(Input!$C$2=2012,AG295,IF(Input!$C$2=2011,AG560,AG825)))</f>
        <v>7.0162960308833133</v>
      </c>
      <c r="S30" s="25">
        <f>IF(Input!$C$2=2013,AH30,IF(Input!$C$2=2012,AH295,IF(Input!$C$2=2011,AH560,AH825)))</f>
        <v>6.4531439167776217</v>
      </c>
      <c r="T30" s="25">
        <f>IF(Input!$C$2=2013,AI30,IF(Input!$C$2=2012,AI295,IF(Input!$C$2=2011,AI560,AI825)))</f>
        <v>6.6746356663322075</v>
      </c>
      <c r="U30" s="25">
        <f>IF(Input!$C$2=2013,AJ30,IF(Input!$C$2=2012,AJ295,IF(Input!$C$2=2011,AJ560,AJ825)))</f>
        <v>7.4642350194631284</v>
      </c>
      <c r="V30" s="25">
        <f>IF(Input!$C$2=2013,AK30,IF(Input!$C$2=2012,AK295,IF(Input!$C$2=2011,AK560,AK825)))</f>
        <v>33.574554813069952</v>
      </c>
      <c r="W30" s="25">
        <f>IF(Input!$C$2=2013,AL30,IF(Input!$C$2=2012,AL295,IF(Input!$C$2=2011,AL560,AL825)))</f>
        <v>6.4113419844646025</v>
      </c>
      <c r="X30" s="25">
        <f>IF(Input!$C$2=2013,AM30,IF(Input!$C$2=2012,AM295,IF(Input!$C$2=2011,AM560,AM825)))</f>
        <v>7.4237715861825455</v>
      </c>
      <c r="Y30" s="25">
        <f>IF(Input!$C$2=2013,AN30,IF(Input!$C$2=2012,AN295,IF(Input!$C$2=2011,AN560,AN825)))</f>
        <v>5.5728100661346618</v>
      </c>
      <c r="Z30" s="25">
        <f>IF(Input!$C$2=2013,AO30,IF(Input!$C$2=2012,AO295,IF(Input!$C$2=2011,AO560,AO825)))</f>
        <v>4.1697455873397136</v>
      </c>
      <c r="AA30" s="25">
        <f>IF(Input!$C$2=2013,AP30,IF(Input!$C$2=2012,AP295,IF(Input!$C$2=2011,AP560,AP825)))</f>
        <v>6.7775066260619772</v>
      </c>
      <c r="AB30" s="25">
        <f>IF(Input!$C$2=2013,AQ30,IF(Input!$C$2=2012,AQ295,IF(Input!$C$2=2011,AQ560,AQ825)))</f>
        <v>6.9156098569496498</v>
      </c>
      <c r="AC30" s="25"/>
      <c r="AD30" s="25">
        <f>+'[1]Scheme Indicators'!E29</f>
        <v>6.6742982399595627</v>
      </c>
      <c r="AE30" s="25">
        <f>+'[1]Scheme Indicators'!F29</f>
        <v>7.1501232130879178</v>
      </c>
      <c r="AF30" s="25">
        <f>+'[1]Scheme Indicators'!G29</f>
        <v>5.9280978933129598</v>
      </c>
      <c r="AG30" s="25">
        <f>+'[1]Scheme Indicators'!H29</f>
        <v>7.0162960308833133</v>
      </c>
      <c r="AH30" s="25">
        <f>+'[1]Scheme Indicators'!I29</f>
        <v>6.4531439167776217</v>
      </c>
      <c r="AI30" s="25">
        <f>+'[1]Scheme Indicators'!J29</f>
        <v>6.6746356663322075</v>
      </c>
      <c r="AJ30" s="25">
        <f>+'[1]Scheme Indicators'!K29</f>
        <v>7.4642350194631284</v>
      </c>
      <c r="AK30" s="25">
        <f>+'[1]Scheme Indicators'!L29</f>
        <v>33.574554813069952</v>
      </c>
      <c r="AL30" s="25">
        <f>+'[1]Scheme Indicators'!M29</f>
        <v>6.4113419844646025</v>
      </c>
      <c r="AM30" s="25">
        <f>+'[1]Scheme Indicators'!N29</f>
        <v>7.4237715861825455</v>
      </c>
      <c r="AN30" s="25">
        <f>+'[1]Scheme Indicators'!O29</f>
        <v>5.5728100661346618</v>
      </c>
      <c r="AO30" s="25">
        <f>+'[1]Scheme Indicators'!P29</f>
        <v>4.1697455873397136</v>
      </c>
      <c r="AP30" s="25">
        <f>+'[1]Scheme Indicators'!Q29</f>
        <v>6.7775066260619772</v>
      </c>
      <c r="AQ30" s="25">
        <f>+'[1]Scheme Indicators'!R29</f>
        <v>6.9156098569496498</v>
      </c>
    </row>
    <row r="31" spans="1:43" x14ac:dyDescent="0.25">
      <c r="A31" s="23">
        <v>20</v>
      </c>
      <c r="B31" s="21"/>
      <c r="C31" s="21"/>
      <c r="D31" s="11" t="s">
        <v>97</v>
      </c>
      <c r="E31" s="11"/>
      <c r="F31" s="24">
        <f t="shared" si="3"/>
        <v>3.6596954519080328E-2</v>
      </c>
      <c r="G31" s="24">
        <f t="shared" si="3"/>
        <v>4.26959013111846E-2</v>
      </c>
      <c r="I31" s="24">
        <f>VLOOKUP(I$2&amp;"_"&amp;$A31,'Indicator Values By Option'!$A$4:$CL$978,VLOOKUP($I$3,Input!$B$4:$G$82,6,0),0)</f>
        <v>3.0700185614491983E-2</v>
      </c>
      <c r="J31" s="24">
        <f>VLOOKUP(J$2&amp;"_"&amp;$A31,'Indicator Values By Option'!$A$4:$CL$978,VLOOKUP($I$3,Input!$B$4:$G$82,6,0),0)</f>
        <v>4.3891049361154011E-2</v>
      </c>
      <c r="L31" s="98">
        <f t="shared" si="2"/>
        <v>0.153</v>
      </c>
      <c r="M31" s="98">
        <f t="shared" si="1"/>
        <v>0.69699999999999995</v>
      </c>
      <c r="N31" s="7"/>
      <c r="O31" s="24">
        <f>IF(Input!$C$2=2013,AD31,IF(Input!$C$2=2012,AD296,IF(Input!$C$2=2011,AD561,AD826)))</f>
        <v>5.7316965513009979E-2</v>
      </c>
      <c r="P31" s="24">
        <f>IF(Input!$C$2=2013,AE31,IF(Input!$C$2=2012,AE296,IF(Input!$C$2=2011,AE561,AE826)))</f>
        <v>4.2507291048824919E-2</v>
      </c>
      <c r="Q31" s="24">
        <f>IF(Input!$C$2=2013,AF31,IF(Input!$C$2=2012,AF296,IF(Input!$C$2=2011,AF561,AF826)))</f>
        <v>0</v>
      </c>
      <c r="R31" s="24">
        <f>IF(Input!$C$2=2013,AG31,IF(Input!$C$2=2012,AG296,IF(Input!$C$2=2011,AG561,AG826)))</f>
        <v>7.0217797522283715E-2</v>
      </c>
      <c r="S31" s="24">
        <f>IF(Input!$C$2=2013,AH31,IF(Input!$C$2=2012,AH296,IF(Input!$C$2=2011,AH561,AH826)))</f>
        <v>3.9873774950076747E-2</v>
      </c>
      <c r="T31" s="24">
        <f>IF(Input!$C$2=2013,AI31,IF(Input!$C$2=2012,AI296,IF(Input!$C$2=2011,AI561,AI826)))</f>
        <v>4.2832481156341605E-2</v>
      </c>
      <c r="U31" s="24">
        <f>IF(Input!$C$2=2013,AJ31,IF(Input!$C$2=2012,AJ296,IF(Input!$C$2=2011,AJ561,AJ826)))</f>
        <v>3.0700185614491983E-2</v>
      </c>
      <c r="V31" s="24">
        <f>IF(Input!$C$2=2013,AK31,IF(Input!$C$2=2012,AK296,IF(Input!$C$2=2011,AK561,AK826)))</f>
        <v>6.3930450004327649E-2</v>
      </c>
      <c r="W31" s="24">
        <f>IF(Input!$C$2=2013,AL31,IF(Input!$C$2=2012,AL296,IF(Input!$C$2=2011,AL561,AL826)))</f>
        <v>4.0582467096638722E-2</v>
      </c>
      <c r="X31" s="24">
        <f>IF(Input!$C$2=2013,AM31,IF(Input!$C$2=2012,AM296,IF(Input!$C$2=2011,AM561,AM826)))</f>
        <v>3.6278946783426073E-2</v>
      </c>
      <c r="Y31" s="24">
        <f>IF(Input!$C$2=2013,AN31,IF(Input!$C$2=2012,AN296,IF(Input!$C$2=2011,AN561,AN826)))</f>
        <v>3.737552518223386E-2</v>
      </c>
      <c r="Z31" s="24">
        <f>IF(Input!$C$2=2013,AO31,IF(Input!$C$2=2012,AO296,IF(Input!$C$2=2011,AO561,AO826)))</f>
        <v>5.8636387590474612E-3</v>
      </c>
      <c r="AA31" s="24">
        <f>IF(Input!$C$2=2013,AP31,IF(Input!$C$2=2012,AP296,IF(Input!$C$2=2011,AP561,AP826)))</f>
        <v>6.5602417022062071E-2</v>
      </c>
      <c r="AB31" s="24">
        <f>IF(Input!$C$2=2013,AQ31,IF(Input!$C$2=2012,AQ296,IF(Input!$C$2=2011,AQ561,AQ826)))</f>
        <v>3.1025224519896054E-2</v>
      </c>
      <c r="AC31" s="24"/>
      <c r="AD31" s="24">
        <f>+'[1]Scheme Indicators'!E30</f>
        <v>5.7316965513009979E-2</v>
      </c>
      <c r="AE31" s="24">
        <f>+'[1]Scheme Indicators'!F30</f>
        <v>4.2507291048824919E-2</v>
      </c>
      <c r="AF31" s="24">
        <f>+'[1]Scheme Indicators'!G30</f>
        <v>0</v>
      </c>
      <c r="AG31" s="24">
        <f>+'[1]Scheme Indicators'!H30</f>
        <v>7.0217797522283715E-2</v>
      </c>
      <c r="AH31" s="24">
        <f>+'[1]Scheme Indicators'!I30</f>
        <v>3.9873774950076747E-2</v>
      </c>
      <c r="AI31" s="24">
        <f>+'[1]Scheme Indicators'!J30</f>
        <v>4.2832481156341605E-2</v>
      </c>
      <c r="AJ31" s="24">
        <f>+'[1]Scheme Indicators'!K30</f>
        <v>3.0700185614491983E-2</v>
      </c>
      <c r="AK31" s="24">
        <f>+'[1]Scheme Indicators'!L30</f>
        <v>6.3930450004327649E-2</v>
      </c>
      <c r="AL31" s="24">
        <f>+'[1]Scheme Indicators'!M30</f>
        <v>4.0582467096638722E-2</v>
      </c>
      <c r="AM31" s="24">
        <f>+'[1]Scheme Indicators'!N30</f>
        <v>3.6278946783426073E-2</v>
      </c>
      <c r="AN31" s="24">
        <f>+'[1]Scheme Indicators'!O30</f>
        <v>3.737552518223386E-2</v>
      </c>
      <c r="AO31" s="24">
        <f>+'[1]Scheme Indicators'!P30</f>
        <v>5.8636387590474612E-3</v>
      </c>
      <c r="AP31" s="24">
        <f>+'[1]Scheme Indicators'!Q30</f>
        <v>6.5602417022062071E-2</v>
      </c>
      <c r="AQ31" s="24">
        <f>+'[1]Scheme Indicators'!R30</f>
        <v>3.1025224519896054E-2</v>
      </c>
    </row>
    <row r="32" spans="1:43" x14ac:dyDescent="0.25">
      <c r="A32" s="23">
        <v>21</v>
      </c>
      <c r="B32" s="21"/>
      <c r="C32" s="21"/>
      <c r="D32" s="11" t="s">
        <v>98</v>
      </c>
      <c r="E32" s="11"/>
      <c r="F32" s="24">
        <f t="shared" si="3"/>
        <v>6.5406280220472651E-2</v>
      </c>
      <c r="G32" s="24">
        <f t="shared" si="3"/>
        <v>7.2713232520738705E-2</v>
      </c>
      <c r="I32" s="24">
        <f>VLOOKUP(I$2&amp;"_"&amp;$A32,'Indicator Values By Option'!$A$4:$CL$978,VLOOKUP($I$3,Input!$B$4:$G$82,6,0),0)</f>
        <v>5.7836568519312931E-2</v>
      </c>
      <c r="J32" s="24">
        <f>VLOOKUP(J$2&amp;"_"&amp;$A32,'Indicator Values By Option'!$A$4:$CL$978,VLOOKUP($I$3,Input!$B$4:$G$82,6,0),0)</f>
        <v>8.942802765234277E-2</v>
      </c>
      <c r="L32" s="98">
        <f t="shared" si="2"/>
        <v>0.23</v>
      </c>
      <c r="M32" s="98">
        <f t="shared" si="1"/>
        <v>0.86699999999999999</v>
      </c>
      <c r="N32" s="7"/>
      <c r="O32" s="24">
        <f>IF(Input!$C$2=2013,AD32,IF(Input!$C$2=2012,AD297,IF(Input!$C$2=2011,AD562,AD827)))</f>
        <v>7.0797498943992176E-2</v>
      </c>
      <c r="P32" s="24">
        <f>IF(Input!$C$2=2013,AE32,IF(Input!$C$2=2012,AE297,IF(Input!$C$2=2011,AE562,AE827)))</f>
        <v>6.5245762769471402E-2</v>
      </c>
      <c r="Q32" s="24">
        <f>IF(Input!$C$2=2013,AF32,IF(Input!$C$2=2012,AF297,IF(Input!$C$2=2011,AF562,AF827)))</f>
        <v>6.5799271221199843E-2</v>
      </c>
      <c r="R32" s="24">
        <f>IF(Input!$C$2=2013,AG32,IF(Input!$C$2=2012,AG297,IF(Input!$C$2=2011,AG562,AG827)))</f>
        <v>7.3456966483672018E-2</v>
      </c>
      <c r="S32" s="24">
        <f>IF(Input!$C$2=2013,AH32,IF(Input!$C$2=2012,AH297,IF(Input!$C$2=2011,AH562,AH827)))</f>
        <v>8.2525544228917058E-2</v>
      </c>
      <c r="T32" s="24">
        <f>IF(Input!$C$2=2013,AI32,IF(Input!$C$2=2012,AI297,IF(Input!$C$2=2011,AI562,AI827)))</f>
        <v>7.1686171333830789E-2</v>
      </c>
      <c r="U32" s="24">
        <f>IF(Input!$C$2=2013,AJ32,IF(Input!$C$2=2012,AJ297,IF(Input!$C$2=2011,AJ562,AJ827)))</f>
        <v>5.7836568519312931E-2</v>
      </c>
      <c r="V32" s="24">
        <f>IF(Input!$C$2=2013,AK32,IF(Input!$C$2=2012,AK297,IF(Input!$C$2=2011,AK562,AK827)))</f>
        <v>0.11365646653569195</v>
      </c>
      <c r="W32" s="24">
        <f>IF(Input!$C$2=2013,AL32,IF(Input!$C$2=2012,AL297,IF(Input!$C$2=2011,AL562,AL827)))</f>
        <v>6.8670698369282135E-2</v>
      </c>
      <c r="X32" s="24">
        <f>IF(Input!$C$2=2013,AM32,IF(Input!$C$2=2012,AM297,IF(Input!$C$2=2011,AM562,AM827)))</f>
        <v>0.10126547598116589</v>
      </c>
      <c r="Y32" s="24">
        <f>IF(Input!$C$2=2013,AN32,IF(Input!$C$2=2012,AN297,IF(Input!$C$2=2011,AN562,AN827)))</f>
        <v>5.0044999356564382E-2</v>
      </c>
      <c r="Z32" s="24">
        <f>IF(Input!$C$2=2013,AO32,IF(Input!$C$2=2012,AO297,IF(Input!$C$2=2011,AO562,AO827)))</f>
        <v>5.4856394766739085E-2</v>
      </c>
      <c r="AA32" s="24">
        <f>IF(Input!$C$2=2013,AP32,IF(Input!$C$2=2012,AP297,IF(Input!$C$2=2011,AP562,AP827)))</f>
        <v>8.4813947199358336E-2</v>
      </c>
      <c r="AB32" s="24">
        <f>IF(Input!$C$2=2013,AQ32,IF(Input!$C$2=2012,AQ297,IF(Input!$C$2=2011,AQ562,AQ827)))</f>
        <v>4.1213422261561154E-2</v>
      </c>
      <c r="AC32" s="24"/>
      <c r="AD32" s="24">
        <f>+'[1]Scheme Indicators'!E31</f>
        <v>7.0797498943992176E-2</v>
      </c>
      <c r="AE32" s="24">
        <f>+'[1]Scheme Indicators'!F31</f>
        <v>6.5245762769471402E-2</v>
      </c>
      <c r="AF32" s="24">
        <f>+'[1]Scheme Indicators'!G31</f>
        <v>6.5799271221199843E-2</v>
      </c>
      <c r="AG32" s="24">
        <f>+'[1]Scheme Indicators'!H31</f>
        <v>7.3456966483672018E-2</v>
      </c>
      <c r="AH32" s="24">
        <f>+'[1]Scheme Indicators'!I31</f>
        <v>8.2525544228917058E-2</v>
      </c>
      <c r="AI32" s="24">
        <f>+'[1]Scheme Indicators'!J31</f>
        <v>7.1686171333830789E-2</v>
      </c>
      <c r="AJ32" s="24">
        <f>+'[1]Scheme Indicators'!K31</f>
        <v>5.7836568519312931E-2</v>
      </c>
      <c r="AK32" s="24">
        <f>+'[1]Scheme Indicators'!L31</f>
        <v>0.11365646653569195</v>
      </c>
      <c r="AL32" s="24">
        <f>+'[1]Scheme Indicators'!M31</f>
        <v>6.8670698369282135E-2</v>
      </c>
      <c r="AM32" s="24">
        <f>+'[1]Scheme Indicators'!N31</f>
        <v>0.10126547598116589</v>
      </c>
      <c r="AN32" s="24">
        <f>+'[1]Scheme Indicators'!O31</f>
        <v>5.0044999356564382E-2</v>
      </c>
      <c r="AO32" s="24">
        <f>+'[1]Scheme Indicators'!P31</f>
        <v>5.4856394766739085E-2</v>
      </c>
      <c r="AP32" s="24">
        <f>+'[1]Scheme Indicators'!Q31</f>
        <v>8.4813947199358336E-2</v>
      </c>
      <c r="AQ32" s="24">
        <f>+'[1]Scheme Indicators'!R31</f>
        <v>4.1213422261561154E-2</v>
      </c>
    </row>
    <row r="33" spans="1:43" x14ac:dyDescent="0.25">
      <c r="A33" s="23">
        <v>22</v>
      </c>
      <c r="B33" s="21"/>
      <c r="C33" s="21"/>
      <c r="D33" s="11" t="s">
        <v>99</v>
      </c>
      <c r="E33" s="11"/>
      <c r="F33" s="25">
        <f t="shared" si="3"/>
        <v>2.2161843152179763</v>
      </c>
      <c r="G33" s="25">
        <f t="shared" si="3"/>
        <v>2.8557246330738559</v>
      </c>
      <c r="I33" s="25">
        <f>VLOOKUP(I$2&amp;"_"&amp;$A33,'Indicator Values By Option'!$A$4:$CL$978,VLOOKUP($I$3,Input!$B$4:$G$82,6,0),0)</f>
        <v>1.6969539824089395</v>
      </c>
      <c r="J33" s="25">
        <f>VLOOKUP(J$2&amp;"_"&amp;$A33,'Indicator Values By Option'!$A$4:$CL$978,VLOOKUP($I$3,Input!$B$4:$G$82,6,0),0)</f>
        <v>2.8645548354828443</v>
      </c>
      <c r="L33" s="98">
        <f t="shared" si="2"/>
        <v>0.153</v>
      </c>
      <c r="M33" s="98">
        <f t="shared" si="1"/>
        <v>0.66300000000000003</v>
      </c>
      <c r="N33" s="7"/>
      <c r="O33" s="25">
        <f>IF(Input!$C$2=2013,AD33,IF(Input!$C$2=2012,AD298,IF(Input!$C$2=2011,AD563,AD828)))</f>
        <v>2.7294654371196163</v>
      </c>
      <c r="P33" s="25">
        <f>IF(Input!$C$2=2013,AE33,IF(Input!$C$2=2012,AE298,IF(Input!$C$2=2011,AE563,AE828)))</f>
        <v>2.1443489057300407</v>
      </c>
      <c r="Q33" s="25">
        <f>IF(Input!$C$2=2013,AF33,IF(Input!$C$2=2012,AF298,IF(Input!$C$2=2011,AF563,AF828)))</f>
        <v>2.9471537060062367</v>
      </c>
      <c r="R33" s="25">
        <f>IF(Input!$C$2=2013,AG33,IF(Input!$C$2=2012,AG298,IF(Input!$C$2=2011,AG563,AG828)))</f>
        <v>3.2054250313944714</v>
      </c>
      <c r="S33" s="25">
        <f>IF(Input!$C$2=2013,AH33,IF(Input!$C$2=2012,AH298,IF(Input!$C$2=2011,AH563,AH828)))</f>
        <v>2.4573270146209008</v>
      </c>
      <c r="T33" s="25">
        <f>IF(Input!$C$2=2013,AI33,IF(Input!$C$2=2012,AI298,IF(Input!$C$2=2011,AI563,AI828)))</f>
        <v>3.6797436040841878</v>
      </c>
      <c r="U33" s="25">
        <f>IF(Input!$C$2=2013,AJ33,IF(Input!$C$2=2012,AJ298,IF(Input!$C$2=2011,AJ563,AJ828)))</f>
        <v>1.6969539824089395</v>
      </c>
      <c r="V33" s="25">
        <f>IF(Input!$C$2=2013,AK33,IF(Input!$C$2=2012,AK298,IF(Input!$C$2=2011,AK563,AK828)))</f>
        <v>2.5990470154677978</v>
      </c>
      <c r="W33" s="25">
        <f>IF(Input!$C$2=2013,AL33,IF(Input!$C$2=2012,AL298,IF(Input!$C$2=2011,AL563,AL828)))</f>
        <v>2.392057214309129</v>
      </c>
      <c r="X33" s="25">
        <f>IF(Input!$C$2=2013,AM33,IF(Input!$C$2=2012,AM298,IF(Input!$C$2=2011,AM563,AM828)))</f>
        <v>3.8037493246083027</v>
      </c>
      <c r="Y33" s="25">
        <f>IF(Input!$C$2=2013,AN33,IF(Input!$C$2=2012,AN298,IF(Input!$C$2=2011,AN563,AN828)))</f>
        <v>3.7727188476085485</v>
      </c>
      <c r="Z33" s="25">
        <f>IF(Input!$C$2=2013,AO33,IF(Input!$C$2=2012,AO298,IF(Input!$C$2=2011,AO563,AO828)))</f>
        <v>1.9230432579072476</v>
      </c>
      <c r="AA33" s="25">
        <f>IF(Input!$C$2=2013,AP33,IF(Input!$C$2=2012,AP298,IF(Input!$C$2=2011,AP563,AP828)))</f>
        <v>1.0658155263016607</v>
      </c>
      <c r="AB33" s="25">
        <f>IF(Input!$C$2=2013,AQ33,IF(Input!$C$2=2012,AQ298,IF(Input!$C$2=2011,AQ563,AQ828)))</f>
        <v>0.85082824218385755</v>
      </c>
      <c r="AC33" s="25"/>
      <c r="AD33" s="25">
        <f>+'[1]Scheme Indicators'!E32</f>
        <v>2.7294654371196163</v>
      </c>
      <c r="AE33" s="25">
        <f>+'[1]Scheme Indicators'!F32</f>
        <v>2.1443489057300407</v>
      </c>
      <c r="AF33" s="25">
        <f>+'[1]Scheme Indicators'!G32</f>
        <v>2.9471537060062367</v>
      </c>
      <c r="AG33" s="25">
        <f>+'[1]Scheme Indicators'!H32</f>
        <v>3.2054250313944714</v>
      </c>
      <c r="AH33" s="25">
        <f>+'[1]Scheme Indicators'!I32</f>
        <v>2.4573270146209008</v>
      </c>
      <c r="AI33" s="25">
        <f>+'[1]Scheme Indicators'!J32</f>
        <v>3.6797436040841878</v>
      </c>
      <c r="AJ33" s="25">
        <f>+'[1]Scheme Indicators'!K32</f>
        <v>1.6969539824089395</v>
      </c>
      <c r="AK33" s="25">
        <f>+'[1]Scheme Indicators'!L32</f>
        <v>2.5990470154677978</v>
      </c>
      <c r="AL33" s="25">
        <f>+'[1]Scheme Indicators'!M32</f>
        <v>2.392057214309129</v>
      </c>
      <c r="AM33" s="25">
        <f>+'[1]Scheme Indicators'!N32</f>
        <v>3.8037493246083027</v>
      </c>
      <c r="AN33" s="25">
        <f>+'[1]Scheme Indicators'!O32</f>
        <v>3.7727188476085485</v>
      </c>
      <c r="AO33" s="25">
        <f>+'[1]Scheme Indicators'!P32</f>
        <v>1.9230432579072476</v>
      </c>
      <c r="AP33" s="25">
        <f>+'[1]Scheme Indicators'!Q32</f>
        <v>1.0658155263016607</v>
      </c>
      <c r="AQ33" s="25">
        <f>+'[1]Scheme Indicators'!R32</f>
        <v>0.85082824218385755</v>
      </c>
    </row>
    <row r="34" spans="1:43" x14ac:dyDescent="0.25">
      <c r="B34" s="21"/>
      <c r="C34" s="21" t="s">
        <v>235</v>
      </c>
      <c r="D34" s="11"/>
      <c r="E34" s="11"/>
      <c r="F34" s="23"/>
      <c r="G34" s="23"/>
      <c r="I34" s="23"/>
      <c r="J34" s="23"/>
      <c r="L34" s="98"/>
      <c r="M34" s="98"/>
      <c r="N34" s="7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50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</row>
    <row r="35" spans="1:43" x14ac:dyDescent="0.25">
      <c r="A35" s="23">
        <v>23</v>
      </c>
      <c r="B35" s="21"/>
      <c r="C35" s="21"/>
      <c r="D35" s="11" t="s">
        <v>100</v>
      </c>
      <c r="E35" s="11"/>
      <c r="F35" s="25">
        <f t="shared" si="3"/>
        <v>3.6307560986767268E-2</v>
      </c>
      <c r="G35" s="25">
        <f t="shared" si="3"/>
        <v>0.22090488594848839</v>
      </c>
      <c r="I35" s="25">
        <f>VLOOKUP(I$2&amp;"_"&amp;$A35,'Indicator Values By Option'!$A$4:$CL$978,VLOOKUP($I$3,Input!$B$4:$G$82,6,0),0)</f>
        <v>2.9165969384390786E-2</v>
      </c>
      <c r="J35" s="25">
        <f>VLOOKUP(J$2&amp;"_"&amp;$A35,'Indicator Values By Option'!$A$4:$CL$978,VLOOKUP($I$3,Input!$B$4:$G$82,6,0),0)</f>
        <v>0.1090139717618188</v>
      </c>
      <c r="L35" s="98">
        <f t="shared" si="2"/>
        <v>0.307</v>
      </c>
      <c r="M35" s="98">
        <f t="shared" si="1"/>
        <v>0.53900000000000003</v>
      </c>
      <c r="N35" s="7"/>
      <c r="O35" s="25">
        <f>IF(Input!$C$2=2013,AD35,IF(Input!$C$2=2012,AD300,IF(Input!$C$2=2011,AD565,AD830)))</f>
        <v>0.19144719726799664</v>
      </c>
      <c r="P35" s="25">
        <f>IF(Input!$C$2=2013,AE35,IF(Input!$C$2=2012,AE300,IF(Input!$C$2=2011,AE565,AE830)))</f>
        <v>1.8778250342562766E-2</v>
      </c>
      <c r="Q35" s="25">
        <f>IF(Input!$C$2=2013,AF35,IF(Input!$C$2=2012,AF300,IF(Input!$C$2=2011,AF565,AF830)))</f>
        <v>1.0075257313406782</v>
      </c>
      <c r="R35" s="25">
        <f>IF(Input!$C$2=2013,AG35,IF(Input!$C$2=2012,AG300,IF(Input!$C$2=2011,AG565,AG830)))</f>
        <v>0.33750031267788178</v>
      </c>
      <c r="S35" s="25">
        <f>IF(Input!$C$2=2013,AH35,IF(Input!$C$2=2012,AH300,IF(Input!$C$2=2011,AH565,AH830)))</f>
        <v>0.10800803275718562</v>
      </c>
      <c r="T35" s="25">
        <f>IF(Input!$C$2=2013,AI35,IF(Input!$C$2=2012,AI300,IF(Input!$C$2=2011,AI565,AI830)))</f>
        <v>0.24223631568263759</v>
      </c>
      <c r="U35" s="25">
        <f>IF(Input!$C$2=2013,AJ35,IF(Input!$C$2=2012,AJ300,IF(Input!$C$2=2011,AJ565,AJ830)))</f>
        <v>2.9165969384390786E-2</v>
      </c>
      <c r="V35" s="25">
        <f>IF(Input!$C$2=2013,AK35,IF(Input!$C$2=2012,AK300,IF(Input!$C$2=2011,AK565,AK830)))</f>
        <v>0</v>
      </c>
      <c r="W35" s="25">
        <f>IF(Input!$C$2=2013,AL35,IF(Input!$C$2=2012,AL300,IF(Input!$C$2=2011,AL565,AL830)))</f>
        <v>5.3792147323620032E-2</v>
      </c>
      <c r="X35" s="25">
        <f>IF(Input!$C$2=2013,AM35,IF(Input!$C$2=2012,AM300,IF(Input!$C$2=2011,AM565,AM830)))</f>
        <v>0.98385007971507688</v>
      </c>
      <c r="Y35" s="25">
        <f>IF(Input!$C$2=2013,AN35,IF(Input!$C$2=2012,AN300,IF(Input!$C$2=2011,AN565,AN830)))</f>
        <v>0.68760968839454539</v>
      </c>
      <c r="Z35" s="25">
        <f>IF(Input!$C$2=2013,AO35,IF(Input!$C$2=2012,AO300,IF(Input!$C$2=2011,AO565,AO830)))</f>
        <v>7.5170062956801412E-2</v>
      </c>
      <c r="AA35" s="25">
        <f>IF(Input!$C$2=2013,AP35,IF(Input!$C$2=2012,AP300,IF(Input!$C$2=2011,AP565,AP830)))</f>
        <v>0</v>
      </c>
      <c r="AB35" s="25">
        <f>IF(Input!$C$2=2013,AQ35,IF(Input!$C$2=2012,AQ300,IF(Input!$C$2=2011,AQ565,AQ830)))</f>
        <v>0</v>
      </c>
      <c r="AC35" s="25"/>
      <c r="AD35" s="25">
        <f>+'[1]Scheme Indicators'!E34</f>
        <v>0.19144719726799664</v>
      </c>
      <c r="AE35" s="25">
        <f>+'[1]Scheme Indicators'!F34</f>
        <v>1.8778250342562766E-2</v>
      </c>
      <c r="AF35" s="25">
        <f>+'[1]Scheme Indicators'!G34</f>
        <v>1.0075257313406782</v>
      </c>
      <c r="AG35" s="25">
        <f>+'[1]Scheme Indicators'!H34</f>
        <v>0.33750031267788178</v>
      </c>
      <c r="AH35" s="25">
        <f>+'[1]Scheme Indicators'!I34</f>
        <v>0.10800803275718562</v>
      </c>
      <c r="AI35" s="25">
        <f>+'[1]Scheme Indicators'!J34</f>
        <v>0.24223631568263759</v>
      </c>
      <c r="AJ35" s="25">
        <f>+'[1]Scheme Indicators'!K34</f>
        <v>2.9165969384390786E-2</v>
      </c>
      <c r="AK35" s="25">
        <f>+'[1]Scheme Indicators'!L34</f>
        <v>0</v>
      </c>
      <c r="AL35" s="25">
        <f>+'[1]Scheme Indicators'!M34</f>
        <v>5.3792147323620032E-2</v>
      </c>
      <c r="AM35" s="25">
        <f>+'[1]Scheme Indicators'!N34</f>
        <v>0.98385007971507688</v>
      </c>
      <c r="AN35" s="25">
        <f>+'[1]Scheme Indicators'!O34</f>
        <v>0.68760968839454539</v>
      </c>
      <c r="AO35" s="25">
        <f>+'[1]Scheme Indicators'!P34</f>
        <v>7.5170062956801412E-2</v>
      </c>
      <c r="AP35" s="25">
        <f>+'[1]Scheme Indicators'!Q34</f>
        <v>0</v>
      </c>
      <c r="AQ35" s="25">
        <f>+'[1]Scheme Indicators'!R34</f>
        <v>0</v>
      </c>
    </row>
    <row r="36" spans="1:43" x14ac:dyDescent="0.25">
      <c r="A36" s="23">
        <v>24</v>
      </c>
      <c r="B36" s="21"/>
      <c r="C36" s="21"/>
      <c r="D36" s="11" t="s">
        <v>101</v>
      </c>
      <c r="E36" s="11"/>
      <c r="F36" s="25">
        <f t="shared" si="3"/>
        <v>1.5686231643903468</v>
      </c>
      <c r="G36" s="25">
        <f t="shared" si="3"/>
        <v>1.8967047462933799</v>
      </c>
      <c r="I36" s="25">
        <f>VLOOKUP(I$2&amp;"_"&amp;$A36,'Indicator Values By Option'!$A$4:$CL$978,VLOOKUP($I$3,Input!$B$4:$G$82,6,0),0)</f>
        <v>1.8885068550692543</v>
      </c>
      <c r="J36" s="25">
        <f>VLOOKUP(J$2&amp;"_"&amp;$A36,'Indicator Values By Option'!$A$4:$CL$978,VLOOKUP($I$3,Input!$B$4:$G$82,6,0),0)</f>
        <v>0.96846629106271176</v>
      </c>
      <c r="L36" s="98">
        <f t="shared" si="2"/>
        <v>0.53800000000000003</v>
      </c>
      <c r="M36" s="98">
        <f t="shared" si="1"/>
        <v>0.253</v>
      </c>
      <c r="N36" s="7"/>
      <c r="O36" s="25">
        <f>IF(Input!$C$2=2013,AD36,IF(Input!$C$2=2012,AD301,IF(Input!$C$2=2011,AD566,AD831)))</f>
        <v>1.713632939676361</v>
      </c>
      <c r="P36" s="25">
        <f>IF(Input!$C$2=2013,AE36,IF(Input!$C$2=2012,AE301,IF(Input!$C$2=2011,AE566,AE831)))</f>
        <v>1.8992909507360491</v>
      </c>
      <c r="Q36" s="25">
        <f>IF(Input!$C$2=2013,AF36,IF(Input!$C$2=2012,AF301,IF(Input!$C$2=2011,AF566,AF831)))</f>
        <v>1.7446413256154296</v>
      </c>
      <c r="R36" s="25">
        <f>IF(Input!$C$2=2013,AG36,IF(Input!$C$2=2012,AG301,IF(Input!$C$2=2011,AG566,AG831)))</f>
        <v>2.2907444191796582</v>
      </c>
      <c r="S36" s="25">
        <f>IF(Input!$C$2=2013,AH36,IF(Input!$C$2=2012,AH301,IF(Input!$C$2=2011,AH566,AH831)))</f>
        <v>1.5093938195552143</v>
      </c>
      <c r="T36" s="25">
        <f>IF(Input!$C$2=2013,AI36,IF(Input!$C$2=2012,AI301,IF(Input!$C$2=2011,AI566,AI831)))</f>
        <v>1.8931333211106462</v>
      </c>
      <c r="U36" s="25">
        <f>IF(Input!$C$2=2013,AJ36,IF(Input!$C$2=2012,AJ301,IF(Input!$C$2=2011,AJ566,AJ831)))</f>
        <v>1.8885068550692543</v>
      </c>
      <c r="V36" s="25">
        <f>IF(Input!$C$2=2013,AK36,IF(Input!$C$2=2012,AK301,IF(Input!$C$2=2011,AK566,AK831)))</f>
        <v>0</v>
      </c>
      <c r="W36" s="25">
        <f>IF(Input!$C$2=2013,AL36,IF(Input!$C$2=2012,AL301,IF(Input!$C$2=2011,AL566,AL831)))</f>
        <v>2.3707825595700682</v>
      </c>
      <c r="X36" s="25">
        <f>IF(Input!$C$2=2013,AM36,IF(Input!$C$2=2012,AM301,IF(Input!$C$2=2011,AM566,AM831)))</f>
        <v>2.0771067101501175</v>
      </c>
      <c r="Y36" s="25">
        <f>IF(Input!$C$2=2013,AN36,IF(Input!$C$2=2012,AN301,IF(Input!$C$2=2011,AN566,AN831)))</f>
        <v>2.2121783237504697</v>
      </c>
      <c r="Z36" s="25">
        <f>IF(Input!$C$2=2013,AO36,IF(Input!$C$2=2012,AO301,IF(Input!$C$2=2011,AO566,AO831)))</f>
        <v>0.74093414624815068</v>
      </c>
      <c r="AA36" s="25">
        <f>IF(Input!$C$2=2013,AP36,IF(Input!$C$2=2012,AP301,IF(Input!$C$2=2011,AP566,AP831)))</f>
        <v>0</v>
      </c>
      <c r="AB36" s="25">
        <f>IF(Input!$C$2=2013,AQ36,IF(Input!$C$2=2012,AQ301,IF(Input!$C$2=2011,AQ566,AQ831)))</f>
        <v>0</v>
      </c>
      <c r="AC36" s="25"/>
      <c r="AD36" s="25">
        <f>+'[1]Scheme Indicators'!E35</f>
        <v>1.713632939676361</v>
      </c>
      <c r="AE36" s="25">
        <f>+'[1]Scheme Indicators'!F35</f>
        <v>1.8992909507360491</v>
      </c>
      <c r="AF36" s="25">
        <f>+'[1]Scheme Indicators'!G35</f>
        <v>1.7446413256154296</v>
      </c>
      <c r="AG36" s="25">
        <f>+'[1]Scheme Indicators'!H35</f>
        <v>2.2907444191796582</v>
      </c>
      <c r="AH36" s="25">
        <f>+'[1]Scheme Indicators'!I35</f>
        <v>1.5093938195552143</v>
      </c>
      <c r="AI36" s="25">
        <f>+'[1]Scheme Indicators'!J35</f>
        <v>1.8931333211106462</v>
      </c>
      <c r="AJ36" s="25">
        <f>+'[1]Scheme Indicators'!K35</f>
        <v>1.8885068550692543</v>
      </c>
      <c r="AK36" s="25">
        <f>+'[1]Scheme Indicators'!L35</f>
        <v>0</v>
      </c>
      <c r="AL36" s="25">
        <f>+'[1]Scheme Indicators'!M35</f>
        <v>2.3707825595700682</v>
      </c>
      <c r="AM36" s="25">
        <f>+'[1]Scheme Indicators'!N35</f>
        <v>2.0771067101501175</v>
      </c>
      <c r="AN36" s="25">
        <f>+'[1]Scheme Indicators'!O35</f>
        <v>2.2121783237504697</v>
      </c>
      <c r="AO36" s="25">
        <f>+'[1]Scheme Indicators'!P35</f>
        <v>0.74093414624815068</v>
      </c>
      <c r="AP36" s="25">
        <f>+'[1]Scheme Indicators'!Q35</f>
        <v>0</v>
      </c>
      <c r="AQ36" s="25">
        <f>+'[1]Scheme Indicators'!R35</f>
        <v>0</v>
      </c>
    </row>
    <row r="37" spans="1:43" x14ac:dyDescent="0.25">
      <c r="A37" s="23">
        <v>25</v>
      </c>
      <c r="B37" s="21"/>
      <c r="C37" s="21"/>
      <c r="D37" s="11" t="s">
        <v>102</v>
      </c>
      <c r="E37" s="11"/>
      <c r="F37" s="24">
        <f t="shared" si="3"/>
        <v>0</v>
      </c>
      <c r="G37" s="24">
        <f t="shared" si="3"/>
        <v>0</v>
      </c>
      <c r="I37" s="24">
        <f>VLOOKUP(I$2&amp;"_"&amp;$A37,'Indicator Values By Option'!$A$4:$CL$978,VLOOKUP($I$3,Input!$B$4:$G$82,6,0),0)</f>
        <v>0</v>
      </c>
      <c r="J37" s="24">
        <f>VLOOKUP(J$2&amp;"_"&amp;$A37,'Indicator Values By Option'!$A$4:$CL$978,VLOOKUP($I$3,Input!$B$4:$G$82,6,0),0)</f>
        <v>0</v>
      </c>
      <c r="L37" s="98">
        <f t="shared" si="2"/>
        <v>0</v>
      </c>
      <c r="M37" s="98">
        <f t="shared" si="1"/>
        <v>0</v>
      </c>
      <c r="N37" s="7"/>
      <c r="O37" s="24">
        <f>IF(Input!$C$2=2013,AD37,IF(Input!$C$2=2012,AD302,IF(Input!$C$2=2011,AD567,AD832)))</f>
        <v>0</v>
      </c>
      <c r="P37" s="24">
        <f>IF(Input!$C$2=2013,AE37,IF(Input!$C$2=2012,AE302,IF(Input!$C$2=2011,AE567,AE832)))</f>
        <v>0</v>
      </c>
      <c r="Q37" s="24">
        <f>IF(Input!$C$2=2013,AF37,IF(Input!$C$2=2012,AF302,IF(Input!$C$2=2011,AF567,AF832)))</f>
        <v>0</v>
      </c>
      <c r="R37" s="24">
        <f>IF(Input!$C$2=2013,AG37,IF(Input!$C$2=2012,AG302,IF(Input!$C$2=2011,AG567,AG832)))</f>
        <v>3.7721213588902666E-2</v>
      </c>
      <c r="S37" s="24">
        <f>IF(Input!$C$2=2013,AH37,IF(Input!$C$2=2012,AH302,IF(Input!$C$2=2011,AH567,AH832)))</f>
        <v>0</v>
      </c>
      <c r="T37" s="24">
        <f>IF(Input!$C$2=2013,AI37,IF(Input!$C$2=2012,AI302,IF(Input!$C$2=2011,AI567,AI832)))</f>
        <v>0</v>
      </c>
      <c r="U37" s="24">
        <f>IF(Input!$C$2=2013,AJ37,IF(Input!$C$2=2012,AJ302,IF(Input!$C$2=2011,AJ567,AJ832)))</f>
        <v>0</v>
      </c>
      <c r="V37" s="24">
        <f>IF(Input!$C$2=2013,AK37,IF(Input!$C$2=2012,AK302,IF(Input!$C$2=2011,AK567,AK832)))</f>
        <v>0</v>
      </c>
      <c r="W37" s="24">
        <f>IF(Input!$C$2=2013,AL37,IF(Input!$C$2=2012,AL302,IF(Input!$C$2=2011,AL567,AL832)))</f>
        <v>0.11793804078420751</v>
      </c>
      <c r="X37" s="24">
        <f>IF(Input!$C$2=2013,AM37,IF(Input!$C$2=2012,AM302,IF(Input!$C$2=2011,AM567,AM832)))</f>
        <v>0.30728222004712424</v>
      </c>
      <c r="Y37" s="24">
        <f>IF(Input!$C$2=2013,AN37,IF(Input!$C$2=2012,AN302,IF(Input!$C$2=2011,AN567,AN832)))</f>
        <v>0</v>
      </c>
      <c r="Z37" s="24">
        <f>IF(Input!$C$2=2013,AO37,IF(Input!$C$2=2012,AO302,IF(Input!$C$2=2011,AO567,AO832)))</f>
        <v>0</v>
      </c>
      <c r="AA37" s="24">
        <f>IF(Input!$C$2=2013,AP37,IF(Input!$C$2=2012,AP302,IF(Input!$C$2=2011,AP567,AP832)))</f>
        <v>0</v>
      </c>
      <c r="AB37" s="24">
        <f>IF(Input!$C$2=2013,AQ37,IF(Input!$C$2=2012,AQ302,IF(Input!$C$2=2011,AQ567,AQ832)))</f>
        <v>0</v>
      </c>
      <c r="AC37" s="24"/>
      <c r="AD37" s="24">
        <f>+'[1]Scheme Indicators'!E36</f>
        <v>0</v>
      </c>
      <c r="AE37" s="24">
        <f>+'[1]Scheme Indicators'!F36</f>
        <v>0</v>
      </c>
      <c r="AF37" s="24">
        <f>+'[1]Scheme Indicators'!G36</f>
        <v>0</v>
      </c>
      <c r="AG37" s="24">
        <f>+'[1]Scheme Indicators'!H36</f>
        <v>3.7721213588902666E-2</v>
      </c>
      <c r="AH37" s="24">
        <f>+'[1]Scheme Indicators'!I36</f>
        <v>0</v>
      </c>
      <c r="AI37" s="24">
        <f>+'[1]Scheme Indicators'!J36</f>
        <v>0</v>
      </c>
      <c r="AJ37" s="24">
        <f>+'[1]Scheme Indicators'!K36</f>
        <v>0</v>
      </c>
      <c r="AK37" s="24">
        <f>+'[1]Scheme Indicators'!L36</f>
        <v>0</v>
      </c>
      <c r="AL37" s="24">
        <f>+'[1]Scheme Indicators'!M36</f>
        <v>0.11793804078420751</v>
      </c>
      <c r="AM37" s="24">
        <f>+'[1]Scheme Indicators'!N36</f>
        <v>0.30728222004712424</v>
      </c>
      <c r="AN37" s="24">
        <f>+'[1]Scheme Indicators'!O36</f>
        <v>0</v>
      </c>
      <c r="AO37" s="24">
        <f>+'[1]Scheme Indicators'!P36</f>
        <v>0</v>
      </c>
      <c r="AP37" s="24">
        <f>+'[1]Scheme Indicators'!Q36</f>
        <v>0</v>
      </c>
      <c r="AQ37" s="24">
        <f>+'[1]Scheme Indicators'!R36</f>
        <v>0</v>
      </c>
    </row>
    <row r="38" spans="1:43" x14ac:dyDescent="0.25">
      <c r="A38" s="23">
        <v>26</v>
      </c>
      <c r="B38" s="21"/>
      <c r="C38" s="21"/>
      <c r="D38" s="11" t="s">
        <v>103</v>
      </c>
      <c r="E38" s="11"/>
      <c r="F38" s="24">
        <f t="shared" si="3"/>
        <v>0</v>
      </c>
      <c r="G38" s="24">
        <f t="shared" si="3"/>
        <v>0</v>
      </c>
      <c r="I38" s="24">
        <f>VLOOKUP(I$2&amp;"_"&amp;$A38,'Indicator Values By Option'!$A$4:$CL$978,VLOOKUP($I$3,Input!$B$4:$G$82,6,0),0)</f>
        <v>0</v>
      </c>
      <c r="J38" s="24">
        <f>VLOOKUP(J$2&amp;"_"&amp;$A38,'Indicator Values By Option'!$A$4:$CL$978,VLOOKUP($I$3,Input!$B$4:$G$82,6,0),0)</f>
        <v>0</v>
      </c>
      <c r="L38" s="98">
        <f t="shared" si="2"/>
        <v>0</v>
      </c>
      <c r="M38" s="98">
        <f t="shared" si="1"/>
        <v>0</v>
      </c>
      <c r="N38" s="7"/>
      <c r="O38" s="24">
        <f>IF(Input!$C$2=2013,AD38,IF(Input!$C$2=2012,AD303,IF(Input!$C$2=2011,AD568,AD833)))</f>
        <v>6.2315326326643381E-3</v>
      </c>
      <c r="P38" s="24">
        <f>IF(Input!$C$2=2013,AE38,IF(Input!$C$2=2012,AE303,IF(Input!$C$2=2011,AE568,AE833)))</f>
        <v>0</v>
      </c>
      <c r="Q38" s="24">
        <f>IF(Input!$C$2=2013,AF38,IF(Input!$C$2=2012,AF303,IF(Input!$C$2=2011,AF568,AF833)))</f>
        <v>0</v>
      </c>
      <c r="R38" s="24">
        <f>IF(Input!$C$2=2013,AG38,IF(Input!$C$2=2012,AG303,IF(Input!$C$2=2011,AG568,AG833)))</f>
        <v>3.6176438236193965E-2</v>
      </c>
      <c r="S38" s="24">
        <f>IF(Input!$C$2=2013,AH38,IF(Input!$C$2=2012,AH303,IF(Input!$C$2=2011,AH568,AH833)))</f>
        <v>0</v>
      </c>
      <c r="T38" s="24">
        <f>IF(Input!$C$2=2013,AI38,IF(Input!$C$2=2012,AI303,IF(Input!$C$2=2011,AI568,AI833)))</f>
        <v>2.5184523915899971E-2</v>
      </c>
      <c r="U38" s="24">
        <f>IF(Input!$C$2=2013,AJ38,IF(Input!$C$2=2012,AJ303,IF(Input!$C$2=2011,AJ568,AJ833)))</f>
        <v>0</v>
      </c>
      <c r="V38" s="24">
        <f>IF(Input!$C$2=2013,AK38,IF(Input!$C$2=2012,AK303,IF(Input!$C$2=2011,AK568,AK833)))</f>
        <v>0</v>
      </c>
      <c r="W38" s="24">
        <f>IF(Input!$C$2=2013,AL38,IF(Input!$C$2=2012,AL303,IF(Input!$C$2=2011,AL568,AL833)))</f>
        <v>0</v>
      </c>
      <c r="X38" s="24">
        <f>IF(Input!$C$2=2013,AM38,IF(Input!$C$2=2012,AM303,IF(Input!$C$2=2011,AM568,AM833)))</f>
        <v>0</v>
      </c>
      <c r="Y38" s="24">
        <f>IF(Input!$C$2=2013,AN38,IF(Input!$C$2=2012,AN303,IF(Input!$C$2=2011,AN568,AN833)))</f>
        <v>2.0168622530145109E-2</v>
      </c>
      <c r="Z38" s="24">
        <f>IF(Input!$C$2=2013,AO38,IF(Input!$C$2=2012,AO303,IF(Input!$C$2=2011,AO568,AO833)))</f>
        <v>0</v>
      </c>
      <c r="AA38" s="24">
        <f>IF(Input!$C$2=2013,AP38,IF(Input!$C$2=2012,AP303,IF(Input!$C$2=2011,AP568,AP833)))</f>
        <v>0</v>
      </c>
      <c r="AB38" s="24">
        <f>IF(Input!$C$2=2013,AQ38,IF(Input!$C$2=2012,AQ303,IF(Input!$C$2=2011,AQ568,AQ833)))</f>
        <v>0</v>
      </c>
      <c r="AC38" s="24"/>
      <c r="AD38" s="24">
        <f>+'[1]Scheme Indicators'!E37</f>
        <v>6.2315326326643381E-3</v>
      </c>
      <c r="AE38" s="24">
        <f>+'[1]Scheme Indicators'!F37</f>
        <v>0</v>
      </c>
      <c r="AF38" s="24">
        <f>+'[1]Scheme Indicators'!G37</f>
        <v>0</v>
      </c>
      <c r="AG38" s="24">
        <f>+'[1]Scheme Indicators'!H37</f>
        <v>3.6176438236193965E-2</v>
      </c>
      <c r="AH38" s="24">
        <f>+'[1]Scheme Indicators'!I37</f>
        <v>0</v>
      </c>
      <c r="AI38" s="24">
        <f>+'[1]Scheme Indicators'!J37</f>
        <v>2.5184523915899971E-2</v>
      </c>
      <c r="AJ38" s="24">
        <f>+'[1]Scheme Indicators'!K37</f>
        <v>0</v>
      </c>
      <c r="AK38" s="24">
        <f>+'[1]Scheme Indicators'!L37</f>
        <v>0</v>
      </c>
      <c r="AL38" s="24">
        <f>+'[1]Scheme Indicators'!M37</f>
        <v>0</v>
      </c>
      <c r="AM38" s="24">
        <f>+'[1]Scheme Indicators'!N37</f>
        <v>0</v>
      </c>
      <c r="AN38" s="24">
        <f>+'[1]Scheme Indicators'!O37</f>
        <v>2.0168622530145109E-2</v>
      </c>
      <c r="AO38" s="24">
        <f>+'[1]Scheme Indicators'!P37</f>
        <v>0</v>
      </c>
      <c r="AP38" s="24">
        <f>+'[1]Scheme Indicators'!Q37</f>
        <v>0</v>
      </c>
      <c r="AQ38" s="24">
        <f>+'[1]Scheme Indicators'!R37</f>
        <v>0</v>
      </c>
    </row>
    <row r="39" spans="1:43" x14ac:dyDescent="0.25">
      <c r="A39" s="23">
        <v>27</v>
      </c>
      <c r="B39" s="21"/>
      <c r="C39" s="21"/>
      <c r="D39" s="11" t="s">
        <v>104</v>
      </c>
      <c r="E39" s="11"/>
      <c r="F39" s="24">
        <f t="shared" si="3"/>
        <v>8.9454247579280801E-3</v>
      </c>
      <c r="G39" s="24">
        <f t="shared" si="3"/>
        <v>4.7001464451045943E-2</v>
      </c>
      <c r="I39" s="24">
        <f>VLOOKUP(I$2&amp;"_"&amp;$A39,'Indicator Values By Option'!$A$4:$CL$978,VLOOKUP($I$3,Input!$B$4:$G$82,6,0),0)</f>
        <v>8.2652568472474496E-3</v>
      </c>
      <c r="J39" s="24">
        <f>VLOOKUP(J$2&amp;"_"&amp;$A39,'Indicator Values By Option'!$A$4:$CL$978,VLOOKUP($I$3,Input!$B$4:$G$82,6,0),0)</f>
        <v>2.2506259164501139E-2</v>
      </c>
      <c r="L39" s="98">
        <f t="shared" si="2"/>
        <v>0.307</v>
      </c>
      <c r="M39" s="98">
        <f t="shared" si="1"/>
        <v>0.54500000000000004</v>
      </c>
      <c r="N39" s="7"/>
      <c r="O39" s="24">
        <f>IF(Input!$C$2=2013,AD39,IF(Input!$C$2=2012,AD304,IF(Input!$C$2=2011,AD569,AD834)))</f>
        <v>5.5265863127867652E-2</v>
      </c>
      <c r="P39" s="24">
        <f>IF(Input!$C$2=2013,AE39,IF(Input!$C$2=2012,AE304,IF(Input!$C$2=2011,AE569,AE834)))</f>
        <v>3.9572716923630957E-3</v>
      </c>
      <c r="Q39" s="24">
        <f>IF(Input!$C$2=2013,AF39,IF(Input!$C$2=2012,AF304,IF(Input!$C$2=2011,AF569,AF834)))</f>
        <v>0.26018176475686694</v>
      </c>
      <c r="R39" s="24">
        <f>IF(Input!$C$2=2013,AG39,IF(Input!$C$2=2012,AG304,IF(Input!$C$2=2011,AG569,AG834)))</f>
        <v>5.9432515252748334E-2</v>
      </c>
      <c r="S39" s="24">
        <f>IF(Input!$C$2=2013,AH39,IF(Input!$C$2=2012,AH304,IF(Input!$C$2=2011,AH569,AH834)))</f>
        <v>2.1285093788133955E-2</v>
      </c>
      <c r="T39" s="24">
        <f>IF(Input!$C$2=2013,AI39,IF(Input!$C$2=2012,AI304,IF(Input!$C$2=2011,AI569,AI834)))</f>
        <v>3.5588723421149299E-2</v>
      </c>
      <c r="U39" s="24">
        <f>IF(Input!$C$2=2013,AJ39,IF(Input!$C$2=2012,AJ304,IF(Input!$C$2=2011,AJ569,AJ834)))</f>
        <v>8.2652568472474496E-3</v>
      </c>
      <c r="V39" s="24">
        <f>IF(Input!$C$2=2013,AK39,IF(Input!$C$2=2012,AK304,IF(Input!$C$2=2011,AK569,AK834)))</f>
        <v>0</v>
      </c>
      <c r="W39" s="24">
        <f>IF(Input!$C$2=2013,AL39,IF(Input!$C$2=2012,AL304,IF(Input!$C$2=2011,AL569,AL834)))</f>
        <v>1.103042304840525E-2</v>
      </c>
      <c r="X39" s="24">
        <f>IF(Input!$C$2=2013,AM39,IF(Input!$C$2=2012,AM304,IF(Input!$C$2=2011,AM569,AM834)))</f>
        <v>0.21213331115314482</v>
      </c>
      <c r="Y39" s="24">
        <f>IF(Input!$C$2=2013,AN39,IF(Input!$C$2=2012,AN304,IF(Input!$C$2=2011,AN569,AN834)))</f>
        <v>0.16306795810929564</v>
      </c>
      <c r="Z39" s="24">
        <f>IF(Input!$C$2=2013,AO39,IF(Input!$C$2=2012,AO304,IF(Input!$C$2=2011,AO569,AO834)))</f>
        <v>1.0610663435801346E-2</v>
      </c>
      <c r="AA39" s="24">
        <f>IF(Input!$C$2=2013,AP39,IF(Input!$C$2=2012,AP304,IF(Input!$C$2=2011,AP569,AP834)))</f>
        <v>0</v>
      </c>
      <c r="AB39" s="24">
        <f>IF(Input!$C$2=2013,AQ39,IF(Input!$C$2=2012,AQ304,IF(Input!$C$2=2011,AQ569,AQ834)))</f>
        <v>0</v>
      </c>
      <c r="AC39" s="24"/>
      <c r="AD39" s="24">
        <f>+'[1]Scheme Indicators'!E38</f>
        <v>5.5265863127867652E-2</v>
      </c>
      <c r="AE39" s="24">
        <f>+'[1]Scheme Indicators'!F38</f>
        <v>3.9572716923630957E-3</v>
      </c>
      <c r="AF39" s="24">
        <f>+'[1]Scheme Indicators'!G38</f>
        <v>0.26018176475686694</v>
      </c>
      <c r="AG39" s="24">
        <f>+'[1]Scheme Indicators'!H38</f>
        <v>5.9432515252748334E-2</v>
      </c>
      <c r="AH39" s="24">
        <f>+'[1]Scheme Indicators'!I38</f>
        <v>2.1285093788133955E-2</v>
      </c>
      <c r="AI39" s="24">
        <f>+'[1]Scheme Indicators'!J38</f>
        <v>3.5588723421149299E-2</v>
      </c>
      <c r="AJ39" s="24">
        <f>+'[1]Scheme Indicators'!K38</f>
        <v>8.2652568472474496E-3</v>
      </c>
      <c r="AK39" s="24">
        <f>+'[1]Scheme Indicators'!L38</f>
        <v>0</v>
      </c>
      <c r="AL39" s="24">
        <f>+'[1]Scheme Indicators'!M38</f>
        <v>1.103042304840525E-2</v>
      </c>
      <c r="AM39" s="24">
        <f>+'[1]Scheme Indicators'!N38</f>
        <v>0.21213331115314482</v>
      </c>
      <c r="AN39" s="24">
        <f>+'[1]Scheme Indicators'!O38</f>
        <v>0.16306795810929564</v>
      </c>
      <c r="AO39" s="24">
        <f>+'[1]Scheme Indicators'!P38</f>
        <v>1.0610663435801346E-2</v>
      </c>
      <c r="AP39" s="24">
        <f>+'[1]Scheme Indicators'!Q38</f>
        <v>0</v>
      </c>
      <c r="AQ39" s="24">
        <f>+'[1]Scheme Indicators'!R38</f>
        <v>0</v>
      </c>
    </row>
    <row r="40" spans="1:43" x14ac:dyDescent="0.25">
      <c r="B40" s="21"/>
      <c r="C40" s="21" t="s">
        <v>236</v>
      </c>
      <c r="D40" s="11"/>
      <c r="E40" s="11"/>
      <c r="F40" s="23"/>
      <c r="G40" s="23"/>
      <c r="I40" s="23"/>
      <c r="J40" s="23"/>
      <c r="L40" s="98"/>
      <c r="M40" s="98"/>
      <c r="N40" s="7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50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</row>
    <row r="41" spans="1:43" x14ac:dyDescent="0.25">
      <c r="A41" s="23">
        <v>28</v>
      </c>
      <c r="B41" s="21"/>
      <c r="C41" s="21"/>
      <c r="D41" s="11" t="s">
        <v>105</v>
      </c>
      <c r="E41" s="11"/>
      <c r="F41" s="25">
        <f t="shared" si="3"/>
        <v>3.508137896805172</v>
      </c>
      <c r="G41" s="25">
        <f t="shared" si="3"/>
        <v>4.906103274524507</v>
      </c>
      <c r="I41" s="25">
        <f>VLOOKUP(I$2&amp;"_"&amp;$A41,'Indicator Values By Option'!$A$4:$CL$978,VLOOKUP($I$3,Input!$B$4:$G$82,6,0),0)</f>
        <v>3.4995772897078936</v>
      </c>
      <c r="J41" s="25">
        <f>VLOOKUP(J$2&amp;"_"&amp;$A41,'Indicator Values By Option'!$A$4:$CL$978,VLOOKUP($I$3,Input!$B$4:$G$82,6,0),0)</f>
        <v>4.7347039897626484</v>
      </c>
      <c r="L41" s="98">
        <f t="shared" si="2"/>
        <v>0.307</v>
      </c>
      <c r="M41" s="98">
        <f t="shared" si="1"/>
        <v>0.54500000000000004</v>
      </c>
      <c r="N41" s="7"/>
      <c r="O41" s="25">
        <f>IF(Input!$C$2=2013,AD41,IF(Input!$C$2=2012,AD306,IF(Input!$C$2=2011,AD571,AD836)))</f>
        <v>3.2726658452633148</v>
      </c>
      <c r="P41" s="25">
        <f>IF(Input!$C$2=2013,AE41,IF(Input!$C$2=2012,AE306,IF(Input!$C$2=2011,AE571,AE836)))</f>
        <v>4.7264734792270291</v>
      </c>
      <c r="Q41" s="25">
        <f>IF(Input!$C$2=2013,AF41,IF(Input!$C$2=2012,AF306,IF(Input!$C$2=2011,AF571,AF836)))</f>
        <v>2.8648660647645738</v>
      </c>
      <c r="R41" s="25">
        <f>IF(Input!$C$2=2013,AG41,IF(Input!$C$2=2012,AG306,IF(Input!$C$2=2011,AG571,AG836)))</f>
        <v>5.3412146338895994</v>
      </c>
      <c r="S41" s="25">
        <f>IF(Input!$C$2=2013,AH41,IF(Input!$C$2=2012,AH306,IF(Input!$C$2=2011,AH571,AH836)))</f>
        <v>4.9663427703103631</v>
      </c>
      <c r="T41" s="25">
        <f>IF(Input!$C$2=2013,AI41,IF(Input!$C$2=2012,AI306,IF(Input!$C$2=2011,AI571,AI836)))</f>
        <v>6.5643106013299546</v>
      </c>
      <c r="U41" s="25">
        <f>IF(Input!$C$2=2013,AJ41,IF(Input!$C$2=2012,AJ306,IF(Input!$C$2=2011,AJ571,AJ836)))</f>
        <v>3.4995772897078936</v>
      </c>
      <c r="V41" s="25">
        <f>IF(Input!$C$2=2013,AK41,IF(Input!$C$2=2012,AK306,IF(Input!$C$2=2011,AK571,AK836)))</f>
        <v>6.3953115467542858</v>
      </c>
      <c r="W41" s="25">
        <f>IF(Input!$C$2=2013,AL41,IF(Input!$C$2=2012,AL306,IF(Input!$C$2=2011,AL571,AL836)))</f>
        <v>4.8229153993916585</v>
      </c>
      <c r="X41" s="25">
        <f>IF(Input!$C$2=2013,AM41,IF(Input!$C$2=2012,AM306,IF(Input!$C$2=2011,AM571,AM836)))</f>
        <v>3.6540357589913612</v>
      </c>
      <c r="Y41" s="25">
        <f>IF(Input!$C$2=2013,AN41,IF(Input!$C$2=2012,AN306,IF(Input!$C$2=2011,AN571,AN836)))</f>
        <v>3.5290966245260948</v>
      </c>
      <c r="Z41" s="25">
        <f>IF(Input!$C$2=2013,AO41,IF(Input!$C$2=2012,AO306,IF(Input!$C$2=2011,AO571,AO836)))</f>
        <v>7.0092185251470083</v>
      </c>
      <c r="AA41" s="25">
        <f>IF(Input!$C$2=2013,AP41,IF(Input!$C$2=2012,AP306,IF(Input!$C$2=2011,AP571,AP836)))</f>
        <v>3.2179581334404741</v>
      </c>
      <c r="AB41" s="25">
        <f>IF(Input!$C$2=2013,AQ41,IF(Input!$C$2=2012,AQ306,IF(Input!$C$2=2011,AQ571,AQ836)))</f>
        <v>0.71785168495544027</v>
      </c>
      <c r="AC41" s="25"/>
      <c r="AD41" s="25">
        <f>+'[1]Scheme Indicators'!E40</f>
        <v>3.2726658452633148</v>
      </c>
      <c r="AE41" s="25">
        <f>+'[1]Scheme Indicators'!F40</f>
        <v>4.7264734792270291</v>
      </c>
      <c r="AF41" s="25">
        <f>+'[1]Scheme Indicators'!G40</f>
        <v>2.8648660647645738</v>
      </c>
      <c r="AG41" s="25">
        <f>+'[1]Scheme Indicators'!H40</f>
        <v>5.3412146338895994</v>
      </c>
      <c r="AH41" s="25">
        <f>+'[1]Scheme Indicators'!I40</f>
        <v>4.9663427703103631</v>
      </c>
      <c r="AI41" s="25">
        <f>+'[1]Scheme Indicators'!J40</f>
        <v>6.5643106013299546</v>
      </c>
      <c r="AJ41" s="25">
        <f>+'[1]Scheme Indicators'!K40</f>
        <v>3.4995772897078936</v>
      </c>
      <c r="AK41" s="25">
        <f>+'[1]Scheme Indicators'!L40</f>
        <v>6.3953115467542858</v>
      </c>
      <c r="AL41" s="25">
        <f>+'[1]Scheme Indicators'!M40</f>
        <v>4.8229153993916585</v>
      </c>
      <c r="AM41" s="25">
        <f>+'[1]Scheme Indicators'!N40</f>
        <v>3.6540357589913612</v>
      </c>
      <c r="AN41" s="25">
        <f>+'[1]Scheme Indicators'!O40</f>
        <v>3.5290966245260948</v>
      </c>
      <c r="AO41" s="25">
        <f>+'[1]Scheme Indicators'!P40</f>
        <v>7.0092185251470083</v>
      </c>
      <c r="AP41" s="25">
        <f>+'[1]Scheme Indicators'!Q40</f>
        <v>3.2179581334404741</v>
      </c>
      <c r="AQ41" s="25">
        <f>+'[1]Scheme Indicators'!R40</f>
        <v>0.71785168495544027</v>
      </c>
    </row>
    <row r="42" spans="1:43" x14ac:dyDescent="0.25">
      <c r="A42" s="23">
        <v>29</v>
      </c>
      <c r="B42" s="21"/>
      <c r="C42" s="21"/>
      <c r="D42" s="11" t="s">
        <v>101</v>
      </c>
      <c r="E42" s="11"/>
      <c r="F42" s="25">
        <f t="shared" si="3"/>
        <v>3.2675481705070855</v>
      </c>
      <c r="G42" s="25">
        <f t="shared" si="3"/>
        <v>3.7378556869417809</v>
      </c>
      <c r="I42" s="25">
        <f>VLOOKUP(I$2&amp;"_"&amp;$A42,'Indicator Values By Option'!$A$4:$CL$978,VLOOKUP($I$3,Input!$B$4:$G$82,6,0),0)</f>
        <v>3.1357167588724244</v>
      </c>
      <c r="J42" s="25">
        <f>VLOOKUP(J$2&amp;"_"&amp;$A42,'Indicator Values By Option'!$A$4:$CL$978,VLOOKUP($I$3,Input!$B$4:$G$82,6,0),0)</f>
        <v>3.2569618054317893</v>
      </c>
      <c r="L42" s="98">
        <f t="shared" si="2"/>
        <v>0.23</v>
      </c>
      <c r="M42" s="98">
        <f t="shared" si="1"/>
        <v>0.32700000000000001</v>
      </c>
      <c r="N42" s="7"/>
      <c r="O42" s="25">
        <f>IF(Input!$C$2=2013,AD42,IF(Input!$C$2=2012,AD307,IF(Input!$C$2=2011,AD572,AD837)))</f>
        <v>3.4725072199752085</v>
      </c>
      <c r="P42" s="25">
        <f>IF(Input!$C$2=2013,AE42,IF(Input!$C$2=2012,AE307,IF(Input!$C$2=2011,AE572,AE837)))</f>
        <v>3.6647727663086731</v>
      </c>
      <c r="Q42" s="25">
        <f>IF(Input!$C$2=2013,AF42,IF(Input!$C$2=2012,AF307,IF(Input!$C$2=2011,AF572,AF837)))</f>
        <v>3.7907778018829967</v>
      </c>
      <c r="R42" s="25">
        <f>IF(Input!$C$2=2013,AG42,IF(Input!$C$2=2012,AG307,IF(Input!$C$2=2011,AG572,AG837)))</f>
        <v>4.0871857438270149</v>
      </c>
      <c r="S42" s="25">
        <f>IF(Input!$C$2=2013,AH42,IF(Input!$C$2=2012,AH307,IF(Input!$C$2=2011,AH572,AH837)))</f>
        <v>2.4745803740865595</v>
      </c>
      <c r="T42" s="25">
        <f>IF(Input!$C$2=2013,AI42,IF(Input!$C$2=2012,AI307,IF(Input!$C$2=2011,AI572,AI837)))</f>
        <v>3.186601702112358</v>
      </c>
      <c r="U42" s="25">
        <f>IF(Input!$C$2=2013,AJ42,IF(Input!$C$2=2012,AJ307,IF(Input!$C$2=2011,AJ572,AJ837)))</f>
        <v>3.1357167588724244</v>
      </c>
      <c r="V42" s="25">
        <f>IF(Input!$C$2=2013,AK42,IF(Input!$C$2=2012,AK307,IF(Input!$C$2=2011,AK572,AK837)))</f>
        <v>12.870619668047615</v>
      </c>
      <c r="W42" s="25">
        <f>IF(Input!$C$2=2013,AL42,IF(Input!$C$2=2012,AL307,IF(Input!$C$2=2011,AL572,AL837)))</f>
        <v>3.5461455550972243</v>
      </c>
      <c r="X42" s="25">
        <f>IF(Input!$C$2=2013,AM42,IF(Input!$C$2=2012,AM307,IF(Input!$C$2=2011,AM572,AM837)))</f>
        <v>3.8509296560236814</v>
      </c>
      <c r="Y42" s="25">
        <f>IF(Input!$C$2=2013,AN42,IF(Input!$C$2=2012,AN307,IF(Input!$C$2=2011,AN572,AN837)))</f>
        <v>3.9566332229178101</v>
      </c>
      <c r="Z42" s="25">
        <f>IF(Input!$C$2=2013,AO42,IF(Input!$C$2=2012,AO307,IF(Input!$C$2=2011,AO572,AO837)))</f>
        <v>2.6886669179082712</v>
      </c>
      <c r="AA42" s="25">
        <f>IF(Input!$C$2=2013,AP42,IF(Input!$C$2=2012,AP307,IF(Input!$C$2=2011,AP572,AP837)))</f>
        <v>3.4657274551976243</v>
      </c>
      <c r="AB42" s="25">
        <f>IF(Input!$C$2=2013,AQ42,IF(Input!$C$2=2012,AQ307,IF(Input!$C$2=2011,AQ572,AQ837)))</f>
        <v>2.7918670031930897</v>
      </c>
      <c r="AC42" s="25"/>
      <c r="AD42" s="25">
        <f>+'[1]Scheme Indicators'!E41</f>
        <v>3.4725072199752085</v>
      </c>
      <c r="AE42" s="25">
        <f>+'[1]Scheme Indicators'!F41</f>
        <v>3.6647727663086731</v>
      </c>
      <c r="AF42" s="25">
        <f>+'[1]Scheme Indicators'!G41</f>
        <v>3.7907778018829967</v>
      </c>
      <c r="AG42" s="25">
        <f>+'[1]Scheme Indicators'!H41</f>
        <v>4.0871857438270149</v>
      </c>
      <c r="AH42" s="25">
        <f>+'[1]Scheme Indicators'!I41</f>
        <v>2.4745803740865595</v>
      </c>
      <c r="AI42" s="25">
        <f>+'[1]Scheme Indicators'!J41</f>
        <v>3.186601702112358</v>
      </c>
      <c r="AJ42" s="25">
        <f>+'[1]Scheme Indicators'!K41</f>
        <v>3.1357167588724244</v>
      </c>
      <c r="AK42" s="25">
        <f>+'[1]Scheme Indicators'!L41</f>
        <v>12.870619668047615</v>
      </c>
      <c r="AL42" s="25">
        <f>+'[1]Scheme Indicators'!M41</f>
        <v>3.5461455550972243</v>
      </c>
      <c r="AM42" s="25">
        <f>+'[1]Scheme Indicators'!N41</f>
        <v>3.8509296560236814</v>
      </c>
      <c r="AN42" s="25">
        <f>+'[1]Scheme Indicators'!O41</f>
        <v>3.9566332229178101</v>
      </c>
      <c r="AO42" s="25">
        <f>+'[1]Scheme Indicators'!P41</f>
        <v>2.6886669179082712</v>
      </c>
      <c r="AP42" s="25">
        <f>+'[1]Scheme Indicators'!Q41</f>
        <v>3.4657274551976243</v>
      </c>
      <c r="AQ42" s="25">
        <f>+'[1]Scheme Indicators'!R41</f>
        <v>2.7918670031930897</v>
      </c>
    </row>
    <row r="43" spans="1:43" x14ac:dyDescent="0.25">
      <c r="A43" s="23">
        <v>30</v>
      </c>
      <c r="B43" s="21"/>
      <c r="C43" s="21"/>
      <c r="D43" s="11" t="s">
        <v>102</v>
      </c>
      <c r="E43" s="11"/>
      <c r="F43" s="24">
        <f t="shared" si="3"/>
        <v>3.9160179685569937E-2</v>
      </c>
      <c r="G43" s="24">
        <f t="shared" si="3"/>
        <v>5.7097852635255769E-2</v>
      </c>
      <c r="I43" s="24">
        <f>VLOOKUP(I$2&amp;"_"&amp;$A43,'Indicator Values By Option'!$A$4:$CL$978,VLOOKUP($I$3,Input!$B$4:$G$82,6,0),0)</f>
        <v>5.8941578803531458E-2</v>
      </c>
      <c r="J43" s="24">
        <f>VLOOKUP(J$2&amp;"_"&amp;$A43,'Indicator Values By Option'!$A$4:$CL$978,VLOOKUP($I$3,Input!$B$4:$G$82,6,0),0)</f>
        <v>6.0470928264282971E-2</v>
      </c>
      <c r="L43" s="98">
        <f t="shared" si="2"/>
        <v>0.76900000000000002</v>
      </c>
      <c r="M43" s="98">
        <f t="shared" si="1"/>
        <v>0.77700000000000002</v>
      </c>
      <c r="N43" s="7"/>
      <c r="O43" s="24">
        <f>IF(Input!$C$2=2013,AD43,IF(Input!$C$2=2012,AD308,IF(Input!$C$2=2011,AD573,AD838)))</f>
        <v>4.4642518464685373E-2</v>
      </c>
      <c r="P43" s="24">
        <f>IF(Input!$C$2=2013,AE43,IF(Input!$C$2=2012,AE308,IF(Input!$C$2=2011,AE573,AE838)))</f>
        <v>4.7599495821193716E-2</v>
      </c>
      <c r="Q43" s="24">
        <f>IF(Input!$C$2=2013,AF43,IF(Input!$C$2=2012,AF308,IF(Input!$C$2=2011,AF573,AF838)))</f>
        <v>1.7992668576295865E-2</v>
      </c>
      <c r="R43" s="24">
        <f>IF(Input!$C$2=2013,AG43,IF(Input!$C$2=2012,AG308,IF(Input!$C$2=2011,AG573,AG838)))</f>
        <v>7.2485906271891429E-2</v>
      </c>
      <c r="S43" s="24">
        <f>IF(Input!$C$2=2013,AH43,IF(Input!$C$2=2012,AH308,IF(Input!$C$2=2011,AH573,AH838)))</f>
        <v>0.40080776348344016</v>
      </c>
      <c r="T43" s="24">
        <f>IF(Input!$C$2=2013,AI43,IF(Input!$C$2=2012,AI308,IF(Input!$C$2=2011,AI573,AI838)))</f>
        <v>7.5746121925936716E-2</v>
      </c>
      <c r="U43" s="24">
        <f>IF(Input!$C$2=2013,AJ43,IF(Input!$C$2=2012,AJ308,IF(Input!$C$2=2011,AJ573,AJ838)))</f>
        <v>5.8941578803531458E-2</v>
      </c>
      <c r="V43" s="24">
        <f>IF(Input!$C$2=2013,AK43,IF(Input!$C$2=2012,AK308,IF(Input!$C$2=2011,AK573,AK838)))</f>
        <v>5.5098285682622275E-2</v>
      </c>
      <c r="W43" s="24">
        <f>IF(Input!$C$2=2013,AL43,IF(Input!$C$2=2012,AL308,IF(Input!$C$2=2011,AL573,AL838)))</f>
        <v>5.854581491130071E-2</v>
      </c>
      <c r="X43" s="24">
        <f>IF(Input!$C$2=2013,AM43,IF(Input!$C$2=2012,AM308,IF(Input!$C$2=2011,AM573,AM838)))</f>
        <v>8.5664439864305744E-3</v>
      </c>
      <c r="Y43" s="24">
        <f>IF(Input!$C$2=2013,AN43,IF(Input!$C$2=2012,AN308,IF(Input!$C$2=2011,AN573,AN838)))</f>
        <v>5.3020213477076833E-2</v>
      </c>
      <c r="Z43" s="24">
        <f>IF(Input!$C$2=2013,AO43,IF(Input!$C$2=2012,AO308,IF(Input!$C$2=2011,AO573,AO838)))</f>
        <v>3.6920914550438284E-2</v>
      </c>
      <c r="AA43" s="24">
        <f>IF(Input!$C$2=2013,AP43,IF(Input!$C$2=2012,AP308,IF(Input!$C$2=2011,AP573,AP838)))</f>
        <v>3.1434796640348109E-2</v>
      </c>
      <c r="AB43" s="24">
        <f>IF(Input!$C$2=2013,AQ43,IF(Input!$C$2=2012,AQ308,IF(Input!$C$2=2011,AQ573,AQ838)))</f>
        <v>0</v>
      </c>
      <c r="AC43" s="24"/>
      <c r="AD43" s="24">
        <f>+'[1]Scheme Indicators'!E42</f>
        <v>4.4642518464685373E-2</v>
      </c>
      <c r="AE43" s="24">
        <f>+'[1]Scheme Indicators'!F42</f>
        <v>4.7599495821193716E-2</v>
      </c>
      <c r="AF43" s="24">
        <f>+'[1]Scheme Indicators'!G42</f>
        <v>1.7992668576295865E-2</v>
      </c>
      <c r="AG43" s="24">
        <f>+'[1]Scheme Indicators'!H42</f>
        <v>7.2485906271891429E-2</v>
      </c>
      <c r="AH43" s="24">
        <f>+'[1]Scheme Indicators'!I42</f>
        <v>0.40080776348344016</v>
      </c>
      <c r="AI43" s="24">
        <f>+'[1]Scheme Indicators'!J42</f>
        <v>7.5746121925936716E-2</v>
      </c>
      <c r="AJ43" s="24">
        <f>+'[1]Scheme Indicators'!K42</f>
        <v>5.8941578803531458E-2</v>
      </c>
      <c r="AK43" s="24">
        <f>+'[1]Scheme Indicators'!L42</f>
        <v>5.5098285682622275E-2</v>
      </c>
      <c r="AL43" s="24">
        <f>+'[1]Scheme Indicators'!M42</f>
        <v>5.854581491130071E-2</v>
      </c>
      <c r="AM43" s="24">
        <f>+'[1]Scheme Indicators'!N42</f>
        <v>8.5664439864305744E-3</v>
      </c>
      <c r="AN43" s="24">
        <f>+'[1]Scheme Indicators'!O42</f>
        <v>5.3020213477076833E-2</v>
      </c>
      <c r="AO43" s="24">
        <f>+'[1]Scheme Indicators'!P42</f>
        <v>3.6920914550438284E-2</v>
      </c>
      <c r="AP43" s="24">
        <f>+'[1]Scheme Indicators'!Q42</f>
        <v>3.1434796640348109E-2</v>
      </c>
      <c r="AQ43" s="24">
        <f>+'[1]Scheme Indicators'!R42</f>
        <v>0</v>
      </c>
    </row>
    <row r="44" spans="1:43" x14ac:dyDescent="0.25">
      <c r="A44" s="23">
        <v>31</v>
      </c>
      <c r="B44" s="21"/>
      <c r="C44" s="21"/>
      <c r="D44" s="11" t="s">
        <v>103</v>
      </c>
      <c r="E44" s="11"/>
      <c r="F44" s="24">
        <f t="shared" si="3"/>
        <v>1.0384647207866277E-2</v>
      </c>
      <c r="G44" s="24">
        <f t="shared" si="3"/>
        <v>2.3544114517815309E-2</v>
      </c>
      <c r="I44" s="24">
        <f>VLOOKUP(I$2&amp;"_"&amp;$A44,'Indicator Values By Option'!$A$4:$CL$978,VLOOKUP($I$3,Input!$B$4:$G$82,6,0),0)</f>
        <v>2.3544265447686865E-2</v>
      </c>
      <c r="J44" s="24">
        <f>VLOOKUP(J$2&amp;"_"&amp;$A44,'Indicator Values By Option'!$A$4:$CL$978,VLOOKUP($I$3,Input!$B$4:$G$82,6,0),0)</f>
        <v>1.2013767336533631E-2</v>
      </c>
      <c r="L44" s="98">
        <f t="shared" si="2"/>
        <v>0.69199999999999995</v>
      </c>
      <c r="M44" s="98">
        <f t="shared" si="1"/>
        <v>0.46800000000000003</v>
      </c>
      <c r="N44" s="7"/>
      <c r="O44" s="24">
        <f>IF(Input!$C$2=2013,AD44,IF(Input!$C$2=2012,AD309,IF(Input!$C$2=2011,AD574,AD839)))</f>
        <v>3.2847227830863704E-2</v>
      </c>
      <c r="P44" s="24">
        <f>IF(Input!$C$2=2013,AE44,IF(Input!$C$2=2012,AE309,IF(Input!$C$2=2011,AE574,AE839)))</f>
        <v>2.3543906090849831E-2</v>
      </c>
      <c r="Q44" s="24">
        <f>IF(Input!$C$2=2013,AF44,IF(Input!$C$2=2012,AF309,IF(Input!$C$2=2011,AF574,AF839)))</f>
        <v>0</v>
      </c>
      <c r="R44" s="24">
        <f>IF(Input!$C$2=2013,AG44,IF(Input!$C$2=2012,AG309,IF(Input!$C$2=2011,AG574,AG839)))</f>
        <v>2.1176744735885024E-2</v>
      </c>
      <c r="S44" s="24">
        <f>IF(Input!$C$2=2013,AH44,IF(Input!$C$2=2012,AH309,IF(Input!$C$2=2011,AH574,AH839)))</f>
        <v>0.11007948190104543</v>
      </c>
      <c r="T44" s="24">
        <f>IF(Input!$C$2=2013,AI44,IF(Input!$C$2=2012,AI309,IF(Input!$C$2=2011,AI574,AI839)))</f>
        <v>9.0469492530516147E-3</v>
      </c>
      <c r="U44" s="24">
        <f>IF(Input!$C$2=2013,AJ44,IF(Input!$C$2=2012,AJ309,IF(Input!$C$2=2011,AJ574,AJ839)))</f>
        <v>2.3544265447686865E-2</v>
      </c>
      <c r="V44" s="24">
        <f>IF(Input!$C$2=2013,AK44,IF(Input!$C$2=2012,AK309,IF(Input!$C$2=2011,AK574,AK839)))</f>
        <v>4.1939811136666574E-2</v>
      </c>
      <c r="W44" s="24">
        <f>IF(Input!$C$2=2013,AL44,IF(Input!$C$2=2012,AL309,IF(Input!$C$2=2011,AL574,AL839)))</f>
        <v>2.5718147956118639E-2</v>
      </c>
      <c r="X44" s="24">
        <f>IF(Input!$C$2=2013,AM44,IF(Input!$C$2=2012,AM309,IF(Input!$C$2=2011,AM574,AM839)))</f>
        <v>1.1079654328323231E-2</v>
      </c>
      <c r="Y44" s="24">
        <f>IF(Input!$C$2=2013,AN44,IF(Input!$C$2=2012,AN309,IF(Input!$C$2=2011,AN574,AN839)))</f>
        <v>1.1016501728485607E-2</v>
      </c>
      <c r="Z44" s="24">
        <f>IF(Input!$C$2=2013,AO44,IF(Input!$C$2=2012,AO309,IF(Input!$C$2=2011,AO574,AO839)))</f>
        <v>1.012656578395134E-2</v>
      </c>
      <c r="AA44" s="24">
        <f>IF(Input!$C$2=2013,AP44,IF(Input!$C$2=2012,AP309,IF(Input!$C$2=2011,AP574,AP839)))</f>
        <v>0</v>
      </c>
      <c r="AB44" s="24">
        <f>IF(Input!$C$2=2013,AQ44,IF(Input!$C$2=2012,AQ309,IF(Input!$C$2=2011,AQ574,AQ839)))</f>
        <v>0</v>
      </c>
      <c r="AC44" s="24"/>
      <c r="AD44" s="24">
        <f>+'[1]Scheme Indicators'!E43</f>
        <v>3.2847227830863704E-2</v>
      </c>
      <c r="AE44" s="24">
        <f>+'[1]Scheme Indicators'!F43</f>
        <v>2.3543906090849831E-2</v>
      </c>
      <c r="AF44" s="24">
        <f>+'[1]Scheme Indicators'!G43</f>
        <v>0</v>
      </c>
      <c r="AG44" s="24">
        <f>+'[1]Scheme Indicators'!H43</f>
        <v>2.1176744735885024E-2</v>
      </c>
      <c r="AH44" s="24">
        <f>+'[1]Scheme Indicators'!I43</f>
        <v>0.11007948190104543</v>
      </c>
      <c r="AI44" s="24">
        <f>+'[1]Scheme Indicators'!J43</f>
        <v>9.0469492530516147E-3</v>
      </c>
      <c r="AJ44" s="24">
        <f>+'[1]Scheme Indicators'!K43</f>
        <v>2.3544265447686865E-2</v>
      </c>
      <c r="AK44" s="24">
        <f>+'[1]Scheme Indicators'!L43</f>
        <v>4.1939811136666574E-2</v>
      </c>
      <c r="AL44" s="24">
        <f>+'[1]Scheme Indicators'!M43</f>
        <v>2.5718147956118639E-2</v>
      </c>
      <c r="AM44" s="24">
        <f>+'[1]Scheme Indicators'!N43</f>
        <v>1.1079654328323231E-2</v>
      </c>
      <c r="AN44" s="24">
        <f>+'[1]Scheme Indicators'!O43</f>
        <v>1.1016501728485607E-2</v>
      </c>
      <c r="AO44" s="24">
        <f>+'[1]Scheme Indicators'!P43</f>
        <v>1.012656578395134E-2</v>
      </c>
      <c r="AP44" s="24">
        <f>+'[1]Scheme Indicators'!Q43</f>
        <v>0</v>
      </c>
      <c r="AQ44" s="24">
        <f>+'[1]Scheme Indicators'!R43</f>
        <v>0</v>
      </c>
    </row>
    <row r="45" spans="1:43" x14ac:dyDescent="0.25">
      <c r="A45" s="23">
        <f>A44+1</f>
        <v>32</v>
      </c>
      <c r="B45" s="21"/>
      <c r="C45" s="21"/>
      <c r="D45" s="11" t="s">
        <v>106</v>
      </c>
      <c r="E45" s="11"/>
      <c r="F45" s="24">
        <f t="shared" si="3"/>
        <v>0.95044050738708075</v>
      </c>
      <c r="G45" s="24">
        <f t="shared" si="3"/>
        <v>0.99074967238555989</v>
      </c>
      <c r="I45" s="24">
        <f>VLOOKUP(I$2&amp;"_"&amp;$A45,'Indicator Values By Option'!$A$4:$CL$978,VLOOKUP($I$3,Input!$B$4:$G$82,6,0),0)</f>
        <v>0.99173474315275256</v>
      </c>
      <c r="J45" s="24">
        <f>VLOOKUP(J$2&amp;"_"&amp;$A45,'Indicator Values By Option'!$A$4:$CL$978,VLOOKUP($I$3,Input!$B$4:$G$82,6,0),0)</f>
        <v>0.97749374083549889</v>
      </c>
      <c r="L45" s="98">
        <f t="shared" si="2"/>
        <v>0.69199999999999995</v>
      </c>
      <c r="M45" s="98">
        <f t="shared" si="1"/>
        <v>0.45400000000000001</v>
      </c>
      <c r="N45" s="7"/>
      <c r="O45" s="24">
        <f>IF(Input!$C$2=2013,AD45,IF(Input!$C$2=2012,AD310,IF(Input!$C$2=2011,AD575,AD840)))</f>
        <v>0.94473413687213237</v>
      </c>
      <c r="P45" s="24">
        <f>IF(Input!$C$2=2013,AE45,IF(Input!$C$2=2012,AE310,IF(Input!$C$2=2011,AE575,AE840)))</f>
        <v>0.99604272830763685</v>
      </c>
      <c r="Q45" s="24">
        <f>IF(Input!$C$2=2013,AF45,IF(Input!$C$2=2012,AF310,IF(Input!$C$2=2011,AF575,AF840)))</f>
        <v>0.73981823524313295</v>
      </c>
      <c r="R45" s="24">
        <f>IF(Input!$C$2=2013,AG45,IF(Input!$C$2=2012,AG310,IF(Input!$C$2=2011,AG575,AG840)))</f>
        <v>0.9405674847472516</v>
      </c>
      <c r="S45" s="24">
        <f>IF(Input!$C$2=2013,AH45,IF(Input!$C$2=2012,AH310,IF(Input!$C$2=2011,AH575,AH840)))</f>
        <v>0.97871490621186608</v>
      </c>
      <c r="T45" s="24">
        <f>IF(Input!$C$2=2013,AI45,IF(Input!$C$2=2012,AI310,IF(Input!$C$2=2011,AI575,AI840)))</f>
        <v>0.96441127657885073</v>
      </c>
      <c r="U45" s="24">
        <f>IF(Input!$C$2=2013,AJ45,IF(Input!$C$2=2012,AJ310,IF(Input!$C$2=2011,AJ575,AJ840)))</f>
        <v>0.99173474315275256</v>
      </c>
      <c r="V45" s="24">
        <f>IF(Input!$C$2=2013,AK45,IF(Input!$C$2=2012,AK310,IF(Input!$C$2=2011,AK575,AK840)))</f>
        <v>1</v>
      </c>
      <c r="W45" s="24">
        <f>IF(Input!$C$2=2013,AL45,IF(Input!$C$2=2012,AL310,IF(Input!$C$2=2011,AL575,AL840)))</f>
        <v>0.98896957695159471</v>
      </c>
      <c r="X45" s="24">
        <f>IF(Input!$C$2=2013,AM45,IF(Input!$C$2=2012,AM310,IF(Input!$C$2=2011,AM575,AM840)))</f>
        <v>0.78786668884685518</v>
      </c>
      <c r="Y45" s="24">
        <f>IF(Input!$C$2=2013,AN45,IF(Input!$C$2=2012,AN310,IF(Input!$C$2=2011,AN575,AN840)))</f>
        <v>0.83693204189070447</v>
      </c>
      <c r="Z45" s="24">
        <f>IF(Input!$C$2=2013,AO45,IF(Input!$C$2=2012,AO310,IF(Input!$C$2=2011,AO575,AO840)))</f>
        <v>0.9893893365641987</v>
      </c>
      <c r="AA45" s="24">
        <f>IF(Input!$C$2=2013,AP45,IF(Input!$C$2=2012,AP310,IF(Input!$C$2=2011,AP575,AP840)))</f>
        <v>1</v>
      </c>
      <c r="AB45" s="24">
        <f>IF(Input!$C$2=2013,AQ45,IF(Input!$C$2=2012,AQ310,IF(Input!$C$2=2011,AQ575,AQ840)))</f>
        <v>1</v>
      </c>
      <c r="AC45" s="24"/>
      <c r="AD45" s="24">
        <f>+'[1]Scheme Indicators'!E44</f>
        <v>0.94473413687213237</v>
      </c>
      <c r="AE45" s="24">
        <f>+'[1]Scheme Indicators'!F44</f>
        <v>0.99604272830763685</v>
      </c>
      <c r="AF45" s="24">
        <f>+'[1]Scheme Indicators'!G44</f>
        <v>0.73981823524313295</v>
      </c>
      <c r="AG45" s="24">
        <f>+'[1]Scheme Indicators'!H44</f>
        <v>0.9405674847472516</v>
      </c>
      <c r="AH45" s="24">
        <f>+'[1]Scheme Indicators'!I44</f>
        <v>0.97871490621186608</v>
      </c>
      <c r="AI45" s="24">
        <f>+'[1]Scheme Indicators'!J44</f>
        <v>0.96441127657885073</v>
      </c>
      <c r="AJ45" s="24">
        <f>+'[1]Scheme Indicators'!K44</f>
        <v>0.99173474315275256</v>
      </c>
      <c r="AK45" s="24">
        <f>+'[1]Scheme Indicators'!L44</f>
        <v>1</v>
      </c>
      <c r="AL45" s="24">
        <f>+'[1]Scheme Indicators'!M44</f>
        <v>0.98896957695159471</v>
      </c>
      <c r="AM45" s="24">
        <f>+'[1]Scheme Indicators'!N44</f>
        <v>0.78786668884685518</v>
      </c>
      <c r="AN45" s="24">
        <f>+'[1]Scheme Indicators'!O44</f>
        <v>0.83693204189070447</v>
      </c>
      <c r="AO45" s="24">
        <f>+'[1]Scheme Indicators'!P44</f>
        <v>0.9893893365641987</v>
      </c>
      <c r="AP45" s="24">
        <f>+'[1]Scheme Indicators'!Q44</f>
        <v>1</v>
      </c>
      <c r="AQ45" s="24">
        <f>+'[1]Scheme Indicators'!R44</f>
        <v>1</v>
      </c>
    </row>
    <row r="46" spans="1:43" x14ac:dyDescent="0.25">
      <c r="B46" s="21"/>
      <c r="C46" s="21" t="s">
        <v>237</v>
      </c>
      <c r="D46" s="11"/>
      <c r="E46" s="11"/>
      <c r="F46" s="23"/>
      <c r="G46" s="23"/>
      <c r="I46" s="23"/>
      <c r="J46" s="23"/>
      <c r="L46" s="98"/>
      <c r="M46" s="98"/>
      <c r="N46" s="7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50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</row>
    <row r="47" spans="1:43" x14ac:dyDescent="0.25">
      <c r="A47" s="23">
        <v>33</v>
      </c>
      <c r="B47" s="21"/>
      <c r="C47" s="21"/>
      <c r="D47" s="11" t="s">
        <v>107</v>
      </c>
      <c r="E47" s="11"/>
      <c r="F47" s="25">
        <f t="shared" ref="F47:G66" si="4">PERCENTILE($O47:$AB47,F$3)</f>
        <v>0.41795024818654386</v>
      </c>
      <c r="G47" s="25">
        <f t="shared" si="4"/>
        <v>0.75155553514429296</v>
      </c>
      <c r="I47" s="25">
        <f>VLOOKUP(I$2&amp;"_"&amp;$A47,'Indicator Values By Option'!$A$4:$CL$978,VLOOKUP($I$3,Input!$B$4:$G$82,6,0),0)</f>
        <v>0.82931349636397589</v>
      </c>
      <c r="J47" s="25">
        <f>VLOOKUP(J$2&amp;"_"&amp;$A47,'Indicator Values By Option'!$A$4:$CL$978,VLOOKUP($I$3,Input!$B$4:$G$82,6,0),0)</f>
        <v>0.8610845689818456</v>
      </c>
      <c r="L47" s="98">
        <f t="shared" si="2"/>
        <v>0.69199999999999995</v>
      </c>
      <c r="M47" s="98">
        <f t="shared" si="1"/>
        <v>0.71399999999999997</v>
      </c>
      <c r="N47" s="7"/>
      <c r="O47" s="25">
        <f>IF(Input!$C$2=2013,AD47,IF(Input!$C$2=2012,AD312,IF(Input!$C$2=2011,AD577,AD842)))</f>
        <v>0.60191813159283203</v>
      </c>
      <c r="P47" s="25">
        <f>IF(Input!$C$2=2013,AE47,IF(Input!$C$2=2012,AE312,IF(Input!$C$2=2011,AE577,AE842)))</f>
        <v>1.0494534426167468</v>
      </c>
      <c r="Q47" s="25">
        <f>IF(Input!$C$2=2013,AF47,IF(Input!$C$2=2012,AF312,IF(Input!$C$2=2011,AF577,AF842)))</f>
        <v>0.53498491923256064</v>
      </c>
      <c r="R47" s="25">
        <f>IF(Input!$C$2=2013,AG47,IF(Input!$C$2=2012,AG312,IF(Input!$C$2=2011,AG577,AG842)))</f>
        <v>1.0342853524475306</v>
      </c>
      <c r="S47" s="25">
        <f>IF(Input!$C$2=2013,AH47,IF(Input!$C$2=2012,AH312,IF(Input!$C$2=2011,AH577,AH842)))</f>
        <v>0.39245346858457714</v>
      </c>
      <c r="T47" s="25">
        <f>IF(Input!$C$2=2013,AI47,IF(Input!$C$2=2012,AI312,IF(Input!$C$2=2011,AI577,AI842)))</f>
        <v>0.9377390512450634</v>
      </c>
      <c r="U47" s="25">
        <f>IF(Input!$C$2=2013,AJ47,IF(Input!$C$2=2012,AJ312,IF(Input!$C$2=2011,AJ577,AJ842)))</f>
        <v>0.82931349636397589</v>
      </c>
      <c r="V47" s="25">
        <f>IF(Input!$C$2=2013,AK47,IF(Input!$C$2=2012,AK312,IF(Input!$C$2=2011,AK577,AK842)))</f>
        <v>0.29790502119570711</v>
      </c>
      <c r="W47" s="25">
        <f>IF(Input!$C$2=2013,AL47,IF(Input!$C$2=2012,AL312,IF(Input!$C$2=2011,AL577,AL842)))</f>
        <v>1.2656373281796882</v>
      </c>
      <c r="X47" s="25">
        <f>IF(Input!$C$2=2013,AM47,IF(Input!$C$2=2012,AM312,IF(Input!$C$2=2011,AM577,AM842)))</f>
        <v>0.64417549345996883</v>
      </c>
      <c r="Y47" s="25">
        <f>IF(Input!$C$2=2013,AN47,IF(Input!$C$2=2012,AN312,IF(Input!$C$2=2011,AN577,AN842)))</f>
        <v>0.4803733982465313</v>
      </c>
      <c r="Z47" s="25">
        <f>IF(Input!$C$2=2013,AO47,IF(Input!$C$2=2012,AO312,IF(Input!$C$2=2011,AO577,AO842)))</f>
        <v>0.22553821641409841</v>
      </c>
      <c r="AA47" s="25">
        <f>IF(Input!$C$2=2013,AP47,IF(Input!$C$2=2012,AP312,IF(Input!$C$2=2011,AP577,AP842)))</f>
        <v>0.34222528029860511</v>
      </c>
      <c r="AB47" s="25">
        <f>IF(Input!$C$2=2013,AQ47,IF(Input!$C$2=2012,AQ312,IF(Input!$C$2=2011,AQ577,AQ842)))</f>
        <v>9.9859347340891594E-2</v>
      </c>
      <c r="AC47" s="25"/>
      <c r="AD47" s="25">
        <f>+'[1]Scheme Indicators'!E46</f>
        <v>0.60191813159283203</v>
      </c>
      <c r="AE47" s="25">
        <f>+'[1]Scheme Indicators'!F46</f>
        <v>1.0494534426167468</v>
      </c>
      <c r="AF47" s="25">
        <f>+'[1]Scheme Indicators'!G46</f>
        <v>0.53498491923256064</v>
      </c>
      <c r="AG47" s="25">
        <f>+'[1]Scheme Indicators'!H46</f>
        <v>1.0342853524475306</v>
      </c>
      <c r="AH47" s="25">
        <f>+'[1]Scheme Indicators'!I46</f>
        <v>0.39245346858457714</v>
      </c>
      <c r="AI47" s="25">
        <f>+'[1]Scheme Indicators'!J46</f>
        <v>0.9377390512450634</v>
      </c>
      <c r="AJ47" s="25">
        <f>+'[1]Scheme Indicators'!K46</f>
        <v>0.82931349636397589</v>
      </c>
      <c r="AK47" s="25">
        <f>+'[1]Scheme Indicators'!L46</f>
        <v>0.29790502119570711</v>
      </c>
      <c r="AL47" s="25">
        <f>+'[1]Scheme Indicators'!M46</f>
        <v>1.2656373281796882</v>
      </c>
      <c r="AM47" s="25">
        <f>+'[1]Scheme Indicators'!N46</f>
        <v>0.64417549345996883</v>
      </c>
      <c r="AN47" s="25">
        <f>+'[1]Scheme Indicators'!O46</f>
        <v>0.4803733982465313</v>
      </c>
      <c r="AO47" s="25">
        <f>+'[1]Scheme Indicators'!P46</f>
        <v>0.22553821641409841</v>
      </c>
      <c r="AP47" s="25">
        <f>+'[1]Scheme Indicators'!Q46</f>
        <v>0.34222528029860511</v>
      </c>
      <c r="AQ47" s="25">
        <f>+'[1]Scheme Indicators'!R46</f>
        <v>9.9859347340891594E-2</v>
      </c>
    </row>
    <row r="48" spans="1:43" x14ac:dyDescent="0.25">
      <c r="A48" s="23">
        <f>A47+1</f>
        <v>34</v>
      </c>
      <c r="B48" s="21"/>
      <c r="C48" s="21"/>
      <c r="D48" s="11" t="s">
        <v>101</v>
      </c>
      <c r="E48" s="11"/>
      <c r="F48" s="25">
        <f t="shared" si="4"/>
        <v>8.0967972583396186</v>
      </c>
      <c r="G48" s="25">
        <f t="shared" si="4"/>
        <v>8.2539699894222895</v>
      </c>
      <c r="I48" s="25">
        <f>VLOOKUP(I$2&amp;"_"&amp;$A48,'Indicator Values By Option'!$A$4:$CL$978,VLOOKUP($I$3,Input!$B$4:$G$82,6,0),0)</f>
        <v>8.2936320436001072</v>
      </c>
      <c r="J48" s="25">
        <f>VLOOKUP(J$2&amp;"_"&amp;$A48,'Indicator Values By Option'!$A$4:$CL$978,VLOOKUP($I$3,Input!$B$4:$G$82,6,0),0)</f>
        <v>9.5779027005575266</v>
      </c>
      <c r="L48" s="98">
        <f t="shared" si="2"/>
        <v>0.69199999999999995</v>
      </c>
      <c r="M48" s="98">
        <f t="shared" si="1"/>
        <v>0.92400000000000004</v>
      </c>
      <c r="N48" s="7"/>
      <c r="O48" s="25">
        <f>IF(Input!$C$2=2013,AD48,IF(Input!$C$2=2012,AD313,IF(Input!$C$2=2011,AD578,AD843)))</f>
        <v>8.1413462663184895</v>
      </c>
      <c r="P48" s="25">
        <f>IF(Input!$C$2=2013,AE48,IF(Input!$C$2=2012,AE313,IF(Input!$C$2=2011,AE578,AE843)))</f>
        <v>8.1760988632445279</v>
      </c>
      <c r="Q48" s="25">
        <f>IF(Input!$C$2=2013,AF48,IF(Input!$C$2=2012,AF313,IF(Input!$C$2=2011,AF578,AF843)))</f>
        <v>8.780498756125052</v>
      </c>
      <c r="R48" s="25">
        <f>IF(Input!$C$2=2013,AG48,IF(Input!$C$2=2012,AG313,IF(Input!$C$2=2011,AG578,AG843)))</f>
        <v>8.3902008057818946</v>
      </c>
      <c r="S48" s="25">
        <f>IF(Input!$C$2=2013,AH48,IF(Input!$C$2=2012,AH313,IF(Input!$C$2=2011,AH578,AH843)))</f>
        <v>6.4512850202107153</v>
      </c>
      <c r="T48" s="25">
        <f>IF(Input!$C$2=2013,AI48,IF(Input!$C$2=2012,AI313,IF(Input!$C$2=2011,AI578,AI843)))</f>
        <v>8.1613973141233398</v>
      </c>
      <c r="U48" s="25">
        <f>IF(Input!$C$2=2013,AJ48,IF(Input!$C$2=2012,AJ313,IF(Input!$C$2=2011,AJ578,AJ843)))</f>
        <v>8.2936320436001072</v>
      </c>
      <c r="V48" s="25">
        <f>IF(Input!$C$2=2013,AK48,IF(Input!$C$2=2012,AK313,IF(Input!$C$2=2011,AK578,AK843)))</f>
        <v>44.355871915433156</v>
      </c>
      <c r="W48" s="25">
        <f>IF(Input!$C$2=2013,AL48,IF(Input!$C$2=2012,AL313,IF(Input!$C$2=2011,AL578,AL843)))</f>
        <v>8.6911780518477535</v>
      </c>
      <c r="X48" s="25">
        <f>IF(Input!$C$2=2013,AM48,IF(Input!$C$2=2012,AM313,IF(Input!$C$2=2011,AM578,AM843)))</f>
        <v>8.1991985812719701</v>
      </c>
      <c r="Y48" s="25">
        <f>IF(Input!$C$2=2013,AN48,IF(Input!$C$2=2012,AN313,IF(Input!$C$2=2011,AN578,AN843)))</f>
        <v>6.4501967337373305</v>
      </c>
      <c r="Z48" s="25">
        <f>IF(Input!$C$2=2013,AO48,IF(Input!$C$2=2012,AO313,IF(Input!$C$2=2011,AO578,AO843)))</f>
        <v>7.1430087822749284</v>
      </c>
      <c r="AA48" s="25">
        <f>IF(Input!$C$2=2013,AP48,IF(Input!$C$2=2012,AP313,IF(Input!$C$2=2011,AP578,AP843)))</f>
        <v>7.2483612029461337</v>
      </c>
      <c r="AB48" s="25">
        <f>IF(Input!$C$2=2013,AQ48,IF(Input!$C$2=2012,AQ313,IF(Input!$C$2=2011,AQ578,AQ843)))</f>
        <v>8.0786011846581083</v>
      </c>
      <c r="AC48" s="25"/>
      <c r="AD48" s="25">
        <f>+'[1]Scheme Indicators'!E47</f>
        <v>8.1413462663184895</v>
      </c>
      <c r="AE48" s="25">
        <f>+'[1]Scheme Indicators'!F47</f>
        <v>8.1760988632445279</v>
      </c>
      <c r="AF48" s="25">
        <f>+'[1]Scheme Indicators'!G47</f>
        <v>8.780498756125052</v>
      </c>
      <c r="AG48" s="25">
        <f>+'[1]Scheme Indicators'!H47</f>
        <v>8.3902008057818946</v>
      </c>
      <c r="AH48" s="25">
        <f>+'[1]Scheme Indicators'!I47</f>
        <v>6.4512850202107153</v>
      </c>
      <c r="AI48" s="25">
        <f>+'[1]Scheme Indicators'!J47</f>
        <v>8.1613973141233398</v>
      </c>
      <c r="AJ48" s="25">
        <f>+'[1]Scheme Indicators'!K47</f>
        <v>8.2936320436001072</v>
      </c>
      <c r="AK48" s="25">
        <f>+'[1]Scheme Indicators'!L47</f>
        <v>44.355871915433156</v>
      </c>
      <c r="AL48" s="25">
        <f>+'[1]Scheme Indicators'!M47</f>
        <v>8.6911780518477535</v>
      </c>
      <c r="AM48" s="25">
        <f>+'[1]Scheme Indicators'!N47</f>
        <v>8.1991985812719701</v>
      </c>
      <c r="AN48" s="25">
        <f>+'[1]Scheme Indicators'!O47</f>
        <v>6.4501967337373305</v>
      </c>
      <c r="AO48" s="25">
        <f>+'[1]Scheme Indicators'!P47</f>
        <v>7.1430087822749284</v>
      </c>
      <c r="AP48" s="25">
        <f>+'[1]Scheme Indicators'!Q47</f>
        <v>7.2483612029461337</v>
      </c>
      <c r="AQ48" s="25">
        <f>+'[1]Scheme Indicators'!R47</f>
        <v>8.0786011846581083</v>
      </c>
    </row>
    <row r="49" spans="1:43" x14ac:dyDescent="0.25">
      <c r="A49" s="23">
        <f>A48+1</f>
        <v>35</v>
      </c>
      <c r="B49" s="21"/>
      <c r="C49" s="21"/>
      <c r="D49" s="11" t="s">
        <v>102</v>
      </c>
      <c r="E49" s="11"/>
      <c r="F49" s="24">
        <f t="shared" si="4"/>
        <v>5.0035479317311504E-2</v>
      </c>
      <c r="G49" s="24">
        <f t="shared" si="4"/>
        <v>7.359707899749901E-2</v>
      </c>
      <c r="I49" s="24">
        <f>VLOOKUP(I$2&amp;"_"&amp;$A49,'Indicator Values By Option'!$A$4:$CL$978,VLOOKUP($I$3,Input!$B$4:$G$82,6,0),0)</f>
        <v>1.1722595368091827E-2</v>
      </c>
      <c r="J49" s="24">
        <f>VLOOKUP(J$2&amp;"_"&amp;$A49,'Indicator Values By Option'!$A$4:$CL$978,VLOOKUP($I$3,Input!$B$4:$G$82,6,0),0)</f>
        <v>2.0533779889785182E-2</v>
      </c>
      <c r="L49" s="98">
        <f t="shared" si="2"/>
        <v>0</v>
      </c>
      <c r="M49" s="98">
        <f t="shared" si="1"/>
        <v>4.2999999999999997E-2</v>
      </c>
      <c r="N49" s="7"/>
      <c r="O49" s="24">
        <f>IF(Input!$C$2=2013,AD49,IF(Input!$C$2=2012,AD314,IF(Input!$C$2=2011,AD579,AD844)))</f>
        <v>6.075706909920281E-2</v>
      </c>
      <c r="P49" s="24">
        <f>IF(Input!$C$2=2013,AE49,IF(Input!$C$2=2012,AE314,IF(Input!$C$2=2011,AE579,AE844)))</f>
        <v>4.8274517929798276E-2</v>
      </c>
      <c r="Q49" s="24">
        <f>IF(Input!$C$2=2013,AF49,IF(Input!$C$2=2012,AF314,IF(Input!$C$2=2011,AF579,AF844)))</f>
        <v>5.7532236550043678E-2</v>
      </c>
      <c r="R49" s="24">
        <f>IF(Input!$C$2=2013,AG49,IF(Input!$C$2=2012,AG314,IF(Input!$C$2=2011,AG579,AG844)))</f>
        <v>8.7063623226058942E-2</v>
      </c>
      <c r="S49" s="24">
        <f>IF(Input!$C$2=2013,AH49,IF(Input!$C$2=2012,AH314,IF(Input!$C$2=2011,AH579,AH844)))</f>
        <v>3.5467019437637748E-2</v>
      </c>
      <c r="T49" s="24">
        <f>IF(Input!$C$2=2013,AI49,IF(Input!$C$2=2012,AI314,IF(Input!$C$2=2011,AI579,AI844)))</f>
        <v>5.434679857639562E-2</v>
      </c>
      <c r="U49" s="24">
        <f>IF(Input!$C$2=2013,AJ49,IF(Input!$C$2=2012,AJ314,IF(Input!$C$2=2011,AJ579,AJ844)))</f>
        <v>1.1722595368091827E-2</v>
      </c>
      <c r="V49" s="24">
        <f>IF(Input!$C$2=2013,AK49,IF(Input!$C$2=2012,AK314,IF(Input!$C$2=2011,AK579,AK844)))</f>
        <v>9.3575116355783541E-2</v>
      </c>
      <c r="W49" s="24">
        <f>IF(Input!$C$2=2013,AL49,IF(Input!$C$2=2012,AL314,IF(Input!$C$2=2011,AL579,AL844)))</f>
        <v>7.5075537005918361E-2</v>
      </c>
      <c r="X49" s="24">
        <f>IF(Input!$C$2=2013,AM49,IF(Input!$C$2=2012,AM314,IF(Input!$C$2=2011,AM579,AM844)))</f>
        <v>7.1555398890634198E-2</v>
      </c>
      <c r="Y49" s="24">
        <f>IF(Input!$C$2=2013,AN49,IF(Input!$C$2=2012,AN314,IF(Input!$C$2=2011,AN579,AN844)))</f>
        <v>2.7291117808775221E-2</v>
      </c>
      <c r="Z49" s="24">
        <f>IF(Input!$C$2=2013,AO49,IF(Input!$C$2=2012,AO314,IF(Input!$C$2=2011,AO579,AO844)))</f>
        <v>0.24133799035013492</v>
      </c>
      <c r="AA49" s="24">
        <f>IF(Input!$C$2=2013,AP49,IF(Input!$C$2=2012,AP314,IF(Input!$C$2=2011,AP579,AP844)))</f>
        <v>2.7770766066644945E-2</v>
      </c>
      <c r="AB49" s="24">
        <f>IF(Input!$C$2=2013,AQ49,IF(Input!$C$2=2012,AQ314,IF(Input!$C$2=2011,AQ579,AQ844)))</f>
        <v>9.0511720395112655E-2</v>
      </c>
      <c r="AC49" s="24"/>
      <c r="AD49" s="24">
        <f>+'[1]Scheme Indicators'!E48</f>
        <v>6.075706909920281E-2</v>
      </c>
      <c r="AE49" s="24">
        <f>+'[1]Scheme Indicators'!F48</f>
        <v>4.8274517929798276E-2</v>
      </c>
      <c r="AF49" s="24">
        <f>+'[1]Scheme Indicators'!G48</f>
        <v>5.7532236550043678E-2</v>
      </c>
      <c r="AG49" s="24">
        <f>+'[1]Scheme Indicators'!H48</f>
        <v>8.7063623226058942E-2</v>
      </c>
      <c r="AH49" s="24">
        <f>+'[1]Scheme Indicators'!I48</f>
        <v>3.5467019437637748E-2</v>
      </c>
      <c r="AI49" s="24">
        <f>+'[1]Scheme Indicators'!J48</f>
        <v>5.434679857639562E-2</v>
      </c>
      <c r="AJ49" s="24">
        <f>+'[1]Scheme Indicators'!K48</f>
        <v>1.1722595368091827E-2</v>
      </c>
      <c r="AK49" s="24">
        <f>+'[1]Scheme Indicators'!L48</f>
        <v>9.3575116355783541E-2</v>
      </c>
      <c r="AL49" s="24">
        <f>+'[1]Scheme Indicators'!M48</f>
        <v>7.5075537005918361E-2</v>
      </c>
      <c r="AM49" s="24">
        <f>+'[1]Scheme Indicators'!N48</f>
        <v>7.1555398890634198E-2</v>
      </c>
      <c r="AN49" s="24">
        <f>+'[1]Scheme Indicators'!O48</f>
        <v>2.7291117808775221E-2</v>
      </c>
      <c r="AO49" s="24">
        <f>+'[1]Scheme Indicators'!P48</f>
        <v>0.24133799035013492</v>
      </c>
      <c r="AP49" s="24">
        <f>+'[1]Scheme Indicators'!Q48</f>
        <v>2.7770766066644945E-2</v>
      </c>
      <c r="AQ49" s="24">
        <f>+'[1]Scheme Indicators'!R48</f>
        <v>9.0511720395112655E-2</v>
      </c>
    </row>
    <row r="50" spans="1:43" x14ac:dyDescent="0.25">
      <c r="A50" s="23">
        <f>A49+1</f>
        <v>36</v>
      </c>
      <c r="B50" s="21"/>
      <c r="C50" s="21"/>
      <c r="D50" s="11" t="s">
        <v>103</v>
      </c>
      <c r="E50" s="11"/>
      <c r="F50" s="24">
        <f t="shared" si="4"/>
        <v>4.3224994303319449E-2</v>
      </c>
      <c r="G50" s="24">
        <f t="shared" si="4"/>
        <v>6.5826640948143805E-2</v>
      </c>
      <c r="I50" s="24">
        <f>VLOOKUP(I$2&amp;"_"&amp;$A50,'Indicator Values By Option'!$A$4:$CL$978,VLOOKUP($I$3,Input!$B$4:$G$82,6,0),0)</f>
        <v>3.5931222102623131E-2</v>
      </c>
      <c r="J50" s="24">
        <f>VLOOKUP(J$2&amp;"_"&amp;$A50,'Indicator Values By Option'!$A$4:$CL$978,VLOOKUP($I$3,Input!$B$4:$G$82,6,0),0)</f>
        <v>4.4168795931449491E-2</v>
      </c>
      <c r="L50" s="98">
        <f t="shared" si="2"/>
        <v>0.153</v>
      </c>
      <c r="M50" s="98">
        <f t="shared" si="1"/>
        <v>0.33800000000000002</v>
      </c>
      <c r="N50" s="7"/>
      <c r="O50" s="24">
        <f>IF(Input!$C$2=2013,AD50,IF(Input!$C$2=2012,AD315,IF(Input!$C$2=2011,AD580,AD845)))</f>
        <v>5.6377920444716054E-2</v>
      </c>
      <c r="P50" s="24">
        <f>IF(Input!$C$2=2013,AE50,IF(Input!$C$2=2012,AE315,IF(Input!$C$2=2011,AE580,AE845)))</f>
        <v>3.8649588956514186E-2</v>
      </c>
      <c r="Q50" s="24">
        <f>IF(Input!$C$2=2013,AF50,IF(Input!$C$2=2012,AF315,IF(Input!$C$2=2011,AF580,AF845)))</f>
        <v>2.9610467094264358E-2</v>
      </c>
      <c r="R50" s="24">
        <f>IF(Input!$C$2=2013,AG50,IF(Input!$C$2=2012,AG315,IF(Input!$C$2=2011,AG580,AG845)))</f>
        <v>7.2668817864419075E-2</v>
      </c>
      <c r="S50" s="24">
        <f>IF(Input!$C$2=2013,AH50,IF(Input!$C$2=2012,AH315,IF(Input!$C$2=2011,AH580,AH845)))</f>
        <v>0.10421741566525466</v>
      </c>
      <c r="T50" s="24">
        <f>IF(Input!$C$2=2013,AI50,IF(Input!$C$2=2012,AI315,IF(Input!$C$2=2011,AI580,AI845)))</f>
        <v>4.9050618257723992E-2</v>
      </c>
      <c r="U50" s="24">
        <f>IF(Input!$C$2=2013,AJ50,IF(Input!$C$2=2012,AJ315,IF(Input!$C$2=2011,AJ580,AJ845)))</f>
        <v>3.5931222102623131E-2</v>
      </c>
      <c r="V50" s="24">
        <f>IF(Input!$C$2=2013,AK50,IF(Input!$C$2=2012,AK315,IF(Input!$C$2=2011,AK580,AK845)))</f>
        <v>0.13951741484685157</v>
      </c>
      <c r="W50" s="24">
        <f>IF(Input!$C$2=2013,AL50,IF(Input!$C$2=2012,AL315,IF(Input!$C$2=2011,AL580,AL845)))</f>
        <v>5.5902128879781854E-2</v>
      </c>
      <c r="X50" s="24">
        <f>IF(Input!$C$2=2013,AM50,IF(Input!$C$2=2012,AM315,IF(Input!$C$2=2011,AM580,AM845)))</f>
        <v>4.0845514096590832E-2</v>
      </c>
      <c r="Y50" s="24">
        <f>IF(Input!$C$2=2013,AN50,IF(Input!$C$2=2012,AN315,IF(Input!$C$2=2011,AN580,AN845)))</f>
        <v>5.2121328017879852E-2</v>
      </c>
      <c r="Z50" s="24">
        <f>IF(Input!$C$2=2013,AO50,IF(Input!$C$2=2012,AO315,IF(Input!$C$2=2011,AO580,AO845)))</f>
        <v>0.10240201165886589</v>
      </c>
      <c r="AA50" s="24">
        <f>IF(Input!$C$2=2013,AP50,IF(Input!$C$2=2012,AP315,IF(Input!$C$2=2011,AP580,AP845)))</f>
        <v>0.11251618578107822</v>
      </c>
      <c r="AB50" s="24">
        <f>IF(Input!$C$2=2013,AQ50,IF(Input!$C$2=2012,AQ315,IF(Input!$C$2=2011,AQ580,AQ845)))</f>
        <v>0</v>
      </c>
      <c r="AC50" s="24"/>
      <c r="AD50" s="24">
        <f>+'[1]Scheme Indicators'!E49</f>
        <v>5.6377920444716054E-2</v>
      </c>
      <c r="AE50" s="24">
        <f>+'[1]Scheme Indicators'!F49</f>
        <v>3.8649588956514186E-2</v>
      </c>
      <c r="AF50" s="24">
        <f>+'[1]Scheme Indicators'!G49</f>
        <v>2.9610467094264358E-2</v>
      </c>
      <c r="AG50" s="24">
        <f>+'[1]Scheme Indicators'!H49</f>
        <v>7.2668817864419075E-2</v>
      </c>
      <c r="AH50" s="24">
        <f>+'[1]Scheme Indicators'!I49</f>
        <v>0.10421741566525466</v>
      </c>
      <c r="AI50" s="24">
        <f>+'[1]Scheme Indicators'!J49</f>
        <v>4.9050618257723992E-2</v>
      </c>
      <c r="AJ50" s="24">
        <f>+'[1]Scheme Indicators'!K49</f>
        <v>3.5931222102623131E-2</v>
      </c>
      <c r="AK50" s="24">
        <f>+'[1]Scheme Indicators'!L49</f>
        <v>0.13951741484685157</v>
      </c>
      <c r="AL50" s="24">
        <f>+'[1]Scheme Indicators'!M49</f>
        <v>5.5902128879781854E-2</v>
      </c>
      <c r="AM50" s="24">
        <f>+'[1]Scheme Indicators'!N49</f>
        <v>4.0845514096590832E-2</v>
      </c>
      <c r="AN50" s="24">
        <f>+'[1]Scheme Indicators'!O49</f>
        <v>5.2121328017879852E-2</v>
      </c>
      <c r="AO50" s="24">
        <f>+'[1]Scheme Indicators'!P49</f>
        <v>0.10240201165886589</v>
      </c>
      <c r="AP50" s="24">
        <f>+'[1]Scheme Indicators'!Q49</f>
        <v>0.11251618578107822</v>
      </c>
      <c r="AQ50" s="24">
        <f>+'[1]Scheme Indicators'!R49</f>
        <v>0</v>
      </c>
    </row>
    <row r="51" spans="1:43" x14ac:dyDescent="0.25">
      <c r="A51" s="23">
        <f>A50+1</f>
        <v>37</v>
      </c>
      <c r="B51" s="21"/>
      <c r="C51" s="21"/>
      <c r="D51" s="11" t="s">
        <v>108</v>
      </c>
      <c r="E51" s="11"/>
      <c r="F51" s="24">
        <f t="shared" si="4"/>
        <v>2.4121768331341591E-2</v>
      </c>
      <c r="G51" s="24">
        <f t="shared" si="4"/>
        <v>3.8161526967205865E-2</v>
      </c>
      <c r="I51" s="24">
        <f>VLOOKUP(I$2&amp;"_"&amp;$A51,'Indicator Values By Option'!$A$4:$CL$978,VLOOKUP($I$3,Input!$B$4:$G$82,6,0),0)</f>
        <v>6.242385445708222E-2</v>
      </c>
      <c r="J51" s="24">
        <f>VLOOKUP(J$2&amp;"_"&amp;$A51,'Indicator Values By Option'!$A$4:$CL$978,VLOOKUP($I$3,Input!$B$4:$G$82,6,0),0)</f>
        <v>2.2130575030039176E-2</v>
      </c>
      <c r="L51" s="98">
        <f t="shared" si="2"/>
        <v>0.84599999999999997</v>
      </c>
      <c r="M51" s="98">
        <f t="shared" si="1"/>
        <v>0.312</v>
      </c>
      <c r="N51" s="7"/>
      <c r="O51" s="24">
        <f>IF(Input!$C$2=2013,AD51,IF(Input!$C$2=2012,AD316,IF(Input!$C$2=2011,AD581,AD846)))</f>
        <v>3.3059189163134217E-2</v>
      </c>
      <c r="P51" s="24">
        <f>IF(Input!$C$2=2013,AE51,IF(Input!$C$2=2012,AE316,IF(Input!$C$2=2011,AE581,AE846)))</f>
        <v>2.1575341717613716E-2</v>
      </c>
      <c r="Q51" s="24">
        <f>IF(Input!$C$2=2013,AF51,IF(Input!$C$2=2012,AF316,IF(Input!$C$2=2011,AF581,AF846)))</f>
        <v>3.0356123144261556E-2</v>
      </c>
      <c r="R51" s="24">
        <f>IF(Input!$C$2=2013,AG51,IF(Input!$C$2=2012,AG316,IF(Input!$C$2=2011,AG581,AG846)))</f>
        <v>3.9163350108284666E-2</v>
      </c>
      <c r="S51" s="24">
        <f>IF(Input!$C$2=2013,AH51,IF(Input!$C$2=2012,AH316,IF(Input!$C$2=2011,AH581,AH846)))</f>
        <v>7.6582663879068522E-2</v>
      </c>
      <c r="T51" s="24">
        <f>IF(Input!$C$2=2013,AI51,IF(Input!$C$2=2012,AI316,IF(Input!$C$2=2011,AI581,AI846)))</f>
        <v>2.0269645641150098E-2</v>
      </c>
      <c r="U51" s="24">
        <f>IF(Input!$C$2=2013,AJ51,IF(Input!$C$2=2012,AJ316,IF(Input!$C$2=2011,AJ581,AJ846)))</f>
        <v>6.242385445708222E-2</v>
      </c>
      <c r="V51" s="24">
        <f>IF(Input!$C$2=2013,AK51,IF(Input!$C$2=2012,AK316,IF(Input!$C$2=2011,AK581,AK846)))</f>
        <v>0</v>
      </c>
      <c r="W51" s="24">
        <f>IF(Input!$C$2=2013,AL51,IF(Input!$C$2=2012,AL316,IF(Input!$C$2=2011,AL581,AL846)))</f>
        <v>1.2074238421471192E-2</v>
      </c>
      <c r="X51" s="24">
        <f>IF(Input!$C$2=2013,AM51,IF(Input!$C$2=2012,AM316,IF(Input!$C$2=2011,AM581,AM846)))</f>
        <v>3.6778056915239908E-2</v>
      </c>
      <c r="Y51" s="24">
        <f>IF(Input!$C$2=2013,AN51,IF(Input!$C$2=2012,AN316,IF(Input!$C$2=2011,AN581,AN846)))</f>
        <v>3.6183492422331154E-2</v>
      </c>
      <c r="Z51" s="24">
        <f>IF(Input!$C$2=2013,AO51,IF(Input!$C$2=2012,AO316,IF(Input!$C$2=2011,AO581,AO846)))</f>
        <v>0</v>
      </c>
      <c r="AA51" s="24">
        <f>IF(Input!$C$2=2013,AP51,IF(Input!$C$2=2012,AP316,IF(Input!$C$2=2011,AP581,AP846)))</f>
        <v>0.13978891070934707</v>
      </c>
      <c r="AB51" s="24">
        <f>IF(Input!$C$2=2013,AQ51,IF(Input!$C$2=2012,AQ316,IF(Input!$C$2=2011,AQ581,AQ846)))</f>
        <v>4.4501381428319803E-2</v>
      </c>
      <c r="AC51" s="24"/>
      <c r="AD51" s="24">
        <f>+'[1]Scheme Indicators'!E50</f>
        <v>3.3059189163134217E-2</v>
      </c>
      <c r="AE51" s="24">
        <f>+'[1]Scheme Indicators'!F50</f>
        <v>2.1575341717613716E-2</v>
      </c>
      <c r="AF51" s="24">
        <f>+'[1]Scheme Indicators'!G50</f>
        <v>3.0356123144261556E-2</v>
      </c>
      <c r="AG51" s="24">
        <f>+'[1]Scheme Indicators'!H50</f>
        <v>3.9163350108284666E-2</v>
      </c>
      <c r="AH51" s="24">
        <f>+'[1]Scheme Indicators'!I50</f>
        <v>7.6582663879068522E-2</v>
      </c>
      <c r="AI51" s="24">
        <f>+'[1]Scheme Indicators'!J50</f>
        <v>2.0269645641150098E-2</v>
      </c>
      <c r="AJ51" s="24">
        <f>+'[1]Scheme Indicators'!K50</f>
        <v>6.242385445708222E-2</v>
      </c>
      <c r="AK51" s="24">
        <f>+'[1]Scheme Indicators'!L50</f>
        <v>0</v>
      </c>
      <c r="AL51" s="24">
        <f>+'[1]Scheme Indicators'!M50</f>
        <v>1.2074238421471192E-2</v>
      </c>
      <c r="AM51" s="24">
        <f>+'[1]Scheme Indicators'!N50</f>
        <v>3.6778056915239908E-2</v>
      </c>
      <c r="AN51" s="24">
        <f>+'[1]Scheme Indicators'!O50</f>
        <v>3.6183492422331154E-2</v>
      </c>
      <c r="AO51" s="24">
        <f>+'[1]Scheme Indicators'!P50</f>
        <v>0</v>
      </c>
      <c r="AP51" s="24">
        <f>+'[1]Scheme Indicators'!Q50</f>
        <v>0.13978891070934707</v>
      </c>
      <c r="AQ51" s="24">
        <f>+'[1]Scheme Indicators'!R50</f>
        <v>4.4501381428319803E-2</v>
      </c>
    </row>
    <row r="52" spans="1:43" x14ac:dyDescent="0.25">
      <c r="A52" s="23">
        <f>A51+1</f>
        <v>38</v>
      </c>
      <c r="B52" s="21"/>
      <c r="C52" s="21"/>
      <c r="D52" s="11" t="s">
        <v>109</v>
      </c>
      <c r="E52" s="11"/>
      <c r="F52" s="24">
        <f t="shared" si="4"/>
        <v>6.7113229912749619E-3</v>
      </c>
      <c r="G52" s="24">
        <f t="shared" si="4"/>
        <v>3.1224783153859945E-2</v>
      </c>
      <c r="I52" s="24">
        <f>VLOOKUP(I$2&amp;"_"&amp;$A52,'Indicator Values By Option'!$A$4:$CL$978,VLOOKUP($I$3,Input!$B$4:$G$82,6,0),0)</f>
        <v>6.7537594736203632E-3</v>
      </c>
      <c r="J52" s="24">
        <f>VLOOKUP(J$2&amp;"_"&amp;$A52,'Indicator Values By Option'!$A$4:$CL$978,VLOOKUP($I$3,Input!$B$4:$G$82,6,0),0)</f>
        <v>4.2072425722077457E-2</v>
      </c>
      <c r="L52" s="98">
        <f t="shared" si="2"/>
        <v>0.38400000000000001</v>
      </c>
      <c r="M52" s="98">
        <f t="shared" si="1"/>
        <v>0.85899999999999999</v>
      </c>
      <c r="N52" s="7"/>
      <c r="O52" s="24">
        <f>IF(Input!$C$2=2013,AD52,IF(Input!$C$2=2012,AD317,IF(Input!$C$2=2011,AD582,AD847)))</f>
        <v>3.5614338093727355E-2</v>
      </c>
      <c r="P52" s="24">
        <f>IF(Input!$C$2=2013,AE52,IF(Input!$C$2=2012,AE317,IF(Input!$C$2=2011,AE582,AE847)))</f>
        <v>2.9107365521695194E-2</v>
      </c>
      <c r="Q52" s="24">
        <f>IF(Input!$C$2=2013,AF52,IF(Input!$C$2=2012,AF317,IF(Input!$C$2=2011,AF582,AF847)))</f>
        <v>6.6939897801761364E-3</v>
      </c>
      <c r="R52" s="24">
        <f>IF(Input!$C$2=2013,AG52,IF(Input!$C$2=2012,AG317,IF(Input!$C$2=2011,AG582,AG847)))</f>
        <v>3.1877442114931633E-2</v>
      </c>
      <c r="S52" s="24">
        <f>IF(Input!$C$2=2013,AH52,IF(Input!$C$2=2012,AH317,IF(Input!$C$2=2011,AH582,AH847)))</f>
        <v>0</v>
      </c>
      <c r="T52" s="24">
        <f>IF(Input!$C$2=2013,AI52,IF(Input!$C$2=2012,AI317,IF(Input!$C$2=2011,AI582,AI847)))</f>
        <v>3.032349220761809E-2</v>
      </c>
      <c r="U52" s="24">
        <f>IF(Input!$C$2=2013,AJ52,IF(Input!$C$2=2012,AJ317,IF(Input!$C$2=2011,AJ582,AJ847)))</f>
        <v>6.7537594736203632E-3</v>
      </c>
      <c r="V52" s="24">
        <f>IF(Input!$C$2=2013,AK52,IF(Input!$C$2=2012,AK317,IF(Input!$C$2=2011,AK582,AK847)))</f>
        <v>0.11798794915839306</v>
      </c>
      <c r="W52" s="24">
        <f>IF(Input!$C$2=2013,AL52,IF(Input!$C$2=2012,AL317,IF(Input!$C$2=2011,AL582,AL847)))</f>
        <v>3.3358033848824631E-2</v>
      </c>
      <c r="X52" s="24">
        <f>IF(Input!$C$2=2013,AM52,IF(Input!$C$2=2012,AM317,IF(Input!$C$2=2011,AM582,AM847)))</f>
        <v>1.2938198408587016E-2</v>
      </c>
      <c r="Y52" s="24">
        <f>IF(Input!$C$2=2013,AN52,IF(Input!$C$2=2012,AN317,IF(Input!$C$2=2011,AN582,AN847)))</f>
        <v>0</v>
      </c>
      <c r="Z52" s="24">
        <f>IF(Input!$C$2=2013,AO52,IF(Input!$C$2=2012,AO317,IF(Input!$C$2=2011,AO582,AO847)))</f>
        <v>7.1840900997209522E-2</v>
      </c>
      <c r="AA52" s="24">
        <f>IF(Input!$C$2=2013,AP52,IF(Input!$C$2=2012,AP317,IF(Input!$C$2=2011,AP582,AP847)))</f>
        <v>0</v>
      </c>
      <c r="AB52" s="24">
        <f>IF(Input!$C$2=2013,AQ52,IF(Input!$C$2=2012,AQ317,IF(Input!$C$2=2011,AQ582,AQ847)))</f>
        <v>5.022065815655923E-3</v>
      </c>
      <c r="AC52" s="24"/>
      <c r="AD52" s="24">
        <f>+'[1]Scheme Indicators'!E51</f>
        <v>3.5614338093727355E-2</v>
      </c>
      <c r="AE52" s="24">
        <f>+'[1]Scheme Indicators'!F51</f>
        <v>2.9107365521695194E-2</v>
      </c>
      <c r="AF52" s="24">
        <f>+'[1]Scheme Indicators'!G51</f>
        <v>6.6939897801761364E-3</v>
      </c>
      <c r="AG52" s="24">
        <f>+'[1]Scheme Indicators'!H51</f>
        <v>3.1877442114931633E-2</v>
      </c>
      <c r="AH52" s="24">
        <f>+'[1]Scheme Indicators'!I51</f>
        <v>0</v>
      </c>
      <c r="AI52" s="24">
        <f>+'[1]Scheme Indicators'!J51</f>
        <v>3.032349220761809E-2</v>
      </c>
      <c r="AJ52" s="24">
        <f>+'[1]Scheme Indicators'!K51</f>
        <v>6.7537594736203632E-3</v>
      </c>
      <c r="AK52" s="24">
        <f>+'[1]Scheme Indicators'!L51</f>
        <v>0.11798794915839306</v>
      </c>
      <c r="AL52" s="24">
        <f>+'[1]Scheme Indicators'!M51</f>
        <v>3.3358033848824631E-2</v>
      </c>
      <c r="AM52" s="24">
        <f>+'[1]Scheme Indicators'!N51</f>
        <v>1.2938198408587016E-2</v>
      </c>
      <c r="AN52" s="24">
        <f>+'[1]Scheme Indicators'!O51</f>
        <v>0</v>
      </c>
      <c r="AO52" s="24">
        <f>+'[1]Scheme Indicators'!P51</f>
        <v>7.1840900997209522E-2</v>
      </c>
      <c r="AP52" s="24">
        <f>+'[1]Scheme Indicators'!Q51</f>
        <v>0</v>
      </c>
      <c r="AQ52" s="24">
        <f>+'[1]Scheme Indicators'!R51</f>
        <v>5.022065815655923E-3</v>
      </c>
    </row>
    <row r="53" spans="1:43" x14ac:dyDescent="0.25">
      <c r="B53" s="21"/>
      <c r="C53" s="21" t="s">
        <v>238</v>
      </c>
      <c r="D53" s="11"/>
      <c r="E53" s="11"/>
      <c r="F53" s="23"/>
      <c r="G53" s="23"/>
      <c r="I53" s="23"/>
      <c r="J53" s="23"/>
      <c r="L53" s="98"/>
      <c r="M53" s="98"/>
      <c r="N53" s="7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50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</row>
    <row r="54" spans="1:43" x14ac:dyDescent="0.25">
      <c r="A54" s="23">
        <v>39</v>
      </c>
      <c r="B54" s="21"/>
      <c r="C54" s="21"/>
      <c r="D54" s="11" t="s">
        <v>110</v>
      </c>
      <c r="E54" s="11"/>
      <c r="F54" s="25">
        <f t="shared" si="4"/>
        <v>0.28034945770023517</v>
      </c>
      <c r="G54" s="25">
        <f t="shared" si="4"/>
        <v>0.64011972143406415</v>
      </c>
      <c r="I54" s="25">
        <f>VLOOKUP(I$2&amp;"_"&amp;$A54,'Indicator Values By Option'!$A$4:$CL$978,VLOOKUP($I$3,Input!$B$4:$G$82,6,0),0)</f>
        <v>1.6908456130950493</v>
      </c>
      <c r="J54" s="25">
        <f>VLOOKUP(J$2&amp;"_"&amp;$A54,'Indicator Values By Option'!$A$4:$CL$978,VLOOKUP($I$3,Input!$B$4:$G$82,6,0),0)</f>
        <v>1.1128159352572606</v>
      </c>
      <c r="L54" s="98">
        <f t="shared" si="2"/>
        <v>1</v>
      </c>
      <c r="M54" s="98">
        <f t="shared" si="1"/>
        <v>0.87</v>
      </c>
      <c r="N54" s="7"/>
      <c r="O54" s="25">
        <f>IF(Input!$C$2=2013,AD54,IF(Input!$C$2=2012,AD319,IF(Input!$C$2=2011,AD584,AD849)))</f>
        <v>0.73736437398472499</v>
      </c>
      <c r="P54" s="25">
        <f>IF(Input!$C$2=2013,AE54,IF(Input!$C$2=2012,AE319,IF(Input!$C$2=2011,AE584,AE849)))</f>
        <v>0.71676329229259739</v>
      </c>
      <c r="Q54" s="25">
        <f>IF(Input!$C$2=2013,AF54,IF(Input!$C$2=2012,AF319,IF(Input!$C$2=2011,AF584,AF849)))</f>
        <v>0.34899516039816419</v>
      </c>
      <c r="R54" s="25">
        <f>IF(Input!$C$2=2013,AG54,IF(Input!$C$2=2012,AG319,IF(Input!$C$2=2011,AG584,AG849)))</f>
        <v>1.517350117335118</v>
      </c>
      <c r="S54" s="25">
        <f>IF(Input!$C$2=2013,AH54,IF(Input!$C$2=2012,AH319,IF(Input!$C$2=2011,AH584,AH849)))</f>
        <v>0.15693907700222617</v>
      </c>
      <c r="T54" s="25">
        <f>IF(Input!$C$2=2013,AI54,IF(Input!$C$2=2012,AI319,IF(Input!$C$2=2011,AI584,AI849)))</f>
        <v>0.27259466615470623</v>
      </c>
      <c r="U54" s="25">
        <f>IF(Input!$C$2=2013,AJ54,IF(Input!$C$2=2012,AJ319,IF(Input!$C$2=2011,AJ584,AJ849)))</f>
        <v>1.6908456130950493</v>
      </c>
      <c r="V54" s="25">
        <f>IF(Input!$C$2=2013,AK54,IF(Input!$C$2=2012,AK319,IF(Input!$C$2=2011,AK584,AK849)))</f>
        <v>0.29933532665653012</v>
      </c>
      <c r="W54" s="25">
        <f>IF(Input!$C$2=2013,AL54,IF(Input!$C$2=2012,AL319,IF(Input!$C$2=2011,AL584,AL849)))</f>
        <v>0.93010029148945528</v>
      </c>
      <c r="X54" s="25">
        <f>IF(Input!$C$2=2013,AM54,IF(Input!$C$2=2012,AM319,IF(Input!$C$2=2011,AM584,AM849)))</f>
        <v>0.5342785997722802</v>
      </c>
      <c r="Y54" s="25">
        <f>IF(Input!$C$2=2013,AN54,IF(Input!$C$2=2012,AN319,IF(Input!$C$2=2011,AN584,AN849)))</f>
        <v>0.41357158360830226</v>
      </c>
      <c r="Z54" s="25">
        <f>IF(Input!$C$2=2013,AO54,IF(Input!$C$2=2012,AO319,IF(Input!$C$2=2011,AO584,AO849)))</f>
        <v>8.2222730450358106E-2</v>
      </c>
      <c r="AA54" s="25">
        <f>IF(Input!$C$2=2013,AP54,IF(Input!$C$2=2012,AP319,IF(Input!$C$2=2011,AP584,AP849)))</f>
        <v>0.1599386991420042</v>
      </c>
      <c r="AB54" s="25">
        <f>IF(Input!$C$2=2013,AQ54,IF(Input!$C$2=2012,AQ319,IF(Input!$C$2=2011,AQ584,AQ849)))</f>
        <v>0.1269012330547967</v>
      </c>
      <c r="AC54" s="25"/>
      <c r="AD54" s="25">
        <f>+'[1]Scheme Indicators'!E53</f>
        <v>0.73736437398472499</v>
      </c>
      <c r="AE54" s="25">
        <f>+'[1]Scheme Indicators'!F53</f>
        <v>0.71676329229259739</v>
      </c>
      <c r="AF54" s="25">
        <f>+'[1]Scheme Indicators'!G53</f>
        <v>0.34899516039816419</v>
      </c>
      <c r="AG54" s="25">
        <f>+'[1]Scheme Indicators'!H53</f>
        <v>1.517350117335118</v>
      </c>
      <c r="AH54" s="25">
        <f>+'[1]Scheme Indicators'!I53</f>
        <v>0.15693907700222617</v>
      </c>
      <c r="AI54" s="25">
        <f>+'[1]Scheme Indicators'!J53</f>
        <v>0.27259466615470623</v>
      </c>
      <c r="AJ54" s="25">
        <f>+'[1]Scheme Indicators'!K53</f>
        <v>1.6908456130950493</v>
      </c>
      <c r="AK54" s="25">
        <f>+'[1]Scheme Indicators'!L53</f>
        <v>0.29933532665653012</v>
      </c>
      <c r="AL54" s="25">
        <f>+'[1]Scheme Indicators'!M53</f>
        <v>0.93010029148945528</v>
      </c>
      <c r="AM54" s="25">
        <f>+'[1]Scheme Indicators'!N53</f>
        <v>0.5342785997722802</v>
      </c>
      <c r="AN54" s="25">
        <f>+'[1]Scheme Indicators'!O53</f>
        <v>0.41357158360830226</v>
      </c>
      <c r="AO54" s="25">
        <f>+'[1]Scheme Indicators'!P53</f>
        <v>8.2222730450358106E-2</v>
      </c>
      <c r="AP54" s="25">
        <f>+'[1]Scheme Indicators'!Q53</f>
        <v>0.1599386991420042</v>
      </c>
      <c r="AQ54" s="25">
        <f>+'[1]Scheme Indicators'!R53</f>
        <v>0.1269012330547967</v>
      </c>
    </row>
    <row r="55" spans="1:43" x14ac:dyDescent="0.25">
      <c r="A55" s="23">
        <f>A54+1</f>
        <v>40</v>
      </c>
      <c r="B55" s="21"/>
      <c r="C55" s="21"/>
      <c r="D55" s="11" t="s">
        <v>101</v>
      </c>
      <c r="E55" s="11"/>
      <c r="F55" s="25">
        <f t="shared" si="4"/>
        <v>5.9484913039823217</v>
      </c>
      <c r="G55" s="25">
        <f t="shared" si="4"/>
        <v>6.5785608046457398</v>
      </c>
      <c r="I55" s="25">
        <f>VLOOKUP(I$2&amp;"_"&amp;$A55,'Indicator Values By Option'!$A$4:$CL$978,VLOOKUP($I$3,Input!$B$4:$G$82,6,0),0)</f>
        <v>5.7965586449285471</v>
      </c>
      <c r="J55" s="25">
        <f>VLOOKUP(J$2&amp;"_"&amp;$A55,'Indicator Values By Option'!$A$4:$CL$978,VLOOKUP($I$3,Input!$B$4:$G$82,6,0),0)</f>
        <v>9.0076914696749952</v>
      </c>
      <c r="L55" s="98">
        <f t="shared" si="2"/>
        <v>0.153</v>
      </c>
      <c r="M55" s="98">
        <f t="shared" si="1"/>
        <v>0.92500000000000004</v>
      </c>
      <c r="N55" s="7"/>
      <c r="O55" s="25">
        <f>IF(Input!$C$2=2013,AD55,IF(Input!$C$2=2012,AD320,IF(Input!$C$2=2011,AD585,AD850)))</f>
        <v>5.8692247729771445</v>
      </c>
      <c r="P55" s="25">
        <f>IF(Input!$C$2=2013,AE55,IF(Input!$C$2=2012,AE320,IF(Input!$C$2=2011,AE585,AE850)))</f>
        <v>6.4878494120724364</v>
      </c>
      <c r="Q55" s="25">
        <f>IF(Input!$C$2=2013,AF55,IF(Input!$C$2=2012,AF320,IF(Input!$C$2=2011,AF585,AF850)))</f>
        <v>5.9802318366026928</v>
      </c>
      <c r="R55" s="25">
        <f>IF(Input!$C$2=2013,AG55,IF(Input!$C$2=2012,AG320,IF(Input!$C$2=2011,AG585,AG850)))</f>
        <v>6.6442483647850281</v>
      </c>
      <c r="S55" s="25">
        <f>IF(Input!$C$2=2013,AH55,IF(Input!$C$2=2012,AH320,IF(Input!$C$2=2011,AH585,AH850)))</f>
        <v>5.9355268610810432</v>
      </c>
      <c r="T55" s="25">
        <f>IF(Input!$C$2=2013,AI55,IF(Input!$C$2=2012,AI320,IF(Input!$C$2=2011,AI585,AI850)))</f>
        <v>6.3528264762556663</v>
      </c>
      <c r="U55" s="25">
        <f>IF(Input!$C$2=2013,AJ55,IF(Input!$C$2=2012,AJ320,IF(Input!$C$2=2011,AJ585,AJ850)))</f>
        <v>5.7965586449285471</v>
      </c>
      <c r="V55" s="25">
        <f>IF(Input!$C$2=2013,AK55,IF(Input!$C$2=2012,AK320,IF(Input!$C$2=2011,AK585,AK850)))</f>
        <v>37.167358420856822</v>
      </c>
      <c r="W55" s="25">
        <f>IF(Input!$C$2=2013,AL55,IF(Input!$C$2=2012,AL320,IF(Input!$C$2=2011,AL585,AL850)))</f>
        <v>6.166169267767093</v>
      </c>
      <c r="X55" s="25">
        <f>IF(Input!$C$2=2013,AM55,IF(Input!$C$2=2012,AM320,IF(Input!$C$2=2011,AM585,AM850)))</f>
        <v>6.7115586952588915</v>
      </c>
      <c r="Y55" s="25">
        <f>IF(Input!$C$2=2013,AN55,IF(Input!$C$2=2012,AN320,IF(Input!$C$2=2011,AN585,AN850)))</f>
        <v>5.6923558156506679</v>
      </c>
      <c r="Z55" s="25">
        <f>IF(Input!$C$2=2013,AO55,IF(Input!$C$2=2012,AO320,IF(Input!$C$2=2011,AO585,AO850)))</f>
        <v>5.703755503953194</v>
      </c>
      <c r="AA55" s="25">
        <f>IF(Input!$C$2=2013,AP55,IF(Input!$C$2=2012,AP320,IF(Input!$C$2=2011,AP585,AP850)))</f>
        <v>7.0177231461427008</v>
      </c>
      <c r="AB55" s="25">
        <f>IF(Input!$C$2=2013,AQ55,IF(Input!$C$2=2012,AQ320,IF(Input!$C$2=2011,AQ585,AQ850)))</f>
        <v>8.1480812093486996</v>
      </c>
      <c r="AC55" s="25"/>
      <c r="AD55" s="25">
        <f>+'[1]Scheme Indicators'!E54</f>
        <v>5.8692247729771445</v>
      </c>
      <c r="AE55" s="25">
        <f>+'[1]Scheme Indicators'!F54</f>
        <v>6.4878494120724364</v>
      </c>
      <c r="AF55" s="25">
        <f>+'[1]Scheme Indicators'!G54</f>
        <v>5.9802318366026928</v>
      </c>
      <c r="AG55" s="25">
        <f>+'[1]Scheme Indicators'!H54</f>
        <v>6.6442483647850281</v>
      </c>
      <c r="AH55" s="25">
        <f>+'[1]Scheme Indicators'!I54</f>
        <v>5.9355268610810432</v>
      </c>
      <c r="AI55" s="25">
        <f>+'[1]Scheme Indicators'!J54</f>
        <v>6.3528264762556663</v>
      </c>
      <c r="AJ55" s="25">
        <f>+'[1]Scheme Indicators'!K54</f>
        <v>5.7965586449285471</v>
      </c>
      <c r="AK55" s="25">
        <f>+'[1]Scheme Indicators'!L54</f>
        <v>37.167358420856822</v>
      </c>
      <c r="AL55" s="25">
        <f>+'[1]Scheme Indicators'!M54</f>
        <v>6.166169267767093</v>
      </c>
      <c r="AM55" s="25">
        <f>+'[1]Scheme Indicators'!N54</f>
        <v>6.7115586952588915</v>
      </c>
      <c r="AN55" s="25">
        <f>+'[1]Scheme Indicators'!O54</f>
        <v>5.6923558156506679</v>
      </c>
      <c r="AO55" s="25">
        <f>+'[1]Scheme Indicators'!P54</f>
        <v>5.703755503953194</v>
      </c>
      <c r="AP55" s="25">
        <f>+'[1]Scheme Indicators'!Q54</f>
        <v>7.0177231461427008</v>
      </c>
      <c r="AQ55" s="25">
        <f>+'[1]Scheme Indicators'!R54</f>
        <v>8.1480812093486996</v>
      </c>
    </row>
    <row r="56" spans="1:43" x14ac:dyDescent="0.25">
      <c r="A56" s="23">
        <f>A55+1</f>
        <v>41</v>
      </c>
      <c r="B56" s="21"/>
      <c r="C56" s="21"/>
      <c r="D56" s="11" t="s">
        <v>102</v>
      </c>
      <c r="E56" s="11"/>
      <c r="F56" s="24">
        <f t="shared" si="4"/>
        <v>4.8503584481380986E-2</v>
      </c>
      <c r="G56" s="24">
        <f t="shared" si="4"/>
        <v>7.0363909011605538E-2</v>
      </c>
      <c r="I56" s="24">
        <f>VLOOKUP(I$2&amp;"_"&amp;$A56,'Indicator Values By Option'!$A$4:$CL$978,VLOOKUP($I$3,Input!$B$4:$G$82,6,0),0)</f>
        <v>1.247470721852063E-2</v>
      </c>
      <c r="J56" s="24">
        <f>VLOOKUP(J$2&amp;"_"&amp;$A56,'Indicator Values By Option'!$A$4:$CL$978,VLOOKUP($I$3,Input!$B$4:$G$82,6,0),0)</f>
        <v>4.8542845887563399E-2</v>
      </c>
      <c r="L56" s="98">
        <f t="shared" si="2"/>
        <v>7.5999999999999998E-2</v>
      </c>
      <c r="M56" s="98">
        <f t="shared" si="1"/>
        <v>0.33</v>
      </c>
      <c r="N56" s="7"/>
      <c r="O56" s="24">
        <f>IF(Input!$C$2=2013,AD56,IF(Input!$C$2=2012,AD321,IF(Input!$C$2=2011,AD586,AD851)))</f>
        <v>5.6950059081583002E-2</v>
      </c>
      <c r="P56" s="24">
        <f>IF(Input!$C$2=2013,AE56,IF(Input!$C$2=2012,AE321,IF(Input!$C$2=2011,AE586,AE851)))</f>
        <v>4.6066606953855067E-2</v>
      </c>
      <c r="Q56" s="24">
        <f>IF(Input!$C$2=2013,AF56,IF(Input!$C$2=2012,AF321,IF(Input!$C$2=2011,AF586,AF851)))</f>
        <v>2.943427919273213E-2</v>
      </c>
      <c r="R56" s="24">
        <f>IF(Input!$C$2=2013,AG56,IF(Input!$C$2=2012,AG321,IF(Input!$C$2=2011,AG586,AG851)))</f>
        <v>8.292038026549102E-2</v>
      </c>
      <c r="S56" s="24">
        <f>IF(Input!$C$2=2013,AH56,IF(Input!$C$2=2012,AH321,IF(Input!$C$2=2011,AH586,AH851)))</f>
        <v>0.14612742200990064</v>
      </c>
      <c r="T56" s="24">
        <f>IF(Input!$C$2=2013,AI56,IF(Input!$C$2=2012,AI321,IF(Input!$C$2=2011,AI586,AI851)))</f>
        <v>5.4469977738427197E-2</v>
      </c>
      <c r="U56" s="24">
        <f>IF(Input!$C$2=2013,AJ56,IF(Input!$C$2=2012,AJ321,IF(Input!$C$2=2011,AJ586,AJ851)))</f>
        <v>1.247470721852063E-2</v>
      </c>
      <c r="V56" s="24">
        <f>IF(Input!$C$2=2013,AK56,IF(Input!$C$2=2012,AK321,IF(Input!$C$2=2011,AK586,AK851)))</f>
        <v>6.6688659928311037E-2</v>
      </c>
      <c r="W56" s="24">
        <f>IF(Input!$C$2=2013,AL56,IF(Input!$C$2=2012,AL321,IF(Input!$C$2=2011,AL586,AL851)))</f>
        <v>2.8801903722490644E-2</v>
      </c>
      <c r="X56" s="24">
        <f>IF(Input!$C$2=2013,AM56,IF(Input!$C$2=2012,AM321,IF(Input!$C$2=2011,AM586,AM851)))</f>
        <v>6.0798625740244278E-2</v>
      </c>
      <c r="Y56" s="24">
        <f>IF(Input!$C$2=2013,AN56,IF(Input!$C$2=2012,AN321,IF(Input!$C$2=2011,AN586,AN851)))</f>
        <v>8.6847437330643734E-2</v>
      </c>
      <c r="Z56" s="24">
        <f>IF(Input!$C$2=2013,AO56,IF(Input!$C$2=2012,AO321,IF(Input!$C$2=2011,AO586,AO851)))</f>
        <v>0</v>
      </c>
      <c r="AA56" s="24">
        <f>IF(Input!$C$2=2013,AP56,IF(Input!$C$2=2012,AP321,IF(Input!$C$2=2011,AP586,AP851)))</f>
        <v>7.3025296278818791E-2</v>
      </c>
      <c r="AB56" s="24">
        <f>IF(Input!$C$2=2013,AQ56,IF(Input!$C$2=2012,AQ321,IF(Input!$C$2=2011,AQ586,AQ851)))</f>
        <v>0.11221102313558844</v>
      </c>
      <c r="AC56" s="24"/>
      <c r="AD56" s="24">
        <f>+'[1]Scheme Indicators'!E55</f>
        <v>5.6950059081583002E-2</v>
      </c>
      <c r="AE56" s="24">
        <f>+'[1]Scheme Indicators'!F55</f>
        <v>4.6066606953855067E-2</v>
      </c>
      <c r="AF56" s="24">
        <f>+'[1]Scheme Indicators'!G55</f>
        <v>2.943427919273213E-2</v>
      </c>
      <c r="AG56" s="24">
        <f>+'[1]Scheme Indicators'!H55</f>
        <v>8.292038026549102E-2</v>
      </c>
      <c r="AH56" s="24">
        <f>+'[1]Scheme Indicators'!I55</f>
        <v>0.14612742200990064</v>
      </c>
      <c r="AI56" s="24">
        <f>+'[1]Scheme Indicators'!J55</f>
        <v>5.4469977738427197E-2</v>
      </c>
      <c r="AJ56" s="24">
        <f>+'[1]Scheme Indicators'!K55</f>
        <v>1.247470721852063E-2</v>
      </c>
      <c r="AK56" s="24">
        <f>+'[1]Scheme Indicators'!L55</f>
        <v>6.6688659928311037E-2</v>
      </c>
      <c r="AL56" s="24">
        <f>+'[1]Scheme Indicators'!M55</f>
        <v>2.8801903722490644E-2</v>
      </c>
      <c r="AM56" s="24">
        <f>+'[1]Scheme Indicators'!N55</f>
        <v>6.0798625740244278E-2</v>
      </c>
      <c r="AN56" s="24">
        <f>+'[1]Scheme Indicators'!O55</f>
        <v>8.6847437330643734E-2</v>
      </c>
      <c r="AO56" s="24">
        <f>+'[1]Scheme Indicators'!P55</f>
        <v>0</v>
      </c>
      <c r="AP56" s="24">
        <f>+'[1]Scheme Indicators'!Q55</f>
        <v>7.3025296278818791E-2</v>
      </c>
      <c r="AQ56" s="24">
        <f>+'[1]Scheme Indicators'!R55</f>
        <v>0.11221102313558844</v>
      </c>
    </row>
    <row r="57" spans="1:43" x14ac:dyDescent="0.25">
      <c r="A57" s="23">
        <f>A56+1</f>
        <v>42</v>
      </c>
      <c r="B57" s="21"/>
      <c r="C57" s="21"/>
      <c r="D57" s="11" t="s">
        <v>103</v>
      </c>
      <c r="E57" s="11"/>
      <c r="F57" s="24">
        <f t="shared" si="4"/>
        <v>4.9569313576941706E-2</v>
      </c>
      <c r="G57" s="24">
        <f t="shared" si="4"/>
        <v>7.3744604929027555E-2</v>
      </c>
      <c r="I57" s="24">
        <f>VLOOKUP(I$2&amp;"_"&amp;$A57,'Indicator Values By Option'!$A$4:$CL$978,VLOOKUP($I$3,Input!$B$4:$G$82,6,0),0)</f>
        <v>6.2059087529302691E-2</v>
      </c>
      <c r="J57" s="24">
        <f>VLOOKUP(J$2&amp;"_"&amp;$A57,'Indicator Values By Option'!$A$4:$CL$978,VLOOKUP($I$3,Input!$B$4:$G$82,6,0),0)</f>
        <v>8.361413052005004E-2</v>
      </c>
      <c r="L57" s="98">
        <f t="shared" si="2"/>
        <v>0.46100000000000002</v>
      </c>
      <c r="M57" s="98">
        <f t="shared" si="1"/>
        <v>0.77500000000000002</v>
      </c>
      <c r="N57" s="7"/>
      <c r="O57" s="24">
        <f>IF(Input!$C$2=2013,AD57,IF(Input!$C$2=2012,AD322,IF(Input!$C$2=2011,AD587,AD852)))</f>
        <v>0.10269561760161226</v>
      </c>
      <c r="P57" s="24">
        <f>IF(Input!$C$2=2013,AE57,IF(Input!$C$2=2012,AE322,IF(Input!$C$2=2011,AE587,AE852)))</f>
        <v>7.0795894269809159E-2</v>
      </c>
      <c r="Q57" s="24">
        <f>IF(Input!$C$2=2013,AF57,IF(Input!$C$2=2012,AF322,IF(Input!$C$2=2011,AF587,AF852)))</f>
        <v>2.2684278885133816E-2</v>
      </c>
      <c r="R57" s="24">
        <f>IF(Input!$C$2=2013,AG57,IF(Input!$C$2=2012,AG322,IF(Input!$C$2=2011,AG587,AG852)))</f>
        <v>0.1011737371257765</v>
      </c>
      <c r="S57" s="24">
        <f>IF(Input!$C$2=2013,AH57,IF(Input!$C$2=2012,AH322,IF(Input!$C$2=2011,AH587,AH852)))</f>
        <v>0</v>
      </c>
      <c r="T57" s="24">
        <f>IF(Input!$C$2=2013,AI57,IF(Input!$C$2=2012,AI322,IF(Input!$C$2=2011,AI587,AI852)))</f>
        <v>5.9156378716442741E-2</v>
      </c>
      <c r="U57" s="24">
        <f>IF(Input!$C$2=2013,AJ57,IF(Input!$C$2=2012,AJ322,IF(Input!$C$2=2011,AJ587,AJ852)))</f>
        <v>6.2059087529302691E-2</v>
      </c>
      <c r="V57" s="24">
        <f>IF(Input!$C$2=2013,AK57,IF(Input!$C$2=2012,AK322,IF(Input!$C$2=2011,AK587,AK852)))</f>
        <v>7.0102311903456824E-2</v>
      </c>
      <c r="W57" s="24">
        <f>IF(Input!$C$2=2013,AL57,IF(Input!$C$2=2012,AL322,IF(Input!$C$2=2011,AL587,AL852)))</f>
        <v>2.580337700638578E-2</v>
      </c>
      <c r="X57" s="24">
        <f>IF(Input!$C$2=2013,AM57,IF(Input!$C$2=2012,AM322,IF(Input!$C$2=2011,AM587,AM852)))</f>
        <v>0.10345820244667073</v>
      </c>
      <c r="Y57" s="24">
        <f>IF(Input!$C$2=2013,AN57,IF(Input!$C$2=2012,AN322,IF(Input!$C$2=2011,AN587,AN852)))</f>
        <v>8.198276081356029E-2</v>
      </c>
      <c r="Z57" s="24">
        <f>IF(Input!$C$2=2013,AO57,IF(Input!$C$2=2012,AO322,IF(Input!$C$2=2011,AO587,AO852)))</f>
        <v>3.2848779455712913E-2</v>
      </c>
      <c r="AA57" s="24">
        <f>IF(Input!$C$2=2013,AP57,IF(Input!$C$2=2012,AP322,IF(Input!$C$2=2011,AP587,AP852)))</f>
        <v>4.5653470069258184E-2</v>
      </c>
      <c r="AB57" s="24">
        <f>IF(Input!$C$2=2013,AQ57,IF(Input!$C$2=2012,AQ322,IF(Input!$C$2=2011,AQ587,AQ852)))</f>
        <v>7.5879878165013293E-2</v>
      </c>
      <c r="AC57" s="24"/>
      <c r="AD57" s="24">
        <f>+'[1]Scheme Indicators'!E56</f>
        <v>0.10269561760161226</v>
      </c>
      <c r="AE57" s="24">
        <f>+'[1]Scheme Indicators'!F56</f>
        <v>7.0795894269809159E-2</v>
      </c>
      <c r="AF57" s="24">
        <f>+'[1]Scheme Indicators'!G56</f>
        <v>2.2684278885133816E-2</v>
      </c>
      <c r="AG57" s="24">
        <f>+'[1]Scheme Indicators'!H56</f>
        <v>0.1011737371257765</v>
      </c>
      <c r="AH57" s="24">
        <f>+'[1]Scheme Indicators'!I56</f>
        <v>0</v>
      </c>
      <c r="AI57" s="24">
        <f>+'[1]Scheme Indicators'!J56</f>
        <v>5.9156378716442741E-2</v>
      </c>
      <c r="AJ57" s="24">
        <f>+'[1]Scheme Indicators'!K56</f>
        <v>6.2059087529302691E-2</v>
      </c>
      <c r="AK57" s="24">
        <f>+'[1]Scheme Indicators'!L56</f>
        <v>7.0102311903456824E-2</v>
      </c>
      <c r="AL57" s="24">
        <f>+'[1]Scheme Indicators'!M56</f>
        <v>2.580337700638578E-2</v>
      </c>
      <c r="AM57" s="24">
        <f>+'[1]Scheme Indicators'!N56</f>
        <v>0.10345820244667073</v>
      </c>
      <c r="AN57" s="24">
        <f>+'[1]Scheme Indicators'!O56</f>
        <v>8.198276081356029E-2</v>
      </c>
      <c r="AO57" s="24">
        <f>+'[1]Scheme Indicators'!P56</f>
        <v>3.2848779455712913E-2</v>
      </c>
      <c r="AP57" s="24">
        <f>+'[1]Scheme Indicators'!Q56</f>
        <v>4.5653470069258184E-2</v>
      </c>
      <c r="AQ57" s="24">
        <f>+'[1]Scheme Indicators'!R56</f>
        <v>7.5879878165013293E-2</v>
      </c>
    </row>
    <row r="58" spans="1:43" x14ac:dyDescent="0.25">
      <c r="A58" s="23">
        <f>A57+1</f>
        <v>43</v>
      </c>
      <c r="B58" s="21"/>
      <c r="C58" s="21"/>
      <c r="D58" s="11" t="s">
        <v>108</v>
      </c>
      <c r="E58" s="11"/>
      <c r="F58" s="24">
        <f t="shared" si="4"/>
        <v>2.2135382077250985E-3</v>
      </c>
      <c r="G58" s="24">
        <f t="shared" si="4"/>
        <v>1.9804032139588694E-2</v>
      </c>
      <c r="I58" s="24">
        <f>VLOOKUP(I$2&amp;"_"&amp;$A58,'Indicator Values By Option'!$A$4:$CL$978,VLOOKUP($I$3,Input!$B$4:$G$82,6,0),0)</f>
        <v>0</v>
      </c>
      <c r="J58" s="24">
        <f>VLOOKUP(J$2&amp;"_"&amp;$A58,'Indicator Values By Option'!$A$4:$CL$978,VLOOKUP($I$3,Input!$B$4:$G$82,6,0),0)</f>
        <v>3.3011754476487944E-2</v>
      </c>
      <c r="L58" s="98">
        <f t="shared" si="2"/>
        <v>0</v>
      </c>
      <c r="M58" s="98">
        <f t="shared" si="1"/>
        <v>0.94599999999999995</v>
      </c>
      <c r="N58" s="7"/>
      <c r="O58" s="24">
        <f>IF(Input!$C$2=2013,AD58,IF(Input!$C$2=2012,AD323,IF(Input!$C$2=2011,AD588,AD853)))</f>
        <v>1.5899928752823048E-2</v>
      </c>
      <c r="P58" s="24">
        <f>IF(Input!$C$2=2013,AE58,IF(Input!$C$2=2012,AE323,IF(Input!$C$2=2011,AE588,AE853)))</f>
        <v>1.4115537290343295E-2</v>
      </c>
      <c r="Q58" s="24">
        <f>IF(Input!$C$2=2013,AF58,IF(Input!$C$2=2012,AF323,IF(Input!$C$2=2011,AF588,AF853)))</f>
        <v>2.2631141488625887E-2</v>
      </c>
      <c r="R58" s="24">
        <f>IF(Input!$C$2=2013,AG58,IF(Input!$C$2=2012,AG323,IF(Input!$C$2=2011,AG588,AG853)))</f>
        <v>2.5015246713551355E-2</v>
      </c>
      <c r="S58" s="24">
        <f>IF(Input!$C$2=2013,AH58,IF(Input!$C$2=2012,AH323,IF(Input!$C$2=2011,AH588,AH853)))</f>
        <v>0</v>
      </c>
      <c r="T58" s="24">
        <f>IF(Input!$C$2=2013,AI58,IF(Input!$C$2=2012,AI323,IF(Input!$C$2=2011,AI588,AI853)))</f>
        <v>7.6328903714658562E-3</v>
      </c>
      <c r="U58" s="24">
        <f>IF(Input!$C$2=2013,AJ58,IF(Input!$C$2=2012,AJ323,IF(Input!$C$2=2011,AJ588,AJ853)))</f>
        <v>0</v>
      </c>
      <c r="V58" s="24">
        <f>IF(Input!$C$2=2013,AK58,IF(Input!$C$2=2012,AK323,IF(Input!$C$2=2011,AK588,AK853)))</f>
        <v>4.7991147212092161E-2</v>
      </c>
      <c r="W58" s="24">
        <f>IF(Input!$C$2=2013,AL58,IF(Input!$C$2=2012,AL323,IF(Input!$C$2=2011,AL588,AL853)))</f>
        <v>9.5453508362365116E-3</v>
      </c>
      <c r="X58" s="24">
        <f>IF(Input!$C$2=2013,AM58,IF(Input!$C$2=2012,AM323,IF(Input!$C$2=2011,AM588,AM853)))</f>
        <v>2.4797682157382418E-2</v>
      </c>
      <c r="Y58" s="24">
        <f>IF(Input!$C$2=2013,AN58,IF(Input!$C$2=2012,AN323,IF(Input!$C$2=2011,AN588,AN853)))</f>
        <v>0</v>
      </c>
      <c r="Z58" s="24">
        <f>IF(Input!$C$2=2013,AO58,IF(Input!$C$2=2012,AO323,IF(Input!$C$2=2011,AO588,AO853)))</f>
        <v>2.6475005367977408E-2</v>
      </c>
      <c r="AA58" s="24">
        <f>IF(Input!$C$2=2013,AP58,IF(Input!$C$2=2012,AP323,IF(Input!$C$2=2011,AP588,AP853)))</f>
        <v>0</v>
      </c>
      <c r="AB58" s="24">
        <f>IF(Input!$C$2=2013,AQ58,IF(Input!$C$2=2012,AQ323,IF(Input!$C$2=2011,AQ588,AQ853)))</f>
        <v>0</v>
      </c>
      <c r="AC58" s="24"/>
      <c r="AD58" s="24">
        <f>+'[1]Scheme Indicators'!E57</f>
        <v>1.5899928752823048E-2</v>
      </c>
      <c r="AE58" s="24">
        <f>+'[1]Scheme Indicators'!F57</f>
        <v>1.4115537290343295E-2</v>
      </c>
      <c r="AF58" s="24">
        <f>+'[1]Scheme Indicators'!G57</f>
        <v>2.2631141488625887E-2</v>
      </c>
      <c r="AG58" s="24">
        <f>+'[1]Scheme Indicators'!H57</f>
        <v>2.5015246713551355E-2</v>
      </c>
      <c r="AH58" s="24">
        <f>+'[1]Scheme Indicators'!I57</f>
        <v>0</v>
      </c>
      <c r="AI58" s="24">
        <f>+'[1]Scheme Indicators'!J57</f>
        <v>7.6328903714658562E-3</v>
      </c>
      <c r="AJ58" s="24">
        <f>+'[1]Scheme Indicators'!K57</f>
        <v>0</v>
      </c>
      <c r="AK58" s="24">
        <f>+'[1]Scheme Indicators'!L57</f>
        <v>4.7991147212092161E-2</v>
      </c>
      <c r="AL58" s="24">
        <f>+'[1]Scheme Indicators'!M57</f>
        <v>9.5453508362365116E-3</v>
      </c>
      <c r="AM58" s="24">
        <f>+'[1]Scheme Indicators'!N57</f>
        <v>2.4797682157382418E-2</v>
      </c>
      <c r="AN58" s="24">
        <f>+'[1]Scheme Indicators'!O57</f>
        <v>0</v>
      </c>
      <c r="AO58" s="24">
        <f>+'[1]Scheme Indicators'!P57</f>
        <v>2.6475005367977408E-2</v>
      </c>
      <c r="AP58" s="24">
        <f>+'[1]Scheme Indicators'!Q57</f>
        <v>0</v>
      </c>
      <c r="AQ58" s="24">
        <f>+'[1]Scheme Indicators'!R57</f>
        <v>0</v>
      </c>
    </row>
    <row r="59" spans="1:43" x14ac:dyDescent="0.25">
      <c r="A59" s="23">
        <f>A58+1</f>
        <v>44</v>
      </c>
      <c r="B59" s="21"/>
      <c r="C59" s="21"/>
      <c r="D59" s="11" t="s">
        <v>111</v>
      </c>
      <c r="E59" s="11"/>
      <c r="F59" s="24">
        <f t="shared" si="4"/>
        <v>2.1325707816458043E-2</v>
      </c>
      <c r="G59" s="24">
        <f t="shared" si="4"/>
        <v>2.6895535231665629E-2</v>
      </c>
      <c r="I59" s="24">
        <f>VLOOKUP(I$2&amp;"_"&amp;$A59,'Indicator Values By Option'!$A$4:$CL$978,VLOOKUP($I$3,Input!$B$4:$G$82,6,0),0)</f>
        <v>2.4853074231282194E-2</v>
      </c>
      <c r="J59" s="24">
        <f>VLOOKUP(J$2&amp;"_"&amp;$A59,'Indicator Values By Option'!$A$4:$CL$978,VLOOKUP($I$3,Input!$B$4:$G$82,6,0),0)</f>
        <v>1.6104801811056769E-2</v>
      </c>
      <c r="L59" s="98">
        <f t="shared" si="2"/>
        <v>0.46100000000000002</v>
      </c>
      <c r="M59" s="98">
        <f t="shared" si="1"/>
        <v>0.22900000000000001</v>
      </c>
      <c r="N59" s="7"/>
      <c r="O59" s="24">
        <f>IF(Input!$C$2=2013,AD59,IF(Input!$C$2=2012,AD324,IF(Input!$C$2=2011,AD589,AD854)))</f>
        <v>2.1274245883617218E-2</v>
      </c>
      <c r="P59" s="24">
        <f>IF(Input!$C$2=2013,AE59,IF(Input!$C$2=2012,AE324,IF(Input!$C$2=2011,AE589,AE854)))</f>
        <v>2.8020234966308687E-2</v>
      </c>
      <c r="Q59" s="24">
        <f>IF(Input!$C$2=2013,AF59,IF(Input!$C$2=2012,AF324,IF(Input!$C$2=2011,AF589,AF854)))</f>
        <v>0</v>
      </c>
      <c r="R59" s="24">
        <f>IF(Input!$C$2=2013,AG59,IF(Input!$C$2=2012,AG324,IF(Input!$C$2=2011,AG589,AG854)))</f>
        <v>2.7698352348356034E-2</v>
      </c>
      <c r="S59" s="24">
        <f>IF(Input!$C$2=2013,AH59,IF(Input!$C$2=2012,AH324,IF(Input!$C$2=2011,AH589,AH854)))</f>
        <v>9.7861093822460749E-2</v>
      </c>
      <c r="T59" s="24">
        <f>IF(Input!$C$2=2013,AI59,IF(Input!$C$2=2012,AI324,IF(Input!$C$2=2011,AI589,AI854)))</f>
        <v>2.578688302290269E-2</v>
      </c>
      <c r="U59" s="24">
        <f>IF(Input!$C$2=2013,AJ59,IF(Input!$C$2=2012,AJ324,IF(Input!$C$2=2011,AJ589,AJ854)))</f>
        <v>2.4853074231282194E-2</v>
      </c>
      <c r="V59" s="24">
        <f>IF(Input!$C$2=2013,AK59,IF(Input!$C$2=2012,AK324,IF(Input!$C$2=2011,AK589,AK854)))</f>
        <v>7.121236596531412E-2</v>
      </c>
      <c r="W59" s="24">
        <f>IF(Input!$C$2=2013,AL59,IF(Input!$C$2=2012,AL324,IF(Input!$C$2=2011,AL589,AL854)))</f>
        <v>2.1451700824447653E-2</v>
      </c>
      <c r="X59" s="24">
        <f>IF(Input!$C$2=2013,AM59,IF(Input!$C$2=2012,AM324,IF(Input!$C$2=2011,AM589,AM854)))</f>
        <v>1.6394236011627202E-2</v>
      </c>
      <c r="Y59" s="24">
        <f>IF(Input!$C$2=2013,AN59,IF(Input!$C$2=2012,AN324,IF(Input!$C$2=2011,AN589,AN854)))</f>
        <v>2.4874105790807306E-2</v>
      </c>
      <c r="Z59" s="24">
        <f>IF(Input!$C$2=2013,AO59,IF(Input!$C$2=2012,AO324,IF(Input!$C$2=2011,AO589,AO854)))</f>
        <v>0</v>
      </c>
      <c r="AA59" s="24">
        <f>IF(Input!$C$2=2013,AP59,IF(Input!$C$2=2012,AP324,IF(Input!$C$2=2011,AP589,AP854)))</f>
        <v>0</v>
      </c>
      <c r="AB59" s="24">
        <f>IF(Input!$C$2=2013,AQ59,IF(Input!$C$2=2012,AQ324,IF(Input!$C$2=2011,AQ589,AQ854)))</f>
        <v>0.11888658017754843</v>
      </c>
      <c r="AC59" s="24"/>
      <c r="AD59" s="24">
        <f>+'[1]Scheme Indicators'!E58</f>
        <v>2.1274245883617218E-2</v>
      </c>
      <c r="AE59" s="24">
        <f>+'[1]Scheme Indicators'!F58</f>
        <v>2.8020234966308687E-2</v>
      </c>
      <c r="AF59" s="24">
        <f>+'[1]Scheme Indicators'!G58</f>
        <v>0</v>
      </c>
      <c r="AG59" s="24">
        <f>+'[1]Scheme Indicators'!H58</f>
        <v>2.7698352348356034E-2</v>
      </c>
      <c r="AH59" s="24">
        <f>+'[1]Scheme Indicators'!I58</f>
        <v>9.7861093822460749E-2</v>
      </c>
      <c r="AI59" s="24">
        <f>+'[1]Scheme Indicators'!J58</f>
        <v>2.578688302290269E-2</v>
      </c>
      <c r="AJ59" s="24">
        <f>+'[1]Scheme Indicators'!K58</f>
        <v>2.4853074231282194E-2</v>
      </c>
      <c r="AK59" s="24">
        <f>+'[1]Scheme Indicators'!L58</f>
        <v>7.121236596531412E-2</v>
      </c>
      <c r="AL59" s="24">
        <f>+'[1]Scheme Indicators'!M58</f>
        <v>2.1451700824447653E-2</v>
      </c>
      <c r="AM59" s="24">
        <f>+'[1]Scheme Indicators'!N58</f>
        <v>1.6394236011627202E-2</v>
      </c>
      <c r="AN59" s="24">
        <f>+'[1]Scheme Indicators'!O58</f>
        <v>2.4874105790807306E-2</v>
      </c>
      <c r="AO59" s="24">
        <f>+'[1]Scheme Indicators'!P58</f>
        <v>0</v>
      </c>
      <c r="AP59" s="24">
        <f>+'[1]Scheme Indicators'!Q58</f>
        <v>0</v>
      </c>
      <c r="AQ59" s="24">
        <f>+'[1]Scheme Indicators'!R58</f>
        <v>0.11888658017754843</v>
      </c>
    </row>
    <row r="60" spans="1:43" x14ac:dyDescent="0.25">
      <c r="B60" s="21"/>
      <c r="C60" s="21" t="s">
        <v>239</v>
      </c>
      <c r="D60" s="11"/>
      <c r="E60" s="11"/>
      <c r="F60" s="23"/>
      <c r="G60" s="23"/>
      <c r="I60" s="23"/>
      <c r="J60" s="23"/>
      <c r="L60" s="98"/>
      <c r="M60" s="98"/>
      <c r="N60" s="7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50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</row>
    <row r="61" spans="1:43" x14ac:dyDescent="0.25">
      <c r="B61" s="21"/>
      <c r="C61" s="21"/>
      <c r="D61" s="11" t="s">
        <v>112</v>
      </c>
      <c r="E61" s="11"/>
      <c r="F61" s="23"/>
      <c r="G61" s="23"/>
      <c r="I61" s="23"/>
      <c r="J61" s="23"/>
      <c r="L61" s="98"/>
      <c r="M61" s="98"/>
      <c r="N61" s="7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50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</row>
    <row r="62" spans="1:43" x14ac:dyDescent="0.25">
      <c r="A62" s="23">
        <v>45</v>
      </c>
      <c r="B62" s="21"/>
      <c r="C62" s="21"/>
      <c r="D62" s="11"/>
      <c r="E62" s="11" t="s">
        <v>110</v>
      </c>
      <c r="F62" s="25">
        <f t="shared" si="4"/>
        <v>0.32456295393883594</v>
      </c>
      <c r="G62" s="25">
        <f t="shared" si="4"/>
        <v>0.54565532935545125</v>
      </c>
      <c r="I62" s="25">
        <f>VLOOKUP(I$2&amp;"_"&amp;$A62,'Indicator Values By Option'!$A$4:$CL$978,VLOOKUP($I$3,Input!$B$4:$G$82,6,0),0)</f>
        <v>0.35273536946454481</v>
      </c>
      <c r="J62" s="25">
        <f>VLOOKUP(J$2&amp;"_"&amp;$A62,'Indicator Values By Option'!$A$4:$CL$978,VLOOKUP($I$3,Input!$B$4:$G$82,6,0),0)</f>
        <v>1.3982800951338479</v>
      </c>
      <c r="L62" s="98">
        <f t="shared" si="2"/>
        <v>0.38400000000000001</v>
      </c>
      <c r="M62" s="98">
        <f t="shared" si="1"/>
        <v>0.95799999999999996</v>
      </c>
      <c r="N62" s="7"/>
      <c r="O62" s="25">
        <f>IF(Input!$C$2=2013,AD62,IF(Input!$C$2=2012,AD327,IF(Input!$C$2=2011,AD592,AD857)))</f>
        <v>0.31305591097763091</v>
      </c>
      <c r="P62" s="25">
        <f>IF(Input!$C$2=2013,AE62,IF(Input!$C$2=2012,AE327,IF(Input!$C$2=2011,AE592,AE857)))</f>
        <v>1.1764940004703559</v>
      </c>
      <c r="Q62" s="25">
        <f>IF(Input!$C$2=2013,AF62,IF(Input!$C$2=2012,AF327,IF(Input!$C$2=2011,AF592,AF857)))</f>
        <v>0.45580002110541629</v>
      </c>
      <c r="R62" s="25">
        <f>IF(Input!$C$2=2013,AG62,IF(Input!$C$2=2012,AG327,IF(Input!$C$2=2011,AG592,AG857)))</f>
        <v>1.6598876138401299</v>
      </c>
      <c r="S62" s="25">
        <f>IF(Input!$C$2=2013,AH62,IF(Input!$C$2=2012,AH327,IF(Input!$C$2=2011,AH592,AH857)))</f>
        <v>0.76227234807436461</v>
      </c>
      <c r="T62" s="25">
        <f>IF(Input!$C$2=2013,AI62,IF(Input!$C$2=2012,AI327,IF(Input!$C$2=2011,AI592,AI857)))</f>
        <v>0.56714489691413394</v>
      </c>
      <c r="U62" s="25">
        <f>IF(Input!$C$2=2013,AJ62,IF(Input!$C$2=2012,AJ327,IF(Input!$C$2=2011,AJ592,AJ857)))</f>
        <v>0.35273536946454481</v>
      </c>
      <c r="V62" s="25">
        <f>IF(Input!$C$2=2013,AK62,IF(Input!$C$2=2012,AK327,IF(Input!$C$2=2011,AK592,AK857)))</f>
        <v>0.23338005440051662</v>
      </c>
      <c r="W62" s="25">
        <f>IF(Input!$C$2=2013,AL62,IF(Input!$C$2=2012,AL327,IF(Input!$C$2=2011,AL592,AL857)))</f>
        <v>0.35540986837130972</v>
      </c>
      <c r="X62" s="25">
        <f>IF(Input!$C$2=2013,AM62,IF(Input!$C$2=2012,AM327,IF(Input!$C$2=2011,AM592,AM857)))</f>
        <v>0.8635994107626831</v>
      </c>
      <c r="Y62" s="25">
        <f>IF(Input!$C$2=2013,AN62,IF(Input!$C$2=2012,AN327,IF(Input!$C$2=2011,AN592,AN857)))</f>
        <v>0.19015133213996399</v>
      </c>
      <c r="Z62" s="25">
        <f>IF(Input!$C$2=2013,AO62,IF(Input!$C$2=2012,AO327,IF(Input!$C$2=2011,AO592,AO857)))</f>
        <v>0.51597925986965143</v>
      </c>
      <c r="AA62" s="25">
        <f>IF(Input!$C$2=2013,AP62,IF(Input!$C$2=2012,AP327,IF(Input!$C$2=2011,AP592,AP857)))</f>
        <v>4.0202302031548599E-2</v>
      </c>
      <c r="AB62" s="25">
        <f>IF(Input!$C$2=2013,AQ62,IF(Input!$C$2=2012,AQ327,IF(Input!$C$2=2011,AQ592,AQ857)))</f>
        <v>0.24585920646255341</v>
      </c>
      <c r="AC62" s="25"/>
      <c r="AD62" s="25">
        <f>+'[1]Scheme Indicators'!E61</f>
        <v>0.31305591097763091</v>
      </c>
      <c r="AE62" s="25">
        <f>+'[1]Scheme Indicators'!F61</f>
        <v>1.1764940004703559</v>
      </c>
      <c r="AF62" s="25">
        <f>+'[1]Scheme Indicators'!G61</f>
        <v>0.45580002110541629</v>
      </c>
      <c r="AG62" s="25">
        <f>+'[1]Scheme Indicators'!H61</f>
        <v>1.6598876138401299</v>
      </c>
      <c r="AH62" s="25">
        <f>+'[1]Scheme Indicators'!I61</f>
        <v>0.76227234807436461</v>
      </c>
      <c r="AI62" s="25">
        <f>+'[1]Scheme Indicators'!J61</f>
        <v>0.56714489691413394</v>
      </c>
      <c r="AJ62" s="25">
        <f>+'[1]Scheme Indicators'!K61</f>
        <v>0.35273536946454481</v>
      </c>
      <c r="AK62" s="25">
        <f>+'[1]Scheme Indicators'!L61</f>
        <v>0.23338005440051662</v>
      </c>
      <c r="AL62" s="25">
        <f>+'[1]Scheme Indicators'!M61</f>
        <v>0.35540986837130972</v>
      </c>
      <c r="AM62" s="25">
        <f>+'[1]Scheme Indicators'!N61</f>
        <v>0.8635994107626831</v>
      </c>
      <c r="AN62" s="25">
        <f>+'[1]Scheme Indicators'!O61</f>
        <v>0.19015133213996399</v>
      </c>
      <c r="AO62" s="25">
        <f>+'[1]Scheme Indicators'!P61</f>
        <v>0.51597925986965143</v>
      </c>
      <c r="AP62" s="25">
        <f>+'[1]Scheme Indicators'!Q61</f>
        <v>4.0202302031548599E-2</v>
      </c>
      <c r="AQ62" s="25">
        <f>+'[1]Scheme Indicators'!R61</f>
        <v>0.24585920646255341</v>
      </c>
    </row>
    <row r="63" spans="1:43" x14ac:dyDescent="0.25">
      <c r="A63" s="23">
        <f>A62+1</f>
        <v>46</v>
      </c>
      <c r="B63" s="21"/>
      <c r="C63" s="21"/>
      <c r="D63" s="11"/>
      <c r="E63" s="11" t="s">
        <v>113</v>
      </c>
      <c r="F63" s="25">
        <f t="shared" si="4"/>
        <v>7.7686224777253343E-2</v>
      </c>
      <c r="G63" s="25">
        <f t="shared" si="4"/>
        <v>0.10051167362218361</v>
      </c>
      <c r="I63" s="25">
        <f>VLOOKUP(I$2&amp;"_"&amp;$A63,'Indicator Values By Option'!$A$4:$CL$978,VLOOKUP($I$3,Input!$B$4:$G$82,6,0),0)</f>
        <v>0.11180481660475841</v>
      </c>
      <c r="J63" s="25">
        <f>VLOOKUP(J$2&amp;"_"&amp;$A63,'Indicator Values By Option'!$A$4:$CL$978,VLOOKUP($I$3,Input!$B$4:$G$82,6,0),0)</f>
        <v>5.4273020037404182E-2</v>
      </c>
      <c r="L63" s="98">
        <f t="shared" si="2"/>
        <v>0.76900000000000002</v>
      </c>
      <c r="M63" s="98">
        <f t="shared" si="1"/>
        <v>7.0999999999999994E-2</v>
      </c>
      <c r="N63" s="7"/>
      <c r="O63" s="25">
        <f>IF(Input!$C$2=2013,AD63,IF(Input!$C$2=2012,AD328,IF(Input!$C$2=2011,AD593,AD858)))</f>
        <v>0.11912684919822679</v>
      </c>
      <c r="P63" s="25">
        <f>IF(Input!$C$2=2013,AE63,IF(Input!$C$2=2012,AE328,IF(Input!$C$2=2011,AE593,AE858)))</f>
        <v>7.9725915075143858E-2</v>
      </c>
      <c r="Q63" s="25">
        <f>IF(Input!$C$2=2013,AF63,IF(Input!$C$2=2012,AF328,IF(Input!$C$2=2011,AF593,AF858)))</f>
        <v>0.11948395894441706</v>
      </c>
      <c r="R63" s="25">
        <f>IF(Input!$C$2=2013,AG63,IF(Input!$C$2=2012,AG328,IF(Input!$C$2=2011,AG593,AG858)))</f>
        <v>9.8624728818724805E-2</v>
      </c>
      <c r="S63" s="25">
        <f>IF(Input!$C$2=2013,AH63,IF(Input!$C$2=2012,AH328,IF(Input!$C$2=2011,AH593,AH858)))</f>
        <v>0.12832194425269852</v>
      </c>
      <c r="T63" s="25">
        <f>IF(Input!$C$2=2013,AI63,IF(Input!$C$2=2012,AI328,IF(Input!$C$2=2011,AI593,AI858)))</f>
        <v>9.4460214651720151E-2</v>
      </c>
      <c r="U63" s="25">
        <f>IF(Input!$C$2=2013,AJ63,IF(Input!$C$2=2012,AJ328,IF(Input!$C$2=2011,AJ593,AJ858)))</f>
        <v>0.11180481660475841</v>
      </c>
      <c r="V63" s="25">
        <f>IF(Input!$C$2=2013,AK63,IF(Input!$C$2=2012,AK328,IF(Input!$C$2=2011,AK593,AK858)))</f>
        <v>5.4785426871882294E-2</v>
      </c>
      <c r="W63" s="25">
        <f>IF(Input!$C$2=2013,AL63,IF(Input!$C$2=2012,AL328,IF(Input!$C$2=2011,AL593,AL858)))</f>
        <v>6.0583166683435587E-2</v>
      </c>
      <c r="X63" s="25">
        <f>IF(Input!$C$2=2013,AM63,IF(Input!$C$2=2012,AM328,IF(Input!$C$2=2011,AM593,AM858)))</f>
        <v>0.10150715293586633</v>
      </c>
      <c r="Y63" s="25">
        <f>IF(Input!$C$2=2013,AN63,IF(Input!$C$2=2012,AN328,IF(Input!$C$2=2011,AN593,AN858)))</f>
        <v>7.6853111838678337E-2</v>
      </c>
      <c r="Z63" s="25">
        <f>IF(Input!$C$2=2013,AO63,IF(Input!$C$2=2012,AO328,IF(Input!$C$2=2011,AO593,AO858)))</f>
        <v>4.7009349190576179E-2</v>
      </c>
      <c r="AA63" s="25">
        <f>IF(Input!$C$2=2013,AP63,IF(Input!$C$2=2012,AP328,IF(Input!$C$2=2011,AP593,AP858)))</f>
        <v>9.9136964093764601E-2</v>
      </c>
      <c r="AB63" s="25">
        <f>IF(Input!$C$2=2013,AQ63,IF(Input!$C$2=2012,AQ328,IF(Input!$C$2=2011,AQ593,AQ858)))</f>
        <v>6.8520350585572876E-2</v>
      </c>
      <c r="AC63" s="25"/>
      <c r="AD63" s="25">
        <f>+'[1]Scheme Indicators'!E62</f>
        <v>0.11912684919822679</v>
      </c>
      <c r="AE63" s="25">
        <f>+'[1]Scheme Indicators'!F62</f>
        <v>7.9725915075143858E-2</v>
      </c>
      <c r="AF63" s="25">
        <f>+'[1]Scheme Indicators'!G62</f>
        <v>0.11948395894441706</v>
      </c>
      <c r="AG63" s="25">
        <f>+'[1]Scheme Indicators'!H62</f>
        <v>9.8624728818724805E-2</v>
      </c>
      <c r="AH63" s="25">
        <f>+'[1]Scheme Indicators'!I62</f>
        <v>0.12832194425269852</v>
      </c>
      <c r="AI63" s="25">
        <f>+'[1]Scheme Indicators'!J62</f>
        <v>9.4460214651720151E-2</v>
      </c>
      <c r="AJ63" s="25">
        <f>+'[1]Scheme Indicators'!K62</f>
        <v>0.11180481660475841</v>
      </c>
      <c r="AK63" s="25">
        <f>+'[1]Scheme Indicators'!L62</f>
        <v>5.4785426871882294E-2</v>
      </c>
      <c r="AL63" s="25">
        <f>+'[1]Scheme Indicators'!M62</f>
        <v>6.0583166683435587E-2</v>
      </c>
      <c r="AM63" s="25">
        <f>+'[1]Scheme Indicators'!N62</f>
        <v>0.10150715293586633</v>
      </c>
      <c r="AN63" s="25">
        <f>+'[1]Scheme Indicators'!O62</f>
        <v>7.6853111838678337E-2</v>
      </c>
      <c r="AO63" s="25">
        <f>+'[1]Scheme Indicators'!P62</f>
        <v>4.7009349190576179E-2</v>
      </c>
      <c r="AP63" s="25">
        <f>+'[1]Scheme Indicators'!Q62</f>
        <v>9.9136964093764601E-2</v>
      </c>
      <c r="AQ63" s="25">
        <f>+'[1]Scheme Indicators'!R62</f>
        <v>6.8520350585572876E-2</v>
      </c>
    </row>
    <row r="64" spans="1:43" x14ac:dyDescent="0.25">
      <c r="A64" s="23">
        <f>A63+1</f>
        <v>47</v>
      </c>
      <c r="B64" s="21"/>
      <c r="C64" s="21"/>
      <c r="D64" s="11"/>
      <c r="E64" s="11" t="s">
        <v>114</v>
      </c>
      <c r="F64" s="24">
        <f t="shared" si="4"/>
        <v>0.16289733435032883</v>
      </c>
      <c r="G64" s="24">
        <f t="shared" si="4"/>
        <v>0.19770309196654473</v>
      </c>
      <c r="I64" s="24">
        <f>VLOOKUP(I$2&amp;"_"&amp;$A64,'Indicator Values By Option'!$A$4:$CL$978,VLOOKUP($I$3,Input!$B$4:$G$82,6,0),0)</f>
        <v>0.18723154700790426</v>
      </c>
      <c r="J64" s="24">
        <f>VLOOKUP(J$2&amp;"_"&amp;$A64,'Indicator Values By Option'!$A$4:$CL$978,VLOOKUP($I$3,Input!$B$4:$G$82,6,0),0)</f>
        <v>0.11762811170586071</v>
      </c>
      <c r="L64" s="98">
        <f t="shared" si="2"/>
        <v>0.53800000000000003</v>
      </c>
      <c r="M64" s="98">
        <f t="shared" si="1"/>
        <v>0.109</v>
      </c>
      <c r="N64" s="7"/>
      <c r="O64" s="24">
        <f>IF(Input!$C$2=2013,AD64,IF(Input!$C$2=2012,AD329,IF(Input!$C$2=2011,AD594,AD859)))</f>
        <v>0.21482570113476296</v>
      </c>
      <c r="P64" s="24">
        <f>IF(Input!$C$2=2013,AE64,IF(Input!$C$2=2012,AE329,IF(Input!$C$2=2011,AE594,AE859)))</f>
        <v>0.16283667155832482</v>
      </c>
      <c r="Q64" s="24">
        <f>IF(Input!$C$2=2013,AF64,IF(Input!$C$2=2012,AF329,IF(Input!$C$2=2011,AF594,AF859)))</f>
        <v>0.22196673905280831</v>
      </c>
      <c r="R64" s="24">
        <f>IF(Input!$C$2=2013,AG64,IF(Input!$C$2=2012,AG329,IF(Input!$C$2=2011,AG594,AG859)))</f>
        <v>0.20491109939705762</v>
      </c>
      <c r="S64" s="24">
        <f>IF(Input!$C$2=2013,AH64,IF(Input!$C$2=2012,AH329,IF(Input!$C$2=2011,AH594,AH859)))</f>
        <v>0.22996663134071077</v>
      </c>
      <c r="T64" s="24">
        <f>IF(Input!$C$2=2013,AI64,IF(Input!$C$2=2012,AI329,IF(Input!$C$2=2011,AI594,AI859)))</f>
        <v>0.14291492415445325</v>
      </c>
      <c r="U64" s="24">
        <f>IF(Input!$C$2=2013,AJ64,IF(Input!$C$2=2012,AJ329,IF(Input!$C$2=2011,AJ594,AJ859)))</f>
        <v>0.18723154700790426</v>
      </c>
      <c r="V64" s="24">
        <f>IF(Input!$C$2=2013,AK64,IF(Input!$C$2=2012,AK329,IF(Input!$C$2=2011,AK594,AK859)))</f>
        <v>9.2598665401647434E-2</v>
      </c>
      <c r="W64" s="24">
        <f>IF(Input!$C$2=2013,AL64,IF(Input!$C$2=2012,AL329,IF(Input!$C$2=2011,AL594,AL859)))</f>
        <v>0.16304585359971793</v>
      </c>
      <c r="X64" s="24">
        <f>IF(Input!$C$2=2013,AM64,IF(Input!$C$2=2012,AM329,IF(Input!$C$2=2011,AM594,AM859)))</f>
        <v>9.8620565890796916E-2</v>
      </c>
      <c r="Y64" s="24">
        <f>IF(Input!$C$2=2013,AN64,IF(Input!$C$2=2012,AN329,IF(Input!$C$2=2011,AN594,AN859)))</f>
        <v>0.16564372288952706</v>
      </c>
      <c r="Z64" s="24">
        <f>IF(Input!$C$2=2013,AO64,IF(Input!$C$2=2012,AO329,IF(Input!$C$2=2011,AO594,AO859)))</f>
        <v>0.18774917694345553</v>
      </c>
      <c r="AA64" s="24">
        <f>IF(Input!$C$2=2013,AP64,IF(Input!$C$2=2012,AP329,IF(Input!$C$2=2011,AP594,AP859)))</f>
        <v>0.23542531428298877</v>
      </c>
      <c r="AB64" s="24">
        <f>IF(Input!$C$2=2013,AQ64,IF(Input!$C$2=2012,AQ329,IF(Input!$C$2=2011,AQ594,AQ859)))</f>
        <v>0.14652758065154137</v>
      </c>
      <c r="AC64" s="24"/>
      <c r="AD64" s="24">
        <f>+'[1]Scheme Indicators'!E63</f>
        <v>0.21482570113476296</v>
      </c>
      <c r="AE64" s="24">
        <f>+'[1]Scheme Indicators'!F63</f>
        <v>0.16283667155832482</v>
      </c>
      <c r="AF64" s="24">
        <f>+'[1]Scheme Indicators'!G63</f>
        <v>0.22196673905280831</v>
      </c>
      <c r="AG64" s="24">
        <f>+'[1]Scheme Indicators'!H63</f>
        <v>0.20491109939705762</v>
      </c>
      <c r="AH64" s="24">
        <f>+'[1]Scheme Indicators'!I63</f>
        <v>0.22996663134071077</v>
      </c>
      <c r="AI64" s="24">
        <f>+'[1]Scheme Indicators'!J63</f>
        <v>0.14291492415445325</v>
      </c>
      <c r="AJ64" s="24">
        <f>+'[1]Scheme Indicators'!K63</f>
        <v>0.18723154700790426</v>
      </c>
      <c r="AK64" s="24">
        <f>+'[1]Scheme Indicators'!L63</f>
        <v>9.2598665401647434E-2</v>
      </c>
      <c r="AL64" s="24">
        <f>+'[1]Scheme Indicators'!M63</f>
        <v>0.16304585359971793</v>
      </c>
      <c r="AM64" s="24">
        <f>+'[1]Scheme Indicators'!N63</f>
        <v>9.8620565890796916E-2</v>
      </c>
      <c r="AN64" s="24">
        <f>+'[1]Scheme Indicators'!O63</f>
        <v>0.16564372288952706</v>
      </c>
      <c r="AO64" s="24">
        <f>+'[1]Scheme Indicators'!P63</f>
        <v>0.18774917694345553</v>
      </c>
      <c r="AP64" s="24">
        <f>+'[1]Scheme Indicators'!Q63</f>
        <v>0.23542531428298877</v>
      </c>
      <c r="AQ64" s="24">
        <f>+'[1]Scheme Indicators'!R63</f>
        <v>0.14652758065154137</v>
      </c>
    </row>
    <row r="65" spans="1:43" x14ac:dyDescent="0.25">
      <c r="B65" s="21"/>
      <c r="C65" s="21"/>
      <c r="D65" s="11" t="s">
        <v>115</v>
      </c>
      <c r="E65" s="11"/>
      <c r="F65" s="23"/>
      <c r="G65" s="23"/>
      <c r="I65" s="23"/>
      <c r="J65" s="23"/>
      <c r="L65" s="98"/>
      <c r="M65" s="98"/>
      <c r="N65" s="7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50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</row>
    <row r="66" spans="1:43" x14ac:dyDescent="0.25">
      <c r="A66" s="23">
        <v>48</v>
      </c>
      <c r="B66" s="21"/>
      <c r="C66" s="21"/>
      <c r="D66" s="11"/>
      <c r="E66" s="11" t="s">
        <v>107</v>
      </c>
      <c r="F66" s="25">
        <f t="shared" si="4"/>
        <v>2.5567209530127911E-2</v>
      </c>
      <c r="G66" s="25">
        <f t="shared" si="4"/>
        <v>4.7095432444787082E-2</v>
      </c>
      <c r="I66" s="25">
        <f>VLOOKUP(I$2&amp;"_"&amp;$A66,'Indicator Values By Option'!$A$4:$CL$978,VLOOKUP($I$3,Input!$B$4:$G$82,6,0),0)</f>
        <v>7.5329094348105627E-2</v>
      </c>
      <c r="J66" s="25">
        <f>VLOOKUP(J$2&amp;"_"&amp;$A66,'Indicator Values By Option'!$A$4:$CL$978,VLOOKUP($I$3,Input!$B$4:$G$82,6,0),0)</f>
        <v>0.46888886188317014</v>
      </c>
      <c r="L66" s="98">
        <f t="shared" si="2"/>
        <v>0.76900000000000002</v>
      </c>
      <c r="M66" s="98">
        <f t="shared" si="1"/>
        <v>0.89800000000000002</v>
      </c>
      <c r="N66" s="7"/>
      <c r="O66" s="25">
        <f>IF(Input!$C$2=2013,AD66,IF(Input!$C$2=2012,AD331,IF(Input!$C$2=2011,AD596,AD861)))</f>
        <v>2.5138513165508254E-2</v>
      </c>
      <c r="P66" s="25">
        <f>IF(Input!$C$2=2013,AE66,IF(Input!$C$2=2012,AE331,IF(Input!$C$2=2011,AE596,AE861)))</f>
        <v>0.11338644464634837</v>
      </c>
      <c r="Q66" s="25">
        <f>IF(Input!$C$2=2013,AF66,IF(Input!$C$2=2012,AF331,IF(Input!$C$2=2011,AF596,AF861)))</f>
        <v>1.4978238858102566E-2</v>
      </c>
      <c r="R66" s="25">
        <f>IF(Input!$C$2=2013,AG66,IF(Input!$C$2=2012,AG331,IF(Input!$C$2=2011,AG596,AG861)))</f>
        <v>0.63268417663311338</v>
      </c>
      <c r="S66" s="25">
        <f>IF(Input!$C$2=2013,AH66,IF(Input!$C$2=2012,AH331,IF(Input!$C$2=2011,AH596,AH861)))</f>
        <v>2.0753585431188517E-2</v>
      </c>
      <c r="T66" s="25">
        <f>IF(Input!$C$2=2013,AI66,IF(Input!$C$2=2012,AI331,IF(Input!$C$2=2011,AI596,AI861)))</f>
        <v>0.97857265670545512</v>
      </c>
      <c r="U66" s="25">
        <f>IF(Input!$C$2=2013,AJ66,IF(Input!$C$2=2012,AJ331,IF(Input!$C$2=2011,AJ596,AJ861)))</f>
        <v>7.5329094348105627E-2</v>
      </c>
      <c r="V66" s="25">
        <f>IF(Input!$C$2=2013,AK66,IF(Input!$C$2=2012,AK331,IF(Input!$C$2=2011,AK596,AK861)))</f>
        <v>4.5325339622120958E-2</v>
      </c>
      <c r="W66" s="25">
        <f>IF(Input!$C$2=2013,AL66,IF(Input!$C$2=2012,AL331,IF(Input!$C$2=2011,AL596,AL861)))</f>
        <v>3.0537508722461543E-2</v>
      </c>
      <c r="X66" s="25">
        <f>IF(Input!$C$2=2013,AM66,IF(Input!$C$2=2012,AM331,IF(Input!$C$2=2011,AM596,AM861)))</f>
        <v>3.3199136949645755E-2</v>
      </c>
      <c r="Y66" s="25">
        <f>IF(Input!$C$2=2013,AN66,IF(Input!$C$2=2012,AN331,IF(Input!$C$2=2011,AN596,AN861)))</f>
        <v>2.6616776491782936E-2</v>
      </c>
      <c r="Z66" s="25">
        <f>IF(Input!$C$2=2013,AO66,IF(Input!$C$2=2012,AO331,IF(Input!$C$2=2011,AO596,AO861)))</f>
        <v>4.8377223799131515E-2</v>
      </c>
      <c r="AA66" s="25">
        <f>IF(Input!$C$2=2013,AP66,IF(Input!$C$2=2012,AP331,IF(Input!$C$2=2011,AP596,AP861)))</f>
        <v>2.0263354571391282E-2</v>
      </c>
      <c r="AB66" s="25">
        <f>IF(Input!$C$2=2013,AQ66,IF(Input!$C$2=2012,AQ331,IF(Input!$C$2=2011,AQ596,AQ861)))</f>
        <v>2.295070595973623E-2</v>
      </c>
      <c r="AC66" s="25"/>
      <c r="AD66" s="25">
        <f>+'[1]Scheme Indicators'!E65</f>
        <v>2.5138513165508254E-2</v>
      </c>
      <c r="AE66" s="25">
        <f>+'[1]Scheme Indicators'!F65</f>
        <v>0.11338644464634837</v>
      </c>
      <c r="AF66" s="25">
        <f>+'[1]Scheme Indicators'!G65</f>
        <v>1.4978238858102566E-2</v>
      </c>
      <c r="AG66" s="25">
        <f>+'[1]Scheme Indicators'!H65</f>
        <v>0.63268417663311338</v>
      </c>
      <c r="AH66" s="25">
        <f>+'[1]Scheme Indicators'!I65</f>
        <v>2.0753585431188517E-2</v>
      </c>
      <c r="AI66" s="25">
        <f>+'[1]Scheme Indicators'!J65</f>
        <v>0.97857265670545512</v>
      </c>
      <c r="AJ66" s="25">
        <f>+'[1]Scheme Indicators'!K65</f>
        <v>7.5329094348105627E-2</v>
      </c>
      <c r="AK66" s="25">
        <f>+'[1]Scheme Indicators'!L65</f>
        <v>4.5325339622120958E-2</v>
      </c>
      <c r="AL66" s="25">
        <f>+'[1]Scheme Indicators'!M65</f>
        <v>3.0537508722461543E-2</v>
      </c>
      <c r="AM66" s="25">
        <f>+'[1]Scheme Indicators'!N65</f>
        <v>3.3199136949645755E-2</v>
      </c>
      <c r="AN66" s="25">
        <f>+'[1]Scheme Indicators'!O65</f>
        <v>2.6616776491782936E-2</v>
      </c>
      <c r="AO66" s="25">
        <f>+'[1]Scheme Indicators'!P65</f>
        <v>4.8377223799131515E-2</v>
      </c>
      <c r="AP66" s="25">
        <f>+'[1]Scheme Indicators'!Q65</f>
        <v>2.0263354571391282E-2</v>
      </c>
      <c r="AQ66" s="25">
        <f>+'[1]Scheme Indicators'!R65</f>
        <v>2.295070595973623E-2</v>
      </c>
    </row>
    <row r="67" spans="1:43" x14ac:dyDescent="0.25">
      <c r="A67" s="23">
        <f>A66+1</f>
        <v>49</v>
      </c>
      <c r="B67" s="21"/>
      <c r="C67" s="21"/>
      <c r="D67" s="11"/>
      <c r="E67" s="11" t="s">
        <v>113</v>
      </c>
      <c r="F67" s="25">
        <f t="shared" ref="F67:G86" si="5">PERCENTILE($O67:$AB67,F$3)</f>
        <v>0.10805251852005611</v>
      </c>
      <c r="G67" s="25">
        <f t="shared" si="5"/>
        <v>0.17390817059554073</v>
      </c>
      <c r="I67" s="25">
        <f>VLOOKUP(I$2&amp;"_"&amp;$A67,'Indicator Values By Option'!$A$4:$CL$978,VLOOKUP($I$3,Input!$B$4:$G$82,6,0),0)</f>
        <v>0.17920759163246824</v>
      </c>
      <c r="J67" s="25">
        <f>VLOOKUP(J$2&amp;"_"&amp;$A67,'Indicator Values By Option'!$A$4:$CL$978,VLOOKUP($I$3,Input!$B$4:$G$82,6,0),0)</f>
        <v>9.168913619810895E-2</v>
      </c>
      <c r="L67" s="98">
        <f t="shared" si="2"/>
        <v>0.69199999999999995</v>
      </c>
      <c r="M67" s="98">
        <f t="shared" si="1"/>
        <v>0.186</v>
      </c>
      <c r="N67" s="7"/>
      <c r="O67" s="25">
        <f>IF(Input!$C$2=2013,AD67,IF(Input!$C$2=2012,AD332,IF(Input!$C$2=2011,AD597,AD862)))</f>
        <v>0.20196707824537338</v>
      </c>
      <c r="P67" s="25">
        <f>IF(Input!$C$2=2013,AE67,IF(Input!$C$2=2012,AE332,IF(Input!$C$2=2011,AE597,AE862)))</f>
        <v>0.11261650115889045</v>
      </c>
      <c r="Q67" s="25">
        <f>IF(Input!$C$2=2013,AF67,IF(Input!$C$2=2012,AF332,IF(Input!$C$2=2011,AF597,AF862)))</f>
        <v>0.20009481541812599</v>
      </c>
      <c r="R67" s="25">
        <f>IF(Input!$C$2=2013,AG67,IF(Input!$C$2=2012,AG332,IF(Input!$C$2=2011,AG597,AG862)))</f>
        <v>0.13821643119470897</v>
      </c>
      <c r="S67" s="25">
        <f>IF(Input!$C$2=2013,AH67,IF(Input!$C$2=2012,AH332,IF(Input!$C$2=2011,AH597,AH862)))</f>
        <v>0.38915294506246451</v>
      </c>
      <c r="T67" s="25">
        <f>IF(Input!$C$2=2013,AI67,IF(Input!$C$2=2012,AI332,IF(Input!$C$2=2011,AI597,AI862)))</f>
        <v>0.10461581699843558</v>
      </c>
      <c r="U67" s="25">
        <f>IF(Input!$C$2=2013,AJ67,IF(Input!$C$2=2012,AJ332,IF(Input!$C$2=2011,AJ597,AJ862)))</f>
        <v>0.17920759163246824</v>
      </c>
      <c r="V67" s="25">
        <f>IF(Input!$C$2=2013,AK67,IF(Input!$C$2=2012,AK332,IF(Input!$C$2=2011,AK597,AK862)))</f>
        <v>0</v>
      </c>
      <c r="W67" s="25">
        <f>IF(Input!$C$2=2013,AL67,IF(Input!$C$2=2012,AL332,IF(Input!$C$2=2011,AL597,AL862)))</f>
        <v>0.10618835659715194</v>
      </c>
      <c r="X67" s="25">
        <f>IF(Input!$C$2=2013,AM67,IF(Input!$C$2=2012,AM332,IF(Input!$C$2=2011,AM597,AM862)))</f>
        <v>8.2387006742696695E-2</v>
      </c>
      <c r="Y67" s="25">
        <f>IF(Input!$C$2=2013,AN67,IF(Input!$C$2=2012,AN332,IF(Input!$C$2=2011,AN597,AN862)))</f>
        <v>0.16658992249692656</v>
      </c>
      <c r="Z67" s="25">
        <f>IF(Input!$C$2=2013,AO67,IF(Input!$C$2=2012,AO332,IF(Input!$C$2=2011,AO597,AO862)))</f>
        <v>0.1317697962180524</v>
      </c>
      <c r="AA67" s="25">
        <f>IF(Input!$C$2=2013,AP67,IF(Input!$C$2=2012,AP332,IF(Input!$C$2=2011,AP597,AP862)))</f>
        <v>0.29962166463979811</v>
      </c>
      <c r="AB67" s="25">
        <f>IF(Input!$C$2=2013,AQ67,IF(Input!$C$2=2012,AQ332,IF(Input!$C$2=2011,AQ597,AQ862)))</f>
        <v>6.8406500461862349E-2</v>
      </c>
      <c r="AC67" s="25"/>
      <c r="AD67" s="25">
        <f>+'[1]Scheme Indicators'!E66</f>
        <v>0.20196707824537338</v>
      </c>
      <c r="AE67" s="25">
        <f>+'[1]Scheme Indicators'!F66</f>
        <v>0.11261650115889045</v>
      </c>
      <c r="AF67" s="25">
        <f>+'[1]Scheme Indicators'!G66</f>
        <v>0.20009481541812599</v>
      </c>
      <c r="AG67" s="25">
        <f>+'[1]Scheme Indicators'!H66</f>
        <v>0.13821643119470897</v>
      </c>
      <c r="AH67" s="25">
        <f>+'[1]Scheme Indicators'!I66</f>
        <v>0.38915294506246451</v>
      </c>
      <c r="AI67" s="25">
        <f>+'[1]Scheme Indicators'!J66</f>
        <v>0.10461581699843558</v>
      </c>
      <c r="AJ67" s="25">
        <f>+'[1]Scheme Indicators'!K66</f>
        <v>0.17920759163246824</v>
      </c>
      <c r="AK67" s="25">
        <f>+'[1]Scheme Indicators'!L66</f>
        <v>0</v>
      </c>
      <c r="AL67" s="25">
        <f>+'[1]Scheme Indicators'!M66</f>
        <v>0.10618835659715194</v>
      </c>
      <c r="AM67" s="25">
        <f>+'[1]Scheme Indicators'!N66</f>
        <v>8.2387006742696695E-2</v>
      </c>
      <c r="AN67" s="25">
        <f>+'[1]Scheme Indicators'!O66</f>
        <v>0.16658992249692656</v>
      </c>
      <c r="AO67" s="25">
        <f>+'[1]Scheme Indicators'!P66</f>
        <v>0.1317697962180524</v>
      </c>
      <c r="AP67" s="25">
        <f>+'[1]Scheme Indicators'!Q66</f>
        <v>0.29962166463979811</v>
      </c>
      <c r="AQ67" s="25">
        <f>+'[1]Scheme Indicators'!R66</f>
        <v>6.8406500461862349E-2</v>
      </c>
    </row>
    <row r="68" spans="1:43" x14ac:dyDescent="0.25">
      <c r="A68" s="23">
        <f>A67+1</f>
        <v>50</v>
      </c>
      <c r="B68" s="21"/>
      <c r="C68" s="21"/>
      <c r="D68" s="11"/>
      <c r="E68" s="11" t="s">
        <v>114</v>
      </c>
      <c r="F68" s="24">
        <f t="shared" si="5"/>
        <v>0.14997740743005303</v>
      </c>
      <c r="G68" s="24">
        <f t="shared" si="5"/>
        <v>0.20066667783307715</v>
      </c>
      <c r="I68" s="24">
        <f>VLOOKUP(I$2&amp;"_"&amp;$A68,'Indicator Values By Option'!$A$4:$CL$978,VLOOKUP($I$3,Input!$B$4:$G$82,6,0),0)</f>
        <v>0.21908017054017476</v>
      </c>
      <c r="J68" s="24">
        <f>VLOOKUP(J$2&amp;"_"&amp;$A68,'Indicator Values By Option'!$A$4:$CL$978,VLOOKUP($I$3,Input!$B$4:$G$82,6,0),0)</f>
        <v>0.22435539853971329</v>
      </c>
      <c r="L68" s="98">
        <f t="shared" si="2"/>
        <v>0.69199999999999995</v>
      </c>
      <c r="M68" s="98">
        <f t="shared" si="1"/>
        <v>0.77800000000000002</v>
      </c>
      <c r="N68" s="7"/>
      <c r="O68" s="24">
        <f>IF(Input!$C$2=2013,AD68,IF(Input!$C$2=2012,AD333,IF(Input!$C$2=2011,AD598,AD863)))</f>
        <v>0.1752385212375614</v>
      </c>
      <c r="P68" s="24">
        <f>IF(Input!$C$2=2013,AE68,IF(Input!$C$2=2012,AE333,IF(Input!$C$2=2011,AE598,AE863)))</f>
        <v>0.14375477665924832</v>
      </c>
      <c r="Q68" s="24">
        <f>IF(Input!$C$2=2013,AF68,IF(Input!$C$2=2012,AF333,IF(Input!$C$2=2011,AF598,AF863)))</f>
        <v>0.34040241159705392</v>
      </c>
      <c r="R68" s="24">
        <f>IF(Input!$C$2=2013,AG68,IF(Input!$C$2=2012,AG333,IF(Input!$C$2=2011,AG598,AG863)))</f>
        <v>0.17195650203934776</v>
      </c>
      <c r="S68" s="24">
        <f>IF(Input!$C$2=2013,AH68,IF(Input!$C$2=2012,AH333,IF(Input!$C$2=2011,AH598,AH863)))</f>
        <v>0.42393774620711455</v>
      </c>
      <c r="T68" s="24">
        <f>IF(Input!$C$2=2013,AI68,IF(Input!$C$2=2012,AI333,IF(Input!$C$2=2011,AI598,AI863)))</f>
        <v>0.14685894932956939</v>
      </c>
      <c r="U68" s="24">
        <f>IF(Input!$C$2=2013,AJ68,IF(Input!$C$2=2012,AJ333,IF(Input!$C$2=2011,AJ598,AJ863)))</f>
        <v>0.21908017054017476</v>
      </c>
      <c r="V68" s="24">
        <f>IF(Input!$C$2=2013,AK68,IF(Input!$C$2=2012,AK333,IF(Input!$C$2=2011,AK598,AK863)))</f>
        <v>0</v>
      </c>
      <c r="W68" s="24">
        <f>IF(Input!$C$2=2013,AL68,IF(Input!$C$2=2012,AL333,IF(Input!$C$2=2011,AL598,AL863)))</f>
        <v>9.1434695852943185E-2</v>
      </c>
      <c r="X68" s="24">
        <f>IF(Input!$C$2=2013,AM68,IF(Input!$C$2=2012,AM333,IF(Input!$C$2=2011,AM598,AM863)))</f>
        <v>0.10997121150844455</v>
      </c>
      <c r="Y68" s="24">
        <f>IF(Input!$C$2=2013,AN68,IF(Input!$C$2=2012,AN333,IF(Input!$C$2=2011,AN598,AN863)))</f>
        <v>0.21935583308968279</v>
      </c>
      <c r="Z68" s="24">
        <f>IF(Input!$C$2=2013,AO68,IF(Input!$C$2=2012,AO333,IF(Input!$C$2=2011,AO598,AO863)))</f>
        <v>0.16623837549122139</v>
      </c>
      <c r="AA68" s="24">
        <f>IF(Input!$C$2=2013,AP68,IF(Input!$C$2=2012,AP333,IF(Input!$C$2=2011,AP598,AP863)))</f>
        <v>0.25947977774556019</v>
      </c>
      <c r="AB68" s="24">
        <f>IF(Input!$C$2=2013,AQ68,IF(Input!$C$2=2012,AQ333,IF(Input!$C$2=2011,AQ598,AQ863)))</f>
        <v>0.15761225312434052</v>
      </c>
      <c r="AC68" s="24"/>
      <c r="AD68" s="24">
        <f>+'[1]Scheme Indicators'!E67</f>
        <v>0.1752385212375614</v>
      </c>
      <c r="AE68" s="24">
        <f>+'[1]Scheme Indicators'!F67</f>
        <v>0.14375477665924832</v>
      </c>
      <c r="AF68" s="24">
        <f>+'[1]Scheme Indicators'!G67</f>
        <v>0.34040241159705392</v>
      </c>
      <c r="AG68" s="24">
        <f>+'[1]Scheme Indicators'!H67</f>
        <v>0.17195650203934776</v>
      </c>
      <c r="AH68" s="24">
        <f>+'[1]Scheme Indicators'!I67</f>
        <v>0.42393774620711455</v>
      </c>
      <c r="AI68" s="24">
        <f>+'[1]Scheme Indicators'!J67</f>
        <v>0.14685894932956939</v>
      </c>
      <c r="AJ68" s="24">
        <f>+'[1]Scheme Indicators'!K67</f>
        <v>0.21908017054017476</v>
      </c>
      <c r="AK68" s="24">
        <f>+'[1]Scheme Indicators'!L67</f>
        <v>0</v>
      </c>
      <c r="AL68" s="24">
        <f>+'[1]Scheme Indicators'!M67</f>
        <v>9.1434695852943185E-2</v>
      </c>
      <c r="AM68" s="24">
        <f>+'[1]Scheme Indicators'!N67</f>
        <v>0.10997121150844455</v>
      </c>
      <c r="AN68" s="24">
        <f>+'[1]Scheme Indicators'!O67</f>
        <v>0.21935583308968279</v>
      </c>
      <c r="AO68" s="24">
        <f>+'[1]Scheme Indicators'!P67</f>
        <v>0.16623837549122139</v>
      </c>
      <c r="AP68" s="24">
        <f>+'[1]Scheme Indicators'!Q67</f>
        <v>0.25947977774556019</v>
      </c>
      <c r="AQ68" s="24">
        <f>+'[1]Scheme Indicators'!R67</f>
        <v>0.15761225312434052</v>
      </c>
    </row>
    <row r="69" spans="1:43" x14ac:dyDescent="0.25">
      <c r="B69" s="21"/>
      <c r="C69" s="21" t="s">
        <v>240</v>
      </c>
      <c r="D69" s="11"/>
      <c r="E69" s="11"/>
      <c r="F69" s="23"/>
      <c r="G69" s="23"/>
      <c r="I69" s="23"/>
      <c r="J69" s="23"/>
      <c r="L69" s="98"/>
      <c r="M69" s="98"/>
      <c r="N69" s="7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50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</row>
    <row r="70" spans="1:43" x14ac:dyDescent="0.25">
      <c r="B70" s="21"/>
      <c r="C70" s="21"/>
      <c r="D70" s="11" t="s">
        <v>116</v>
      </c>
      <c r="E70" s="11"/>
      <c r="F70" s="23"/>
      <c r="G70" s="23"/>
      <c r="I70" s="23"/>
      <c r="J70" s="23"/>
      <c r="L70" s="98"/>
      <c r="M70" s="98"/>
      <c r="N70" s="7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50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</row>
    <row r="71" spans="1:43" x14ac:dyDescent="0.25">
      <c r="A71" s="23">
        <v>51</v>
      </c>
      <c r="B71" s="21"/>
      <c r="C71" s="21"/>
      <c r="D71" s="11"/>
      <c r="E71" s="11" t="s">
        <v>117</v>
      </c>
      <c r="F71" s="25">
        <f t="shared" si="5"/>
        <v>16.708206264590793</v>
      </c>
      <c r="G71" s="25">
        <f t="shared" si="5"/>
        <v>19.825203738816469</v>
      </c>
      <c r="I71" s="25">
        <f>VLOOKUP(I$2&amp;"_"&amp;$A71,'Indicator Values By Option'!$A$4:$CL$978,VLOOKUP($I$3,Input!$B$4:$G$82,6,0),0)</f>
        <v>18.687589209392829</v>
      </c>
      <c r="J71" s="25">
        <f>VLOOKUP(J$2&amp;"_"&amp;$A71,'Indicator Values By Option'!$A$4:$CL$978,VLOOKUP($I$3,Input!$B$4:$G$82,6,0),0)</f>
        <v>15.650884199802981</v>
      </c>
      <c r="L71" s="98">
        <f t="shared" ref="L71:L133" si="6">IF(I71&lt;MIN($O71:$AB71),0,IF(I71&gt;MAX($O71:$AB71),0.99,PERCENTRANK($O71:$AB71,I71)))</f>
        <v>0.53800000000000003</v>
      </c>
      <c r="M71" s="98">
        <f t="shared" ref="M71:M133" si="7">IF(J71&lt;MIN($O71:$AB71),0,IF(J71&gt;MAX($O71:$AB71),1,PERCENTRANK($O71:$AB71,J71)))</f>
        <v>0.29099999999999998</v>
      </c>
      <c r="N71" s="7"/>
      <c r="O71" s="25">
        <f>IF(Input!$C$2=2013,AD71,IF(Input!$C$2=2012,AD336,IF(Input!$C$2=2011,AD601,AD866)))</f>
        <v>19.107202672491894</v>
      </c>
      <c r="P71" s="25">
        <f>IF(Input!$C$2=2013,AE71,IF(Input!$C$2=2012,AE336,IF(Input!$C$2=2011,AE601,AE866)))</f>
        <v>14.067562077006954</v>
      </c>
      <c r="Q71" s="25">
        <f>IF(Input!$C$2=2013,AF71,IF(Input!$C$2=2012,AF336,IF(Input!$C$2=2011,AF601,AF866)))</f>
        <v>20.3451355454653</v>
      </c>
      <c r="R71" s="25">
        <f>IF(Input!$C$2=2013,AG71,IF(Input!$C$2=2012,AG336,IF(Input!$C$2=2011,AG601,AG866)))</f>
        <v>18.222527070862952</v>
      </c>
      <c r="S71" s="25">
        <f>IF(Input!$C$2=2013,AH71,IF(Input!$C$2=2012,AH336,IF(Input!$C$2=2011,AH601,AH866)))</f>
        <v>18.572949366554717</v>
      </c>
      <c r="T71" s="25">
        <f>IF(Input!$C$2=2013,AI71,IF(Input!$C$2=2012,AI336,IF(Input!$C$2=2011,AI601,AI866)))</f>
        <v>31.345914595212363</v>
      </c>
      <c r="U71" s="25">
        <f>IF(Input!$C$2=2013,AJ71,IF(Input!$C$2=2012,AJ336,IF(Input!$C$2=2011,AJ601,AJ866)))</f>
        <v>18.687589209392829</v>
      </c>
      <c r="V71" s="25">
        <f>IF(Input!$C$2=2013,AK71,IF(Input!$C$2=2012,AK336,IF(Input!$C$2=2011,AK601,AK866)))</f>
        <v>23.183704588614564</v>
      </c>
      <c r="W71" s="25">
        <f>IF(Input!$C$2=2013,AL71,IF(Input!$C$2=2012,AL336,IF(Input!$C$2=2011,AL601,AL866)))</f>
        <v>12.054012156953471</v>
      </c>
      <c r="X71" s="25">
        <f>IF(Input!$C$2=2013,AM71,IF(Input!$C$2=2012,AM336,IF(Input!$C$2=2011,AM601,AM866)))</f>
        <v>25.437919262709308</v>
      </c>
      <c r="Y71" s="25">
        <f>IF(Input!$C$2=2013,AN71,IF(Input!$C$2=2012,AN336,IF(Input!$C$2=2011,AN601,AN866)))</f>
        <v>28.00210628223142</v>
      </c>
      <c r="Z71" s="25">
        <f>IF(Input!$C$2=2013,AO71,IF(Input!$C$2=2012,AO336,IF(Input!$C$2=2011,AO601,AO866)))</f>
        <v>16.089680864845825</v>
      </c>
      <c r="AA71" s="25">
        <f>IF(Input!$C$2=2013,AP71,IF(Input!$C$2=2012,AP336,IF(Input!$C$2=2011,AP601,AP866)))</f>
        <v>10.259800837648333</v>
      </c>
      <c r="AB71" s="25">
        <f>IF(Input!$C$2=2013,AQ71,IF(Input!$C$2=2012,AQ336,IF(Input!$C$2=2011,AQ601,AQ866)))</f>
        <v>2.0803670459096066</v>
      </c>
      <c r="AC71" s="25"/>
      <c r="AD71" s="25">
        <f>+'[1]Scheme Indicators'!E70</f>
        <v>19.107202672491894</v>
      </c>
      <c r="AE71" s="25">
        <f>+'[1]Scheme Indicators'!F70</f>
        <v>14.067562077006954</v>
      </c>
      <c r="AF71" s="25">
        <f>+'[1]Scheme Indicators'!G70</f>
        <v>20.3451355454653</v>
      </c>
      <c r="AG71" s="25">
        <f>+'[1]Scheme Indicators'!H70</f>
        <v>18.222527070862952</v>
      </c>
      <c r="AH71" s="25">
        <f>+'[1]Scheme Indicators'!I70</f>
        <v>18.572949366554717</v>
      </c>
      <c r="AI71" s="25">
        <f>+'[1]Scheme Indicators'!J70</f>
        <v>31.345914595212363</v>
      </c>
      <c r="AJ71" s="25">
        <f>+'[1]Scheme Indicators'!K70</f>
        <v>18.687589209392829</v>
      </c>
      <c r="AK71" s="25">
        <f>+'[1]Scheme Indicators'!L70</f>
        <v>23.183704588614564</v>
      </c>
      <c r="AL71" s="25">
        <f>+'[1]Scheme Indicators'!M70</f>
        <v>12.054012156953471</v>
      </c>
      <c r="AM71" s="25">
        <f>+'[1]Scheme Indicators'!N70</f>
        <v>25.437919262709308</v>
      </c>
      <c r="AN71" s="25">
        <f>+'[1]Scheme Indicators'!O70</f>
        <v>28.00210628223142</v>
      </c>
      <c r="AO71" s="25">
        <f>+'[1]Scheme Indicators'!P70</f>
        <v>16.089680864845825</v>
      </c>
      <c r="AP71" s="25">
        <f>+'[1]Scheme Indicators'!Q70</f>
        <v>10.259800837648333</v>
      </c>
      <c r="AQ71" s="25">
        <f>+'[1]Scheme Indicators'!R70</f>
        <v>2.0803670459096066</v>
      </c>
    </row>
    <row r="72" spans="1:43" x14ac:dyDescent="0.25">
      <c r="A72" s="23">
        <f>A71+1</f>
        <v>52</v>
      </c>
      <c r="B72" s="21"/>
      <c r="C72" s="21"/>
      <c r="D72" s="11"/>
      <c r="E72" s="11" t="s">
        <v>118</v>
      </c>
      <c r="F72" s="25">
        <f t="shared" si="5"/>
        <v>1.3413876687668997</v>
      </c>
      <c r="G72" s="25">
        <f t="shared" si="5"/>
        <v>1.5983963107756283</v>
      </c>
      <c r="I72" s="25">
        <f>VLOOKUP(I$2&amp;"_"&amp;$A72,'Indicator Values By Option'!$A$4:$CL$978,VLOOKUP($I$3,Input!$B$4:$G$82,6,0),0)</f>
        <v>1.4170164431505432</v>
      </c>
      <c r="J72" s="25">
        <f>VLOOKUP(J$2&amp;"_"&amp;$A72,'Indicator Values By Option'!$A$4:$CL$978,VLOOKUP($I$3,Input!$B$4:$G$82,6,0),0)</f>
        <v>1.7394608714530093</v>
      </c>
      <c r="L72" s="98">
        <f t="shared" si="6"/>
        <v>0.46100000000000002</v>
      </c>
      <c r="M72" s="98">
        <f t="shared" si="7"/>
        <v>0.84799999999999998</v>
      </c>
      <c r="N72" s="7"/>
      <c r="O72" s="25">
        <f>IF(Input!$C$2=2013,AD72,IF(Input!$C$2=2012,AD337,IF(Input!$C$2=2011,AD602,AD867)))</f>
        <v>1.5783037234857673</v>
      </c>
      <c r="P72" s="25">
        <f>IF(Input!$C$2=2013,AE72,IF(Input!$C$2=2012,AE337,IF(Input!$C$2=2011,AE602,AE867)))</f>
        <v>1.3232862274123083</v>
      </c>
      <c r="Q72" s="25">
        <f>IF(Input!$C$2=2013,AF72,IF(Input!$C$2=2012,AF337,IF(Input!$C$2=2011,AF602,AF867)))</f>
        <v>1.1578439641120832</v>
      </c>
      <c r="R72" s="25">
        <f>IF(Input!$C$2=2013,AG72,IF(Input!$C$2=2012,AG337,IF(Input!$C$2=2011,AG602,AG867)))</f>
        <v>1.5098933144940816</v>
      </c>
      <c r="S72" s="25">
        <f>IF(Input!$C$2=2013,AH72,IF(Input!$C$2=2012,AH337,IF(Input!$C$2=2011,AH602,AH867)))</f>
        <v>1.3297147320863918</v>
      </c>
      <c r="T72" s="25">
        <f>IF(Input!$C$2=2013,AI72,IF(Input!$C$2=2012,AI337,IF(Input!$C$2=2011,AI602,AI867)))</f>
        <v>1.3699662378812469</v>
      </c>
      <c r="U72" s="25">
        <f>IF(Input!$C$2=2013,AJ72,IF(Input!$C$2=2012,AJ337,IF(Input!$C$2=2011,AJ602,AJ867)))</f>
        <v>1.4170164431505432</v>
      </c>
      <c r="V72" s="25">
        <f>IF(Input!$C$2=2013,AK72,IF(Input!$C$2=2012,AK337,IF(Input!$C$2=2011,AK602,AK867)))</f>
        <v>2.5703310717324475</v>
      </c>
      <c r="W72" s="25">
        <f>IF(Input!$C$2=2013,AL72,IF(Input!$C$2=2012,AL337,IF(Input!$C$2=2011,AL602,AL867)))</f>
        <v>1.6129461153648381</v>
      </c>
      <c r="X72" s="25">
        <f>IF(Input!$C$2=2013,AM72,IF(Input!$C$2=2012,AM337,IF(Input!$C$2=2011,AM602,AM867)))</f>
        <v>1.7154361146256794</v>
      </c>
      <c r="Y72" s="25">
        <f>IF(Input!$C$2=2013,AN72,IF(Input!$C$2=2012,AN337,IF(Input!$C$2=2011,AN602,AN867)))</f>
        <v>3.2262152454156467</v>
      </c>
      <c r="Z72" s="25">
        <f>IF(Input!$C$2=2013,AO72,IF(Input!$C$2=2012,AO337,IF(Input!$C$2=2011,AO602,AO867)))</f>
        <v>0.70595430286538452</v>
      </c>
      <c r="AA72" s="25">
        <f>IF(Input!$C$2=2013,AP72,IF(Input!$C$2=2012,AP337,IF(Input!$C$2=2011,AP602,AP867)))</f>
        <v>1.6550453655172748</v>
      </c>
      <c r="AB72" s="25">
        <f>IF(Input!$C$2=2013,AQ72,IF(Input!$C$2=2012,AQ337,IF(Input!$C$2=2011,AQ602,AQ867)))</f>
        <v>0.15241489065667577</v>
      </c>
      <c r="AC72" s="25"/>
      <c r="AD72" s="25">
        <f>+'[1]Scheme Indicators'!E71</f>
        <v>1.5783037234857673</v>
      </c>
      <c r="AE72" s="25">
        <f>+'[1]Scheme Indicators'!F71</f>
        <v>1.3232862274123083</v>
      </c>
      <c r="AF72" s="25">
        <f>+'[1]Scheme Indicators'!G71</f>
        <v>1.1578439641120832</v>
      </c>
      <c r="AG72" s="25">
        <f>+'[1]Scheme Indicators'!H71</f>
        <v>1.5098933144940816</v>
      </c>
      <c r="AH72" s="25">
        <f>+'[1]Scheme Indicators'!I71</f>
        <v>1.3297147320863918</v>
      </c>
      <c r="AI72" s="25">
        <f>+'[1]Scheme Indicators'!J71</f>
        <v>1.3699662378812469</v>
      </c>
      <c r="AJ72" s="25">
        <f>+'[1]Scheme Indicators'!K71</f>
        <v>1.4170164431505432</v>
      </c>
      <c r="AK72" s="25">
        <f>+'[1]Scheme Indicators'!L71</f>
        <v>2.5703310717324475</v>
      </c>
      <c r="AL72" s="25">
        <f>+'[1]Scheme Indicators'!M71</f>
        <v>1.6129461153648381</v>
      </c>
      <c r="AM72" s="25">
        <f>+'[1]Scheme Indicators'!N71</f>
        <v>1.7154361146256794</v>
      </c>
      <c r="AN72" s="25">
        <f>+'[1]Scheme Indicators'!O71</f>
        <v>3.2262152454156467</v>
      </c>
      <c r="AO72" s="25">
        <f>+'[1]Scheme Indicators'!P71</f>
        <v>0.70595430286538452</v>
      </c>
      <c r="AP72" s="25">
        <f>+'[1]Scheme Indicators'!Q71</f>
        <v>1.6550453655172748</v>
      </c>
      <c r="AQ72" s="25">
        <f>+'[1]Scheme Indicators'!R71</f>
        <v>0.15241489065667577</v>
      </c>
    </row>
    <row r="73" spans="1:43" x14ac:dyDescent="0.25">
      <c r="B73" s="21"/>
      <c r="C73" s="21"/>
      <c r="D73" s="11" t="s">
        <v>119</v>
      </c>
      <c r="E73" s="11"/>
      <c r="F73" s="23"/>
      <c r="G73" s="23"/>
      <c r="I73" s="23"/>
      <c r="J73" s="23"/>
      <c r="L73" s="98"/>
      <c r="M73" s="98"/>
      <c r="N73" s="7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50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</row>
    <row r="74" spans="1:43" x14ac:dyDescent="0.25">
      <c r="A74" s="23">
        <v>53</v>
      </c>
      <c r="B74" s="21"/>
      <c r="C74" s="21"/>
      <c r="D74" s="11"/>
      <c r="E74" s="11" t="s">
        <v>107</v>
      </c>
      <c r="F74" s="25">
        <f t="shared" si="5"/>
        <v>3.19289677485517</v>
      </c>
      <c r="G74" s="25">
        <f t="shared" si="5"/>
        <v>4.0822972399060813</v>
      </c>
      <c r="I74" s="25">
        <f>VLOOKUP(I$2&amp;"_"&amp;$A74,'Indicator Values By Option'!$A$4:$CL$978,VLOOKUP($I$3,Input!$B$4:$G$82,6,0),0)</f>
        <v>3.3226439110603945</v>
      </c>
      <c r="J74" s="25">
        <f>VLOOKUP(J$2&amp;"_"&amp;$A74,'Indicator Values By Option'!$A$4:$CL$978,VLOOKUP($I$3,Input!$B$4:$G$82,6,0),0)</f>
        <v>4.2350449777233301</v>
      </c>
      <c r="L74" s="98">
        <f t="shared" si="6"/>
        <v>0.38400000000000001</v>
      </c>
      <c r="M74" s="98">
        <f t="shared" si="7"/>
        <v>0.69499999999999995</v>
      </c>
      <c r="N74" s="7"/>
      <c r="O74" s="25">
        <f>IF(Input!$C$2=2013,AD74,IF(Input!$C$2=2012,AD339,IF(Input!$C$2=2011,AD604,AD869)))</f>
        <v>3.736180292686023</v>
      </c>
      <c r="P74" s="25">
        <f>IF(Input!$C$2=2013,AE74,IF(Input!$C$2=2012,AE339,IF(Input!$C$2=2011,AE604,AE869)))</f>
        <v>2.206322650323032</v>
      </c>
      <c r="Q74" s="25">
        <f>IF(Input!$C$2=2013,AF74,IF(Input!$C$2=2012,AF339,IF(Input!$C$2=2011,AF604,AF869)))</f>
        <v>3.1399014657009232</v>
      </c>
      <c r="R74" s="25">
        <f>IF(Input!$C$2=2013,AG74,IF(Input!$C$2=2012,AG339,IF(Input!$C$2=2011,AG604,AG869)))</f>
        <v>3.5082012233322284</v>
      </c>
      <c r="S74" s="25">
        <f>IF(Input!$C$2=2013,AH74,IF(Input!$C$2=2012,AH339,IF(Input!$C$2=2011,AH604,AH869)))</f>
        <v>5.9978001948732684</v>
      </c>
      <c r="T74" s="25">
        <f>IF(Input!$C$2=2013,AI74,IF(Input!$C$2=2012,AI339,IF(Input!$C$2=2011,AI604,AI869)))</f>
        <v>4.3086617594931491</v>
      </c>
      <c r="U74" s="25">
        <f>IF(Input!$C$2=2013,AJ74,IF(Input!$C$2=2012,AJ339,IF(Input!$C$2=2011,AJ604,AJ869)))</f>
        <v>3.3226439110603945</v>
      </c>
      <c r="V74" s="25">
        <f>IF(Input!$C$2=2013,AK74,IF(Input!$C$2=2012,AK339,IF(Input!$C$2=2011,AK604,AK869)))</f>
        <v>4.4662323391466714</v>
      </c>
      <c r="W74" s="25">
        <f>IF(Input!$C$2=2013,AL74,IF(Input!$C$2=2012,AL339,IF(Input!$C$2=2011,AL604,AL869)))</f>
        <v>2.1419553502900777</v>
      </c>
      <c r="X74" s="25">
        <f>IF(Input!$C$2=2013,AM74,IF(Input!$C$2=2012,AM339,IF(Input!$C$2=2011,AM604,AM869)))</f>
        <v>3.8756631841636953</v>
      </c>
      <c r="Y74" s="25">
        <f>IF(Input!$C$2=2013,AN74,IF(Input!$C$2=2012,AN339,IF(Input!$C$2=2011,AN604,AN869)))</f>
        <v>4.2319287975126363</v>
      </c>
      <c r="Z74" s="25">
        <f>IF(Input!$C$2=2013,AO74,IF(Input!$C$2=2012,AO339,IF(Input!$C$2=2011,AO604,AO869)))</f>
        <v>2.0183576040785218</v>
      </c>
      <c r="AA74" s="25">
        <f>IF(Input!$C$2=2013,AP74,IF(Input!$C$2=2012,AP339,IF(Input!$C$2=2011,AP604,AP869)))</f>
        <v>4.3071884914613783</v>
      </c>
      <c r="AB74" s="25">
        <f>IF(Input!$C$2=2013,AQ74,IF(Input!$C$2=2012,AQ339,IF(Input!$C$2=2011,AQ604,AQ869)))</f>
        <v>0.39406664811209829</v>
      </c>
      <c r="AC74" s="25"/>
      <c r="AD74" s="25">
        <f>+'[1]Scheme Indicators'!E73</f>
        <v>3.736180292686023</v>
      </c>
      <c r="AE74" s="25">
        <f>+'[1]Scheme Indicators'!F73</f>
        <v>2.206322650323032</v>
      </c>
      <c r="AF74" s="25">
        <f>+'[1]Scheme Indicators'!G73</f>
        <v>3.1399014657009232</v>
      </c>
      <c r="AG74" s="25">
        <f>+'[1]Scheme Indicators'!H73</f>
        <v>3.5082012233322284</v>
      </c>
      <c r="AH74" s="25">
        <f>+'[1]Scheme Indicators'!I73</f>
        <v>5.9978001948732684</v>
      </c>
      <c r="AI74" s="25">
        <f>+'[1]Scheme Indicators'!J73</f>
        <v>4.3086617594931491</v>
      </c>
      <c r="AJ74" s="25">
        <f>+'[1]Scheme Indicators'!K73</f>
        <v>3.3226439110603945</v>
      </c>
      <c r="AK74" s="25">
        <f>+'[1]Scheme Indicators'!L73</f>
        <v>4.4662323391466714</v>
      </c>
      <c r="AL74" s="25">
        <f>+'[1]Scheme Indicators'!M73</f>
        <v>2.1419553502900777</v>
      </c>
      <c r="AM74" s="25">
        <f>+'[1]Scheme Indicators'!N73</f>
        <v>3.8756631841636953</v>
      </c>
      <c r="AN74" s="25">
        <f>+'[1]Scheme Indicators'!O73</f>
        <v>4.2319287975126363</v>
      </c>
      <c r="AO74" s="25">
        <f>+'[1]Scheme Indicators'!P73</f>
        <v>2.0183576040785218</v>
      </c>
      <c r="AP74" s="25">
        <f>+'[1]Scheme Indicators'!Q73</f>
        <v>4.3071884914613783</v>
      </c>
      <c r="AQ74" s="25">
        <f>+'[1]Scheme Indicators'!R73</f>
        <v>0.39406664811209829</v>
      </c>
    </row>
    <row r="75" spans="1:43" x14ac:dyDescent="0.25">
      <c r="B75" s="21" t="s">
        <v>241</v>
      </c>
      <c r="C75" s="21"/>
      <c r="D75" s="11"/>
      <c r="E75" s="11"/>
      <c r="F75" s="23"/>
      <c r="G75" s="23"/>
      <c r="I75" s="23"/>
      <c r="J75" s="23"/>
      <c r="L75" s="98"/>
      <c r="M75" s="98"/>
      <c r="N75" s="7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50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spans="1:43" x14ac:dyDescent="0.25">
      <c r="A76" s="23">
        <v>54</v>
      </c>
      <c r="B76" s="21"/>
      <c r="C76" s="21" t="s">
        <v>242</v>
      </c>
      <c r="D76" s="11"/>
      <c r="E76" s="11"/>
      <c r="F76" s="25">
        <f t="shared" si="5"/>
        <v>34.749154959776604</v>
      </c>
      <c r="G76" s="25">
        <f t="shared" si="5"/>
        <v>42.351746761074992</v>
      </c>
      <c r="I76" s="25">
        <f>VLOOKUP(I$2&amp;"_"&amp;$A76,'Indicator Values By Option'!$A$4:$CL$978,VLOOKUP($I$3,Input!$B$4:$G$82,6,0),0)</f>
        <v>45.306164524852768</v>
      </c>
      <c r="J76" s="25">
        <f>VLOOKUP(J$2&amp;"_"&amp;$A76,'Indicator Values By Option'!$A$4:$CL$978,VLOOKUP($I$3,Input!$B$4:$G$82,6,0),0)</f>
        <v>45.763920980798851</v>
      </c>
      <c r="L76" s="98">
        <f t="shared" si="6"/>
        <v>0.84599999999999997</v>
      </c>
      <c r="M76" s="98">
        <f t="shared" si="7"/>
        <v>0.85199999999999998</v>
      </c>
      <c r="N76" s="7"/>
      <c r="O76" s="25">
        <f>IF(Input!$C$2=2013,AD76,IF(Input!$C$2=2012,AD341,IF(Input!$C$2=2011,AD606,AD871)))</f>
        <v>50.596473142352281</v>
      </c>
      <c r="P76" s="25">
        <f>IF(Input!$C$2=2013,AE76,IF(Input!$C$2=2012,AE341,IF(Input!$C$2=2011,AE606,AE871)))</f>
        <v>41.617375567398533</v>
      </c>
      <c r="Q76" s="25">
        <f>IF(Input!$C$2=2013,AF76,IF(Input!$C$2=2012,AF341,IF(Input!$C$2=2011,AF606,AF871)))</f>
        <v>54.679284963099462</v>
      </c>
      <c r="R76" s="25">
        <f>IF(Input!$C$2=2013,AG76,IF(Input!$C$2=2012,AG341,IF(Input!$C$2=2011,AG606,AG871)))</f>
        <v>42.883532797875183</v>
      </c>
      <c r="S76" s="25">
        <f>IF(Input!$C$2=2013,AH76,IF(Input!$C$2=2012,AH341,IF(Input!$C$2=2011,AH606,AH871)))</f>
        <v>33.228497196318493</v>
      </c>
      <c r="T76" s="25">
        <f>IF(Input!$C$2=2013,AI76,IF(Input!$C$2=2012,AI341,IF(Input!$C$2=2011,AI606,AI871)))</f>
        <v>38.472144656518871</v>
      </c>
      <c r="U76" s="25">
        <f>IF(Input!$C$2=2013,AJ76,IF(Input!$C$2=2012,AJ341,IF(Input!$C$2=2011,AJ606,AJ871)))</f>
        <v>45.306164524852768</v>
      </c>
      <c r="V76" s="25">
        <f>IF(Input!$C$2=2013,AK76,IF(Input!$C$2=2012,AK341,IF(Input!$C$2=2011,AK606,AK871)))</f>
        <v>45.251095319610727</v>
      </c>
      <c r="W76" s="25">
        <f>IF(Input!$C$2=2013,AL76,IF(Input!$C$2=2012,AL341,IF(Input!$C$2=2011,AL606,AL871)))</f>
        <v>41.559979364531905</v>
      </c>
      <c r="X76" s="25">
        <f>IF(Input!$C$2=2013,AM76,IF(Input!$C$2=2012,AM341,IF(Input!$C$2=2011,AM606,AM871)))</f>
        <v>31.004127434686431</v>
      </c>
      <c r="Y76" s="25">
        <f>IF(Input!$C$2=2013,AN76,IF(Input!$C$2=2012,AN341,IF(Input!$C$2=2011,AN606,AN871)))</f>
        <v>39.845519293764632</v>
      </c>
      <c r="Z76" s="25">
        <f>IF(Input!$C$2=2013,AO76,IF(Input!$C$2=2012,AO341,IF(Input!$C$2=2011,AO606,AO871)))</f>
        <v>28.603763260246179</v>
      </c>
      <c r="AA76" s="25">
        <f>IF(Input!$C$2=2013,AP76,IF(Input!$C$2=2012,AP341,IF(Input!$C$2=2011,AP606,AP871)))</f>
        <v>22.361645588011616</v>
      </c>
      <c r="AB76" s="25">
        <f>IF(Input!$C$2=2013,AQ76,IF(Input!$C$2=2012,AQ341,IF(Input!$C$2=2011,AQ606,AQ871)))</f>
        <v>27.030365923366109</v>
      </c>
      <c r="AC76" s="25"/>
      <c r="AD76" s="25">
        <f>+'[1]Scheme Indicators'!E75</f>
        <v>50.596473142352281</v>
      </c>
      <c r="AE76" s="25">
        <f>+'[1]Scheme Indicators'!F75</f>
        <v>41.617375567398533</v>
      </c>
      <c r="AF76" s="25">
        <f>+'[1]Scheme Indicators'!G75</f>
        <v>54.679284963099462</v>
      </c>
      <c r="AG76" s="25">
        <f>+'[1]Scheme Indicators'!H75</f>
        <v>42.883532797875183</v>
      </c>
      <c r="AH76" s="25">
        <f>+'[1]Scheme Indicators'!I75</f>
        <v>33.228497196318493</v>
      </c>
      <c r="AI76" s="25">
        <f>+'[1]Scheme Indicators'!J75</f>
        <v>38.472144656518871</v>
      </c>
      <c r="AJ76" s="25">
        <f>+'[1]Scheme Indicators'!K75</f>
        <v>45.306164524852768</v>
      </c>
      <c r="AK76" s="25">
        <f>+'[1]Scheme Indicators'!L75</f>
        <v>45.251095319610727</v>
      </c>
      <c r="AL76" s="25">
        <f>+'[1]Scheme Indicators'!M75</f>
        <v>41.559979364531905</v>
      </c>
      <c r="AM76" s="25">
        <f>+'[1]Scheme Indicators'!N75</f>
        <v>31.004127434686431</v>
      </c>
      <c r="AN76" s="25">
        <f>+'[1]Scheme Indicators'!O75</f>
        <v>39.845519293764632</v>
      </c>
      <c r="AO76" s="25">
        <f>+'[1]Scheme Indicators'!P75</f>
        <v>28.603763260246179</v>
      </c>
      <c r="AP76" s="25">
        <f>+'[1]Scheme Indicators'!Q75</f>
        <v>22.361645588011616</v>
      </c>
      <c r="AQ76" s="25">
        <f>+'[1]Scheme Indicators'!R75</f>
        <v>27.030365923366109</v>
      </c>
    </row>
    <row r="77" spans="1:43" x14ac:dyDescent="0.25">
      <c r="B77" s="21"/>
      <c r="C77" s="21" t="s">
        <v>243</v>
      </c>
      <c r="D77" s="11"/>
      <c r="E77" s="11"/>
      <c r="F77" s="23"/>
      <c r="G77" s="23"/>
      <c r="I77" s="23"/>
      <c r="J77" s="23"/>
      <c r="L77" s="98"/>
      <c r="M77" s="98"/>
      <c r="N77" s="7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50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</row>
    <row r="78" spans="1:43" x14ac:dyDescent="0.25">
      <c r="B78" s="21"/>
      <c r="C78" s="21"/>
      <c r="D78" s="11" t="s">
        <v>244</v>
      </c>
      <c r="E78" s="11"/>
      <c r="F78" s="23"/>
      <c r="G78" s="23"/>
      <c r="I78" s="23"/>
      <c r="J78" s="23"/>
      <c r="L78" s="98"/>
      <c r="M78" s="98"/>
      <c r="N78" s="7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50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</row>
    <row r="79" spans="1:43" x14ac:dyDescent="0.25">
      <c r="A79" s="23">
        <v>55</v>
      </c>
      <c r="B79" s="21"/>
      <c r="C79" s="21"/>
      <c r="D79" s="11"/>
      <c r="E79" s="11" t="s">
        <v>120</v>
      </c>
      <c r="F79" s="25">
        <f t="shared" si="5"/>
        <v>9.4292918287208671</v>
      </c>
      <c r="G79" s="25">
        <f t="shared" si="5"/>
        <v>11.955689983891341</v>
      </c>
      <c r="I79" s="25">
        <f>VLOOKUP(I$2&amp;"_"&amp;$A79,'Indicator Values By Option'!$A$4:$CL$978,VLOOKUP($I$3,Input!$B$4:$G$82,6,0),0)</f>
        <v>13.658855061531266</v>
      </c>
      <c r="J79" s="25">
        <f>VLOOKUP(J$2&amp;"_"&amp;$A79,'Indicator Values By Option'!$A$4:$CL$978,VLOOKUP($I$3,Input!$B$4:$G$82,6,0),0)</f>
        <v>15.667412947544076</v>
      </c>
      <c r="L79" s="98">
        <f t="shared" si="6"/>
        <v>0.84599999999999997</v>
      </c>
      <c r="M79" s="98">
        <f t="shared" si="7"/>
        <v>1</v>
      </c>
      <c r="N79" s="7"/>
      <c r="O79" s="25">
        <f>IF(Input!$C$2=2013,AD79,IF(Input!$C$2=2012,AD344,IF(Input!$C$2=2011,AD609,AD874)))</f>
        <v>14.428054112854147</v>
      </c>
      <c r="P79" s="25">
        <f>IF(Input!$C$2=2013,AE79,IF(Input!$C$2=2012,AE344,IF(Input!$C$2=2011,AE609,AE874)))</f>
        <v>12.349300069830532</v>
      </c>
      <c r="Q79" s="25">
        <f>IF(Input!$C$2=2013,AF79,IF(Input!$C$2=2012,AF344,IF(Input!$C$2=2011,AF609,AF874)))</f>
        <v>13.980835591865084</v>
      </c>
      <c r="R79" s="25">
        <f>IF(Input!$C$2=2013,AG79,IF(Input!$C$2=2012,AG344,IF(Input!$C$2=2011,AG609,AG874)))</f>
        <v>11.325141466136937</v>
      </c>
      <c r="S79" s="25">
        <f>IF(Input!$C$2=2013,AH79,IF(Input!$C$2=2012,AH344,IF(Input!$C$2=2011,AH609,AH874)))</f>
        <v>9.4352522903126594</v>
      </c>
      <c r="T79" s="25">
        <f>IF(Input!$C$2=2013,AI79,IF(Input!$C$2=2012,AI344,IF(Input!$C$2=2011,AI609,AI874)))</f>
        <v>9.426857273986192</v>
      </c>
      <c r="U79" s="25">
        <f>IF(Input!$C$2=2013,AJ79,IF(Input!$C$2=2012,AJ344,IF(Input!$C$2=2011,AJ609,AJ874)))</f>
        <v>13.658855061531266</v>
      </c>
      <c r="V79" s="25">
        <f>IF(Input!$C$2=2013,AK79,IF(Input!$C$2=2012,AK344,IF(Input!$C$2=2011,AK609,AK874)))</f>
        <v>11.412133198546744</v>
      </c>
      <c r="W79" s="25">
        <f>IF(Input!$C$2=2013,AL79,IF(Input!$C$2=2012,AL344,IF(Input!$C$2=2011,AL609,AL874)))</f>
        <v>13.301249407722249</v>
      </c>
      <c r="X79" s="25">
        <f>IF(Input!$C$2=2013,AM79,IF(Input!$C$2=2012,AM344,IF(Input!$C$2=2011,AM609,AM874)))</f>
        <v>5.5139945827679462</v>
      </c>
      <c r="Y79" s="25">
        <f>IF(Input!$C$2=2013,AN79,IF(Input!$C$2=2012,AN344,IF(Input!$C$2=2011,AN609,AN874)))</f>
        <v>11.225014496266478</v>
      </c>
      <c r="Z79" s="25">
        <f>IF(Input!$C$2=2013,AO79,IF(Input!$C$2=2012,AO344,IF(Input!$C$2=2011,AO609,AO874)))</f>
        <v>6.1684637291661319</v>
      </c>
      <c r="AA79" s="25">
        <f>IF(Input!$C$2=2013,AP79,IF(Input!$C$2=2012,AP344,IF(Input!$C$2=2011,AP609,AP874)))</f>
        <v>6.7812682626366589</v>
      </c>
      <c r="AB79" s="25">
        <f>IF(Input!$C$2=2013,AQ79,IF(Input!$C$2=2012,AQ344,IF(Input!$C$2=2011,AQ609,AQ874)))</f>
        <v>8.3512465101441915</v>
      </c>
      <c r="AC79" s="25"/>
      <c r="AD79" s="25">
        <f>+'[1]Scheme Indicators'!E78</f>
        <v>14.428054112854147</v>
      </c>
      <c r="AE79" s="25">
        <f>+'[1]Scheme Indicators'!F78</f>
        <v>12.349300069830532</v>
      </c>
      <c r="AF79" s="25">
        <f>+'[1]Scheme Indicators'!G78</f>
        <v>13.980835591865084</v>
      </c>
      <c r="AG79" s="25">
        <f>+'[1]Scheme Indicators'!H78</f>
        <v>11.325141466136937</v>
      </c>
      <c r="AH79" s="25">
        <f>+'[1]Scheme Indicators'!I78</f>
        <v>9.4352522903126594</v>
      </c>
      <c r="AI79" s="25">
        <f>+'[1]Scheme Indicators'!J78</f>
        <v>9.426857273986192</v>
      </c>
      <c r="AJ79" s="25">
        <f>+'[1]Scheme Indicators'!K78</f>
        <v>13.658855061531266</v>
      </c>
      <c r="AK79" s="25">
        <f>+'[1]Scheme Indicators'!L78</f>
        <v>11.412133198546744</v>
      </c>
      <c r="AL79" s="25">
        <f>+'[1]Scheme Indicators'!M78</f>
        <v>13.301249407722249</v>
      </c>
      <c r="AM79" s="25">
        <f>+'[1]Scheme Indicators'!N78</f>
        <v>5.5139945827679462</v>
      </c>
      <c r="AN79" s="25">
        <f>+'[1]Scheme Indicators'!O78</f>
        <v>11.225014496266478</v>
      </c>
      <c r="AO79" s="25">
        <f>+'[1]Scheme Indicators'!P78</f>
        <v>6.1684637291661319</v>
      </c>
      <c r="AP79" s="25">
        <f>+'[1]Scheme Indicators'!Q78</f>
        <v>6.7812682626366589</v>
      </c>
      <c r="AQ79" s="25">
        <f>+'[1]Scheme Indicators'!R78</f>
        <v>8.3512465101441915</v>
      </c>
    </row>
    <row r="80" spans="1:43" x14ac:dyDescent="0.25">
      <c r="A80" s="23">
        <f>A79+1</f>
        <v>56</v>
      </c>
      <c r="B80" s="21"/>
      <c r="C80" s="21"/>
      <c r="D80" s="11"/>
      <c r="E80" s="11" t="s">
        <v>121</v>
      </c>
      <c r="F80" s="25">
        <f t="shared" si="5"/>
        <v>1.9478020476197979</v>
      </c>
      <c r="G80" s="25">
        <f t="shared" si="5"/>
        <v>2.1080030641248322</v>
      </c>
      <c r="I80" s="25">
        <f>VLOOKUP(I$2&amp;"_"&amp;$A80,'Indicator Values By Option'!$A$4:$CL$978,VLOOKUP($I$3,Input!$B$4:$G$82,6,0),0)</f>
        <v>2.1040456123975355</v>
      </c>
      <c r="J80" s="25">
        <f>VLOOKUP(J$2&amp;"_"&amp;$A80,'Indicator Values By Option'!$A$4:$CL$978,VLOOKUP($I$3,Input!$B$4:$G$82,6,0),0)</f>
        <v>2.0824742268041239</v>
      </c>
      <c r="L80" s="98">
        <f t="shared" si="6"/>
        <v>0.61499999999999999</v>
      </c>
      <c r="M80" s="98">
        <f t="shared" si="7"/>
        <v>0.53500000000000003</v>
      </c>
      <c r="N80" s="7"/>
      <c r="O80" s="25">
        <f>IF(Input!$C$2=2013,AD80,IF(Input!$C$2=2012,AD345,IF(Input!$C$2=2011,AD610,AD875)))</f>
        <v>1.973152482069692</v>
      </c>
      <c r="P80" s="25">
        <f>IF(Input!$C$2=2013,AE80,IF(Input!$C$2=2012,AE345,IF(Input!$C$2=2011,AE610,AE875)))</f>
        <v>2.0430661887928445</v>
      </c>
      <c r="Q80" s="25">
        <f>IF(Input!$C$2=2013,AF80,IF(Input!$C$2=2012,AF345,IF(Input!$C$2=2011,AF610,AF875)))</f>
        <v>2.0837869686643948</v>
      </c>
      <c r="R80" s="25">
        <f>IF(Input!$C$2=2013,AG80,IF(Input!$C$2=2012,AG345,IF(Input!$C$2=2011,AG610,AG875)))</f>
        <v>2.6797702178487879</v>
      </c>
      <c r="S80" s="25">
        <f>IF(Input!$C$2=2013,AH80,IF(Input!$C$2=2012,AH345,IF(Input!$C$2=2011,AH610,AH875)))</f>
        <v>1.6994426066917132</v>
      </c>
      <c r="T80" s="25">
        <f>IF(Input!$C$2=2013,AI80,IF(Input!$C$2=2012,AI345,IF(Input!$C$2=2011,AI610,AI875)))</f>
        <v>2.1108688050308055</v>
      </c>
      <c r="U80" s="25">
        <f>IF(Input!$C$2=2013,AJ80,IF(Input!$C$2=2012,AJ345,IF(Input!$C$2=2011,AJ610,AJ875)))</f>
        <v>2.1040456123975355</v>
      </c>
      <c r="V80" s="25">
        <f>IF(Input!$C$2=2013,AK80,IF(Input!$C$2=2012,AK345,IF(Input!$C$2=2011,AK610,AK875)))</f>
        <v>11.675605949242394</v>
      </c>
      <c r="W80" s="25">
        <f>IF(Input!$C$2=2013,AL80,IF(Input!$C$2=2012,AL345,IF(Input!$C$2=2011,AL610,AL875)))</f>
        <v>1.93744764481632</v>
      </c>
      <c r="X80" s="25">
        <f>IF(Input!$C$2=2013,AM80,IF(Input!$C$2=2012,AM345,IF(Input!$C$2=2011,AM610,AM875)))</f>
        <v>0.36149959519508806</v>
      </c>
      <c r="Y80" s="25">
        <f>IF(Input!$C$2=2013,AN80,IF(Input!$C$2=2012,AN345,IF(Input!$C$2=2011,AN610,AN875)))</f>
        <v>2.4381596879883092</v>
      </c>
      <c r="Z80" s="25">
        <f>IF(Input!$C$2=2013,AO80,IF(Input!$C$2=2012,AO345,IF(Input!$C$2=2011,AO610,AO875)))</f>
        <v>1.4882129862722391</v>
      </c>
      <c r="AA80" s="25">
        <f>IF(Input!$C$2=2013,AP80,IF(Input!$C$2=2012,AP345,IF(Input!$C$2=2011,AP610,AP875)))</f>
        <v>3.1747109792062003</v>
      </c>
      <c r="AB80" s="25">
        <f>IF(Input!$C$2=2013,AQ80,IF(Input!$C$2=2012,AQ345,IF(Input!$C$2=2011,AQ610,AQ875)))</f>
        <v>1.7121475050319579</v>
      </c>
      <c r="AC80" s="25"/>
      <c r="AD80" s="25">
        <f>+'[1]Scheme Indicators'!E79</f>
        <v>1.973152482069692</v>
      </c>
      <c r="AE80" s="25">
        <f>+'[1]Scheme Indicators'!F79</f>
        <v>2.0430661887928445</v>
      </c>
      <c r="AF80" s="25">
        <f>+'[1]Scheme Indicators'!G79</f>
        <v>2.0837869686643948</v>
      </c>
      <c r="AG80" s="25">
        <f>+'[1]Scheme Indicators'!H79</f>
        <v>2.6797702178487879</v>
      </c>
      <c r="AH80" s="25">
        <f>+'[1]Scheme Indicators'!I79</f>
        <v>1.6994426066917132</v>
      </c>
      <c r="AI80" s="25">
        <f>+'[1]Scheme Indicators'!J79</f>
        <v>2.1108688050308055</v>
      </c>
      <c r="AJ80" s="25">
        <f>+'[1]Scheme Indicators'!K79</f>
        <v>2.1040456123975355</v>
      </c>
      <c r="AK80" s="25">
        <f>+'[1]Scheme Indicators'!L79</f>
        <v>11.675605949242394</v>
      </c>
      <c r="AL80" s="25">
        <f>+'[1]Scheme Indicators'!M79</f>
        <v>1.93744764481632</v>
      </c>
      <c r="AM80" s="25">
        <f>+'[1]Scheme Indicators'!N79</f>
        <v>0.36149959519508806</v>
      </c>
      <c r="AN80" s="25">
        <f>+'[1]Scheme Indicators'!O79</f>
        <v>2.4381596879883092</v>
      </c>
      <c r="AO80" s="25">
        <f>+'[1]Scheme Indicators'!P79</f>
        <v>1.4882129862722391</v>
      </c>
      <c r="AP80" s="25">
        <f>+'[1]Scheme Indicators'!Q79</f>
        <v>3.1747109792062003</v>
      </c>
      <c r="AQ80" s="25">
        <f>+'[1]Scheme Indicators'!R79</f>
        <v>1.7121475050319579</v>
      </c>
    </row>
    <row r="81" spans="1:43" x14ac:dyDescent="0.25">
      <c r="B81" s="21"/>
      <c r="C81" s="21"/>
      <c r="D81" s="11" t="s">
        <v>245</v>
      </c>
      <c r="E81" s="11"/>
      <c r="F81" s="23"/>
      <c r="G81" s="23"/>
      <c r="I81" s="23"/>
      <c r="J81" s="23"/>
      <c r="L81" s="98"/>
      <c r="M81" s="98"/>
      <c r="N81" s="7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50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</row>
    <row r="82" spans="1:43" x14ac:dyDescent="0.25">
      <c r="A82" s="23">
        <v>57</v>
      </c>
      <c r="B82" s="21"/>
      <c r="C82" s="21"/>
      <c r="D82" s="11"/>
      <c r="E82" s="11" t="s">
        <v>122</v>
      </c>
      <c r="F82" s="25">
        <f t="shared" si="5"/>
        <v>26.590167996362812</v>
      </c>
      <c r="G82" s="25">
        <f t="shared" si="5"/>
        <v>31.047057592925331</v>
      </c>
      <c r="I82" s="25">
        <f>VLOOKUP(I$2&amp;"_"&amp;$A82,'Indicator Values By Option'!$A$4:$CL$978,VLOOKUP($I$3,Input!$B$4:$G$82,6,0),0)</f>
        <v>32.626623599808646</v>
      </c>
      <c r="J82" s="25">
        <f>VLOOKUP(J$2&amp;"_"&amp;$A82,'Indicator Values By Option'!$A$4:$CL$978,VLOOKUP($I$3,Input!$B$4:$G$82,6,0),0)</f>
        <v>31.011786452870748</v>
      </c>
      <c r="L82" s="98">
        <f t="shared" si="6"/>
        <v>0.76900000000000002</v>
      </c>
      <c r="M82" s="98">
        <f t="shared" si="7"/>
        <v>0.65800000000000003</v>
      </c>
      <c r="N82" s="7"/>
      <c r="O82" s="25">
        <f>IF(Input!$C$2=2013,AD82,IF(Input!$C$2=2012,AD347,IF(Input!$C$2=2011,AD612,AD877)))</f>
        <v>36.823644011916578</v>
      </c>
      <c r="P82" s="25">
        <f>IF(Input!$C$2=2013,AE82,IF(Input!$C$2=2012,AE347,IF(Input!$C$2=2011,AE612,AE877)))</f>
        <v>29.680499940127802</v>
      </c>
      <c r="Q82" s="25">
        <f>IF(Input!$C$2=2013,AF82,IF(Input!$C$2=2012,AF347,IF(Input!$C$2=2011,AF612,AF877)))</f>
        <v>41.409339316583448</v>
      </c>
      <c r="R82" s="25">
        <f>IF(Input!$C$2=2013,AG82,IF(Input!$C$2=2012,AG347,IF(Input!$C$2=2011,AG612,AG877)))</f>
        <v>32.036633824261472</v>
      </c>
      <c r="S82" s="25">
        <f>IF(Input!$C$2=2013,AH82,IF(Input!$C$2=2012,AH347,IF(Input!$C$2=2011,AH612,AH877)))</f>
        <v>24.203473266454214</v>
      </c>
      <c r="T82" s="25">
        <f>IF(Input!$C$2=2013,AI82,IF(Input!$C$2=2012,AI347,IF(Input!$C$2=2011,AI612,AI877)))</f>
        <v>29.420693203178146</v>
      </c>
      <c r="U82" s="25">
        <f>IF(Input!$C$2=2013,AJ82,IF(Input!$C$2=2012,AJ347,IF(Input!$C$2=2011,AJ612,AJ877)))</f>
        <v>32.626623599808646</v>
      </c>
      <c r="V82" s="25">
        <f>IF(Input!$C$2=2013,AK82,IF(Input!$C$2=2012,AK347,IF(Input!$C$2=2011,AK612,AK877)))</f>
        <v>34.747390634381134</v>
      </c>
      <c r="W82" s="25">
        <f>IF(Input!$C$2=2013,AL82,IF(Input!$C$2=2012,AL347,IF(Input!$C$2=2011,AL612,AL877)))</f>
        <v>28.572842759482359</v>
      </c>
      <c r="X82" s="25">
        <f>IF(Input!$C$2=2013,AM82,IF(Input!$C$2=2012,AM347,IF(Input!$C$2=2011,AM612,AM877)))</f>
        <v>25.780343093116798</v>
      </c>
      <c r="Y82" s="25">
        <f>IF(Input!$C$2=2013,AN82,IF(Input!$C$2=2012,AN347,IF(Input!$C$2=2011,AN612,AN877)))</f>
        <v>29.080008314889181</v>
      </c>
      <c r="Z82" s="25">
        <f>IF(Input!$C$2=2013,AO82,IF(Input!$C$2=2012,AO347,IF(Input!$C$2=2011,AO612,AO877)))</f>
        <v>22.783519257726521</v>
      </c>
      <c r="AA82" s="25">
        <f>IF(Input!$C$2=2013,AP82,IF(Input!$C$2=2012,AP347,IF(Input!$C$2=2011,AP612,AP877)))</f>
        <v>15.646536040132389</v>
      </c>
      <c r="AB82" s="25">
        <f>IF(Input!$C$2=2013,AQ82,IF(Input!$C$2=2012,AQ347,IF(Input!$C$2=2011,AQ612,AQ877)))</f>
        <v>18.876782052515271</v>
      </c>
      <c r="AC82" s="25"/>
      <c r="AD82" s="25">
        <f>+'[1]Scheme Indicators'!E81</f>
        <v>36.823644011916578</v>
      </c>
      <c r="AE82" s="25">
        <f>+'[1]Scheme Indicators'!F81</f>
        <v>29.680499940127802</v>
      </c>
      <c r="AF82" s="25">
        <f>+'[1]Scheme Indicators'!G81</f>
        <v>41.409339316583448</v>
      </c>
      <c r="AG82" s="25">
        <f>+'[1]Scheme Indicators'!H81</f>
        <v>32.036633824261472</v>
      </c>
      <c r="AH82" s="25">
        <f>+'[1]Scheme Indicators'!I81</f>
        <v>24.203473266454214</v>
      </c>
      <c r="AI82" s="25">
        <f>+'[1]Scheme Indicators'!J81</f>
        <v>29.420693203178146</v>
      </c>
      <c r="AJ82" s="25">
        <f>+'[1]Scheme Indicators'!K81</f>
        <v>32.626623599808646</v>
      </c>
      <c r="AK82" s="25">
        <f>+'[1]Scheme Indicators'!L81</f>
        <v>34.747390634381134</v>
      </c>
      <c r="AL82" s="25">
        <f>+'[1]Scheme Indicators'!M81</f>
        <v>28.572842759482359</v>
      </c>
      <c r="AM82" s="25">
        <f>+'[1]Scheme Indicators'!N81</f>
        <v>25.780343093116798</v>
      </c>
      <c r="AN82" s="25">
        <f>+'[1]Scheme Indicators'!O81</f>
        <v>29.080008314889181</v>
      </c>
      <c r="AO82" s="25">
        <f>+'[1]Scheme Indicators'!P81</f>
        <v>22.783519257726521</v>
      </c>
      <c r="AP82" s="25">
        <f>+'[1]Scheme Indicators'!Q81</f>
        <v>15.646536040132389</v>
      </c>
      <c r="AQ82" s="25">
        <f>+'[1]Scheme Indicators'!R81</f>
        <v>18.876782052515271</v>
      </c>
    </row>
    <row r="83" spans="1:43" x14ac:dyDescent="0.25">
      <c r="A83" s="23">
        <f>A82+1</f>
        <v>58</v>
      </c>
      <c r="B83" s="21"/>
      <c r="C83" s="21"/>
      <c r="D83" s="11"/>
      <c r="E83" s="11" t="s">
        <v>121</v>
      </c>
      <c r="F83" s="25">
        <f t="shared" si="5"/>
        <v>3.1074690800540692</v>
      </c>
      <c r="G83" s="25">
        <f t="shared" si="5"/>
        <v>3.363565516338519</v>
      </c>
      <c r="I83" s="25">
        <f>VLOOKUP(I$2&amp;"_"&amp;$A83,'Indicator Values By Option'!$A$4:$CL$978,VLOOKUP($I$3,Input!$B$4:$G$82,6,0),0)</f>
        <v>3.3889862493902161</v>
      </c>
      <c r="J83" s="25">
        <f>VLOOKUP(J$2&amp;"_"&amp;$A83,'Indicator Values By Option'!$A$4:$CL$978,VLOOKUP($I$3,Input!$B$4:$G$82,6,0),0)</f>
        <v>3.2881944444444446</v>
      </c>
      <c r="L83" s="98">
        <f t="shared" si="6"/>
        <v>0.69199999999999995</v>
      </c>
      <c r="M83" s="98">
        <f t="shared" si="7"/>
        <v>0.57799999999999996</v>
      </c>
      <c r="N83" s="7"/>
      <c r="O83" s="25">
        <f>IF(Input!$C$2=2013,AD83,IF(Input!$C$2=2012,AD348,IF(Input!$C$2=2011,AD613,AD878)))</f>
        <v>3.0923599828868071</v>
      </c>
      <c r="P83" s="25">
        <f>IF(Input!$C$2=2013,AE83,IF(Input!$C$2=2012,AE348,IF(Input!$C$2=2011,AE613,AE878)))</f>
        <v>3.3284606945052224</v>
      </c>
      <c r="Q83" s="25">
        <f>IF(Input!$C$2=2013,AF83,IF(Input!$C$2=2012,AF348,IF(Input!$C$2=2011,AF613,AF878)))</f>
        <v>3.5524356033761628</v>
      </c>
      <c r="R83" s="25">
        <f>IF(Input!$C$2=2013,AG83,IF(Input!$C$2=2012,AG348,IF(Input!$C$2=2011,AG613,AG878)))</f>
        <v>3.7024986334393701</v>
      </c>
      <c r="S83" s="25">
        <f>IF(Input!$C$2=2013,AH83,IF(Input!$C$2=2012,AH348,IF(Input!$C$2=2011,AH613,AH878)))</f>
        <v>2.7365984551951779</v>
      </c>
      <c r="T83" s="25">
        <f>IF(Input!$C$2=2013,AI83,IF(Input!$C$2=2012,AI348,IF(Input!$C$2=2011,AI613,AI878)))</f>
        <v>3.144460317946332</v>
      </c>
      <c r="U83" s="25">
        <f>IF(Input!$C$2=2013,AJ83,IF(Input!$C$2=2012,AJ348,IF(Input!$C$2=2011,AJ613,AJ878)))</f>
        <v>3.3889862493902161</v>
      </c>
      <c r="V83" s="25">
        <f>IF(Input!$C$2=2013,AK83,IF(Input!$C$2=2012,AK348,IF(Input!$C$2=2011,AK613,AK878)))</f>
        <v>13.248224213878144</v>
      </c>
      <c r="W83" s="25">
        <f>IF(Input!$C$2=2013,AL83,IF(Input!$C$2=2012,AL348,IF(Input!$C$2=2011,AL613,AL878)))</f>
        <v>3.2398979058396593</v>
      </c>
      <c r="X83" s="25">
        <f>IF(Input!$C$2=2013,AM83,IF(Input!$C$2=2012,AM348,IF(Input!$C$2=2011,AM613,AM878)))</f>
        <v>0.51672415797802418</v>
      </c>
      <c r="Y83" s="25">
        <f>IF(Input!$C$2=2013,AN83,IF(Input!$C$2=2012,AN348,IF(Input!$C$2=2011,AN613,AN878)))</f>
        <v>3.6928624923079196</v>
      </c>
      <c r="Z83" s="25">
        <f>IF(Input!$C$2=2013,AO83,IF(Input!$C$2=2012,AO348,IF(Input!$C$2=2011,AO613,AO878)))</f>
        <v>2.4063469060708638</v>
      </c>
      <c r="AA83" s="25">
        <f>IF(Input!$C$2=2013,AP83,IF(Input!$C$2=2012,AP348,IF(Input!$C$2=2011,AP613,AP878)))</f>
        <v>3.2444956910354548</v>
      </c>
      <c r="AB83" s="25">
        <f>IF(Input!$C$2=2013,AQ83,IF(Input!$C$2=2012,AQ348,IF(Input!$C$2=2011,AQ613,AQ878)))</f>
        <v>2.8543910893403828</v>
      </c>
      <c r="AC83" s="25"/>
      <c r="AD83" s="25">
        <f>+'[1]Scheme Indicators'!E82</f>
        <v>3.0923599828868071</v>
      </c>
      <c r="AE83" s="25">
        <f>+'[1]Scheme Indicators'!F82</f>
        <v>3.3284606945052224</v>
      </c>
      <c r="AF83" s="25">
        <f>+'[1]Scheme Indicators'!G82</f>
        <v>3.5524356033761628</v>
      </c>
      <c r="AG83" s="25">
        <f>+'[1]Scheme Indicators'!H82</f>
        <v>3.7024986334393701</v>
      </c>
      <c r="AH83" s="25">
        <f>+'[1]Scheme Indicators'!I82</f>
        <v>2.7365984551951779</v>
      </c>
      <c r="AI83" s="25">
        <f>+'[1]Scheme Indicators'!J82</f>
        <v>3.144460317946332</v>
      </c>
      <c r="AJ83" s="25">
        <f>+'[1]Scheme Indicators'!K82</f>
        <v>3.3889862493902161</v>
      </c>
      <c r="AK83" s="25">
        <f>+'[1]Scheme Indicators'!L82</f>
        <v>13.248224213878144</v>
      </c>
      <c r="AL83" s="25">
        <f>+'[1]Scheme Indicators'!M82</f>
        <v>3.2398979058396593</v>
      </c>
      <c r="AM83" s="25">
        <f>+'[1]Scheme Indicators'!N82</f>
        <v>0.51672415797802418</v>
      </c>
      <c r="AN83" s="25">
        <f>+'[1]Scheme Indicators'!O82</f>
        <v>3.6928624923079196</v>
      </c>
      <c r="AO83" s="25">
        <f>+'[1]Scheme Indicators'!P82</f>
        <v>2.4063469060708638</v>
      </c>
      <c r="AP83" s="25">
        <f>+'[1]Scheme Indicators'!Q82</f>
        <v>3.2444956910354548</v>
      </c>
      <c r="AQ83" s="25">
        <f>+'[1]Scheme Indicators'!R82</f>
        <v>2.8543910893403828</v>
      </c>
    </row>
    <row r="84" spans="1:43" x14ac:dyDescent="0.25">
      <c r="A84" s="23">
        <v>59</v>
      </c>
      <c r="B84" s="21"/>
      <c r="C84" s="21"/>
      <c r="D84" s="11" t="s">
        <v>246</v>
      </c>
      <c r="E84" s="11"/>
      <c r="F84" s="24">
        <f t="shared" si="5"/>
        <v>0.70974707223456057</v>
      </c>
      <c r="G84" s="24">
        <f t="shared" si="5"/>
        <v>0.74390952079331296</v>
      </c>
      <c r="I84" s="24">
        <f>VLOOKUP(I$2&amp;"_"&amp;$A84,'Indicator Values By Option'!$A$4:$CL$978,VLOOKUP($I$3,Input!$B$4:$G$82,6,0),0)</f>
        <v>0.7048997772828508</v>
      </c>
      <c r="J84" s="24">
        <f>VLOOKUP(J$2&amp;"_"&amp;$A84,'Indicator Values By Option'!$A$4:$CL$978,VLOOKUP($I$3,Input!$B$4:$G$82,6,0),0)</f>
        <v>0.66435986159169547</v>
      </c>
      <c r="L84" s="98">
        <f t="shared" si="6"/>
        <v>0.23</v>
      </c>
      <c r="M84" s="98">
        <f t="shared" si="7"/>
        <v>0</v>
      </c>
      <c r="N84" s="7"/>
      <c r="O84" s="24">
        <f>IF(Input!$C$2=2013,AD84,IF(Input!$C$2=2012,AD349,IF(Input!$C$2=2011,AD614,AD879)))</f>
        <v>0.71848632063410889</v>
      </c>
      <c r="P84" s="24">
        <f>IF(Input!$C$2=2013,AE84,IF(Input!$C$2=2012,AE349,IF(Input!$C$2=2011,AE614,AE879)))</f>
        <v>0.70617752007136481</v>
      </c>
      <c r="Q84" s="24">
        <f>IF(Input!$C$2=2013,AF84,IF(Input!$C$2=2012,AF349,IF(Input!$C$2=2011,AF614,AF879)))</f>
        <v>0.74759358288770061</v>
      </c>
      <c r="R84" s="24">
        <f>IF(Input!$C$2=2013,AG84,IF(Input!$C$2=2012,AG349,IF(Input!$C$2=2011,AG614,AG879)))</f>
        <v>0.73882200647249185</v>
      </c>
      <c r="S84" s="24">
        <f>IF(Input!$C$2=2013,AH84,IF(Input!$C$2=2012,AH349,IF(Input!$C$2=2011,AH614,AH879)))</f>
        <v>0.7195121951219513</v>
      </c>
      <c r="T84" s="24">
        <f>IF(Input!$C$2=2013,AI84,IF(Input!$C$2=2012,AI349,IF(Input!$C$2=2011,AI614,AI879)))</f>
        <v>0.75733715103793842</v>
      </c>
      <c r="U84" s="24">
        <f>IF(Input!$C$2=2013,AJ84,IF(Input!$C$2=2012,AJ349,IF(Input!$C$2=2011,AJ614,AJ879)))</f>
        <v>0.7048997772828508</v>
      </c>
      <c r="V84" s="24">
        <f>IF(Input!$C$2=2013,AK84,IF(Input!$C$2=2012,AK349,IF(Input!$C$2=2011,AK614,AK879)))</f>
        <v>0.75276752767527677</v>
      </c>
      <c r="W84" s="24">
        <f>IF(Input!$C$2=2013,AL84,IF(Input!$C$2=2012,AL349,IF(Input!$C$2=2011,AL614,AL879)))</f>
        <v>0.68235133660665581</v>
      </c>
      <c r="X84" s="24">
        <f>IF(Input!$C$2=2013,AM84,IF(Input!$C$2=2012,AM349,IF(Input!$C$2=2011,AM614,AM879)))</f>
        <v>0.8238021638330757</v>
      </c>
      <c r="Y84" s="24">
        <f>IF(Input!$C$2=2013,AN84,IF(Input!$C$2=2012,AN349,IF(Input!$C$2=2011,AN614,AN879)))</f>
        <v>0.72149837133550487</v>
      </c>
      <c r="Z84" s="24">
        <f>IF(Input!$C$2=2013,AO84,IF(Input!$C$2=2012,AO349,IF(Input!$C$2=2011,AO614,AO879)))</f>
        <v>0.78694158075601373</v>
      </c>
      <c r="AA84" s="24">
        <f>IF(Input!$C$2=2013,AP84,IF(Input!$C$2=2012,AP349,IF(Input!$C$2=2011,AP614,AP879)))</f>
        <v>0.69764011799410031</v>
      </c>
      <c r="AB84" s="24">
        <f>IF(Input!$C$2=2013,AQ84,IF(Input!$C$2=2012,AQ349,IF(Input!$C$2=2011,AQ614,AQ879)))</f>
        <v>0.69328493647912892</v>
      </c>
      <c r="AC84" s="24"/>
      <c r="AD84" s="24">
        <f>+'[1]Scheme Indicators'!E83</f>
        <v>0.71848632063410889</v>
      </c>
      <c r="AE84" s="24">
        <f>+'[1]Scheme Indicators'!F83</f>
        <v>0.70617752007136481</v>
      </c>
      <c r="AF84" s="24">
        <f>+'[1]Scheme Indicators'!G83</f>
        <v>0.74759358288770061</v>
      </c>
      <c r="AG84" s="24">
        <f>+'[1]Scheme Indicators'!H83</f>
        <v>0.73882200647249185</v>
      </c>
      <c r="AH84" s="24">
        <f>+'[1]Scheme Indicators'!I83</f>
        <v>0.7195121951219513</v>
      </c>
      <c r="AI84" s="24">
        <f>+'[1]Scheme Indicators'!J83</f>
        <v>0.75733715103793842</v>
      </c>
      <c r="AJ84" s="24">
        <f>+'[1]Scheme Indicators'!K83</f>
        <v>0.7048997772828508</v>
      </c>
      <c r="AK84" s="24">
        <f>+'[1]Scheme Indicators'!L83</f>
        <v>0.75276752767527677</v>
      </c>
      <c r="AL84" s="24">
        <f>+'[1]Scheme Indicators'!M83</f>
        <v>0.68235133660665581</v>
      </c>
      <c r="AM84" s="24">
        <f>+'[1]Scheme Indicators'!N83</f>
        <v>0.8238021638330757</v>
      </c>
      <c r="AN84" s="24">
        <f>+'[1]Scheme Indicators'!O83</f>
        <v>0.72149837133550487</v>
      </c>
      <c r="AO84" s="24">
        <f>+'[1]Scheme Indicators'!P83</f>
        <v>0.78694158075601373</v>
      </c>
      <c r="AP84" s="24">
        <f>+'[1]Scheme Indicators'!Q83</f>
        <v>0.69764011799410031</v>
      </c>
      <c r="AQ84" s="24">
        <f>+'[1]Scheme Indicators'!R83</f>
        <v>0.69328493647912892</v>
      </c>
    </row>
    <row r="85" spans="1:43" x14ac:dyDescent="0.25">
      <c r="B85" s="21"/>
      <c r="C85" s="21" t="s">
        <v>247</v>
      </c>
      <c r="D85" s="11"/>
      <c r="E85" s="11"/>
      <c r="F85" s="23"/>
      <c r="G85" s="23"/>
      <c r="I85" s="23"/>
      <c r="J85" s="23"/>
      <c r="L85" s="98"/>
      <c r="M85" s="98"/>
      <c r="N85" s="7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50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</row>
    <row r="86" spans="1:43" x14ac:dyDescent="0.25">
      <c r="A86" s="23">
        <v>60</v>
      </c>
      <c r="B86" s="21"/>
      <c r="C86" s="21"/>
      <c r="D86" s="11" t="s">
        <v>248</v>
      </c>
      <c r="E86" s="11"/>
      <c r="F86" s="24">
        <f t="shared" si="5"/>
        <v>4.023777117899756E-3</v>
      </c>
      <c r="G86" s="24">
        <f t="shared" si="5"/>
        <v>9.4779968865437297E-3</v>
      </c>
      <c r="I86" s="24">
        <f>VLOOKUP(I$2&amp;"_"&amp;$A86,'Indicator Values By Option'!$A$4:$CL$978,VLOOKUP($I$3,Input!$B$4:$G$82,6,0),0)</f>
        <v>9.1012514220705342E-3</v>
      </c>
      <c r="J86" s="24">
        <f>VLOOKUP(J$2&amp;"_"&amp;$A86,'Indicator Values By Option'!$A$4:$CL$978,VLOOKUP($I$3,Input!$B$4:$G$82,6,0),0)</f>
        <v>1.2941176470588235E-2</v>
      </c>
      <c r="L86" s="98">
        <f t="shared" si="6"/>
        <v>0.61499999999999999</v>
      </c>
      <c r="M86" s="98">
        <f t="shared" si="7"/>
        <v>0.97099999999999997</v>
      </c>
      <c r="N86" s="7"/>
      <c r="O86" s="24">
        <f>IF(Input!$C$2=2013,AD86,IF(Input!$C$2=2012,AD351,IF(Input!$C$2=2011,AD616,AD881)))</f>
        <v>6.7340067340067337E-3</v>
      </c>
      <c r="P86" s="24">
        <f>IF(Input!$C$2=2013,AE86,IF(Input!$C$2=2012,AE351,IF(Input!$C$2=2011,AE616,AE881)))</f>
        <v>6.5315315315315316E-3</v>
      </c>
      <c r="Q86" s="24">
        <f>IF(Input!$C$2=2013,AF86,IF(Input!$C$2=2012,AF351,IF(Input!$C$2=2011,AF616,AF881)))</f>
        <v>9.7508125677139759E-3</v>
      </c>
      <c r="R86" s="24">
        <f>IF(Input!$C$2=2013,AG86,IF(Input!$C$2=2012,AG351,IF(Input!$C$2=2011,AG616,AG881)))</f>
        <v>2.3037252284091206E-3</v>
      </c>
      <c r="S86" s="24">
        <f>IF(Input!$C$2=2013,AH86,IF(Input!$C$2=2012,AH351,IF(Input!$C$2=2011,AH616,AH881)))</f>
        <v>1.2345679012345678E-2</v>
      </c>
      <c r="T86" s="24">
        <f>IF(Input!$C$2=2013,AI86,IF(Input!$C$2=2012,AI351,IF(Input!$C$2=2011,AI616,AI881)))</f>
        <v>3.2526201662450307E-3</v>
      </c>
      <c r="U86" s="24">
        <f>IF(Input!$C$2=2013,AJ86,IF(Input!$C$2=2012,AJ351,IF(Input!$C$2=2011,AJ616,AJ881)))</f>
        <v>9.1012514220705342E-3</v>
      </c>
      <c r="V86" s="24">
        <f>IF(Input!$C$2=2013,AK86,IF(Input!$C$2=2012,AK351,IF(Input!$C$2=2011,AK616,AK881)))</f>
        <v>1.2547051442910916E-2</v>
      </c>
      <c r="W86" s="24">
        <f>IF(Input!$C$2=2013,AL86,IF(Input!$C$2=2012,AL351,IF(Input!$C$2=2011,AL616,AL881)))</f>
        <v>5.3593513810636251E-3</v>
      </c>
      <c r="X86" s="24">
        <f>IF(Input!$C$2=2013,AM86,IF(Input!$C$2=2012,AM351,IF(Input!$C$2=2011,AM616,AM881)))</f>
        <v>3.1201248049921998E-3</v>
      </c>
      <c r="Y86" s="24">
        <f>IF(Input!$C$2=2013,AN86,IF(Input!$C$2=2012,AN351,IF(Input!$C$2=2011,AN616,AN881)))</f>
        <v>1.3179571663920923E-2</v>
      </c>
      <c r="Z86" s="24">
        <f>IF(Input!$C$2=2013,AO86,IF(Input!$C$2=2012,AO351,IF(Input!$C$2=2011,AO616,AO881)))</f>
        <v>3.4782608695652175E-3</v>
      </c>
      <c r="AA86" s="24">
        <f>IF(Input!$C$2=2013,AP86,IF(Input!$C$2=2012,AP351,IF(Input!$C$2=2011,AP616,AP881)))</f>
        <v>1.1834319526627219E-2</v>
      </c>
      <c r="AB86" s="24">
        <f>IF(Input!$C$2=2013,AQ86,IF(Input!$C$2=2012,AQ351,IF(Input!$C$2=2011,AQ616,AQ881)))</f>
        <v>1.8281535648994515E-3</v>
      </c>
      <c r="AC86" s="24"/>
      <c r="AD86" s="24">
        <f>+'[1]Scheme Indicators'!E85</f>
        <v>6.7340067340067337E-3</v>
      </c>
      <c r="AE86" s="24">
        <f>+'[1]Scheme Indicators'!F85</f>
        <v>6.5315315315315316E-3</v>
      </c>
      <c r="AF86" s="24">
        <f>+'[1]Scheme Indicators'!G85</f>
        <v>9.7508125677139759E-3</v>
      </c>
      <c r="AG86" s="24">
        <f>+'[1]Scheme Indicators'!H85</f>
        <v>2.3037252284091206E-3</v>
      </c>
      <c r="AH86" s="24">
        <f>+'[1]Scheme Indicators'!I85</f>
        <v>1.2345679012345678E-2</v>
      </c>
      <c r="AI86" s="24">
        <f>+'[1]Scheme Indicators'!J85</f>
        <v>3.2526201662450307E-3</v>
      </c>
      <c r="AJ86" s="24">
        <f>+'[1]Scheme Indicators'!K85</f>
        <v>9.1012514220705342E-3</v>
      </c>
      <c r="AK86" s="24">
        <f>+'[1]Scheme Indicators'!L85</f>
        <v>1.2547051442910916E-2</v>
      </c>
      <c r="AL86" s="24">
        <f>+'[1]Scheme Indicators'!M85</f>
        <v>5.3593513810636251E-3</v>
      </c>
      <c r="AM86" s="24">
        <f>+'[1]Scheme Indicators'!N85</f>
        <v>3.1201248049921998E-3</v>
      </c>
      <c r="AN86" s="24">
        <f>+'[1]Scheme Indicators'!O85</f>
        <v>1.3179571663920923E-2</v>
      </c>
      <c r="AO86" s="24">
        <f>+'[1]Scheme Indicators'!P85</f>
        <v>3.4782608695652175E-3</v>
      </c>
      <c r="AP86" s="24">
        <f>+'[1]Scheme Indicators'!Q85</f>
        <v>1.1834319526627219E-2</v>
      </c>
      <c r="AQ86" s="24">
        <f>+'[1]Scheme Indicators'!R85</f>
        <v>1.8281535648994515E-3</v>
      </c>
    </row>
    <row r="87" spans="1:43" x14ac:dyDescent="0.25">
      <c r="B87" s="21"/>
      <c r="C87" s="21"/>
      <c r="D87" s="11" t="s">
        <v>249</v>
      </c>
      <c r="E87" s="11"/>
      <c r="F87" s="23"/>
      <c r="G87" s="23"/>
      <c r="I87" s="23"/>
      <c r="J87" s="23"/>
      <c r="L87" s="98"/>
      <c r="M87" s="98"/>
      <c r="N87" s="7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50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</row>
    <row r="88" spans="1:43" x14ac:dyDescent="0.25">
      <c r="A88" s="23">
        <v>61</v>
      </c>
      <c r="B88" s="21"/>
      <c r="C88" s="21"/>
      <c r="D88" s="11"/>
      <c r="E88" s="11" t="s">
        <v>123</v>
      </c>
      <c r="F88" s="25">
        <f t="shared" ref="F88:G106" si="8">PERCENTILE($O88:$AB88,F$3)</f>
        <v>3.0290788210838682</v>
      </c>
      <c r="G88" s="25">
        <f t="shared" si="8"/>
        <v>4.7730615359235831</v>
      </c>
      <c r="I88" s="25">
        <f>VLOOKUP(I$2&amp;"_"&amp;$A88,'Indicator Values By Option'!$A$4:$CL$978,VLOOKUP($I$3,Input!$B$4:$G$82,6,0),0)</f>
        <v>3.7832105700133378</v>
      </c>
      <c r="J88" s="25">
        <f>VLOOKUP(J$2&amp;"_"&amp;$A88,'Indicator Values By Option'!$A$4:$CL$978,VLOOKUP($I$3,Input!$B$4:$G$82,6,0),0)</f>
        <v>3.8808690794650502</v>
      </c>
      <c r="L88" s="98">
        <f t="shared" si="6"/>
        <v>0.38400000000000001</v>
      </c>
      <c r="M88" s="98">
        <f t="shared" si="7"/>
        <v>0.441</v>
      </c>
      <c r="N88" s="7"/>
      <c r="O88" s="25">
        <f>IF(Input!$C$2=2013,AD88,IF(Input!$C$2=2012,AD353,IF(Input!$C$2=2011,AD618,AD883)))</f>
        <v>3.9151145170542088</v>
      </c>
      <c r="P88" s="25">
        <f>IF(Input!$C$2=2013,AE88,IF(Input!$C$2=2012,AE353,IF(Input!$C$2=2011,AE618,AE883)))</f>
        <v>9.787234777995149</v>
      </c>
      <c r="Q88" s="25">
        <f>IF(Input!$C$2=2013,AF88,IF(Input!$C$2=2012,AF353,IF(Input!$C$2=2011,AF618,AF883)))</f>
        <v>4.3710539095799694</v>
      </c>
      <c r="R88" s="25">
        <f>IF(Input!$C$2=2013,AG88,IF(Input!$C$2=2012,AG353,IF(Input!$C$2=2011,AG618,AG883)))</f>
        <v>5.06417050672413</v>
      </c>
      <c r="S88" s="25">
        <f>IF(Input!$C$2=2013,AH88,IF(Input!$C$2=2012,AH353,IF(Input!$C$2=2011,AH618,AH883)))</f>
        <v>1.7079419299743808</v>
      </c>
      <c r="T88" s="25">
        <f>IF(Input!$C$2=2013,AI88,IF(Input!$C$2=2012,AI353,IF(Input!$C$2=2011,AI618,AI883)))</f>
        <v>2.7210531771549298</v>
      </c>
      <c r="U88" s="25">
        <f>IF(Input!$C$2=2013,AJ88,IF(Input!$C$2=2012,AJ353,IF(Input!$C$2=2011,AJ618,AJ883)))</f>
        <v>3.7832105700133378</v>
      </c>
      <c r="V88" s="25">
        <f>IF(Input!$C$2=2013,AK88,IF(Input!$C$2=2012,AK353,IF(Input!$C$2=2011,AK618,AK883)))</f>
        <v>7.9198829235607322</v>
      </c>
      <c r="W88" s="25">
        <f>IF(Input!$C$2=2013,AL88,IF(Input!$C$2=2012,AL353,IF(Input!$C$2=2011,AL618,AL883)))</f>
        <v>6.4597303303621789</v>
      </c>
      <c r="X88" s="25">
        <f>IF(Input!$C$2=2013,AM88,IF(Input!$C$2=2012,AM353,IF(Input!$C$2=2011,AM618,AM883)))</f>
        <v>0.26786910129892599</v>
      </c>
      <c r="Y88" s="25">
        <f>IF(Input!$C$2=2013,AN88,IF(Input!$C$2=2012,AN353,IF(Input!$C$2=2011,AN618,AN883)))</f>
        <v>7.0961828449695785</v>
      </c>
      <c r="Z88" s="25">
        <f>IF(Input!$C$2=2013,AO88,IF(Input!$C$2=2012,AO353,IF(Input!$C$2=2011,AO618,AO883)))</f>
        <v>2.4903498941805955</v>
      </c>
      <c r="AA88" s="25">
        <f>IF(Input!$C$2=2013,AP88,IF(Input!$C$2=2012,AP353,IF(Input!$C$2=2011,AP618,AP883)))</f>
        <v>4.290311047586008</v>
      </c>
      <c r="AB88" s="25">
        <f>IF(Input!$C$2=2013,AQ88,IF(Input!$C$2=2012,AQ353,IF(Input!$C$2=2011,AQ618,AQ883)))</f>
        <v>2.2868904007792685</v>
      </c>
      <c r="AC88" s="25"/>
      <c r="AD88" s="25">
        <f>+'[1]Scheme Indicators'!E87</f>
        <v>3.9151145170542088</v>
      </c>
      <c r="AE88" s="25">
        <f>+'[1]Scheme Indicators'!F87</f>
        <v>9.787234777995149</v>
      </c>
      <c r="AF88" s="25">
        <f>+'[1]Scheme Indicators'!G87</f>
        <v>4.3710539095799694</v>
      </c>
      <c r="AG88" s="25">
        <f>+'[1]Scheme Indicators'!H87</f>
        <v>5.06417050672413</v>
      </c>
      <c r="AH88" s="25">
        <f>+'[1]Scheme Indicators'!I87</f>
        <v>1.7079419299743808</v>
      </c>
      <c r="AI88" s="25">
        <f>+'[1]Scheme Indicators'!J87</f>
        <v>2.7210531771549298</v>
      </c>
      <c r="AJ88" s="25">
        <f>+'[1]Scheme Indicators'!K87</f>
        <v>3.7832105700133378</v>
      </c>
      <c r="AK88" s="25">
        <f>+'[1]Scheme Indicators'!L87</f>
        <v>7.9198829235607322</v>
      </c>
      <c r="AL88" s="25">
        <f>+'[1]Scheme Indicators'!M87</f>
        <v>6.4597303303621789</v>
      </c>
      <c r="AM88" s="25">
        <f>+'[1]Scheme Indicators'!N87</f>
        <v>0.26786910129892599</v>
      </c>
      <c r="AN88" s="25">
        <f>+'[1]Scheme Indicators'!O87</f>
        <v>7.0961828449695785</v>
      </c>
      <c r="AO88" s="25">
        <f>+'[1]Scheme Indicators'!P87</f>
        <v>2.4903498941805955</v>
      </c>
      <c r="AP88" s="25">
        <f>+'[1]Scheme Indicators'!Q87</f>
        <v>4.290311047586008</v>
      </c>
      <c r="AQ88" s="25">
        <f>+'[1]Scheme Indicators'!R87</f>
        <v>2.2868904007792685</v>
      </c>
    </row>
    <row r="89" spans="1:43" x14ac:dyDescent="0.25">
      <c r="B89" s="21"/>
      <c r="C89" s="21" t="s">
        <v>250</v>
      </c>
      <c r="D89" s="11"/>
      <c r="E89" s="11"/>
      <c r="F89" s="23"/>
      <c r="G89" s="23"/>
      <c r="I89" s="23"/>
      <c r="J89" s="23"/>
      <c r="L89" s="98"/>
      <c r="M89" s="98"/>
      <c r="N89" s="7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50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</row>
    <row r="90" spans="1:43" x14ac:dyDescent="0.25">
      <c r="B90" s="21"/>
      <c r="C90" s="21"/>
      <c r="D90" s="11" t="s">
        <v>251</v>
      </c>
      <c r="E90" s="11"/>
      <c r="F90" s="23"/>
      <c r="G90" s="23"/>
      <c r="I90" s="23"/>
      <c r="J90" s="23"/>
      <c r="L90" s="98"/>
      <c r="M90" s="98"/>
      <c r="N90" s="7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50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</row>
    <row r="91" spans="1:43" x14ac:dyDescent="0.25">
      <c r="A91" s="23">
        <v>62</v>
      </c>
      <c r="B91" s="21"/>
      <c r="C91" s="21"/>
      <c r="D91" s="11"/>
      <c r="E91" s="11" t="s">
        <v>124</v>
      </c>
      <c r="F91" s="24">
        <f t="shared" si="8"/>
        <v>3.3427094232877666E-2</v>
      </c>
      <c r="G91" s="24">
        <f t="shared" si="8"/>
        <v>3.7346871210173743E-2</v>
      </c>
      <c r="I91" s="24">
        <f>VLOOKUP(I$2&amp;"_"&amp;$A91,'Indicator Values By Option'!$A$4:$CL$978,VLOOKUP($I$3,Input!$B$4:$G$82,6,0),0)</f>
        <v>3.2992036405005691E-2</v>
      </c>
      <c r="J91" s="24">
        <f>VLOOKUP(J$2&amp;"_"&amp;$A91,'Indicator Values By Option'!$A$4:$CL$978,VLOOKUP($I$3,Input!$B$4:$G$82,6,0),0)</f>
        <v>2.9411764705882353E-2</v>
      </c>
      <c r="L91" s="98">
        <f t="shared" si="6"/>
        <v>0.307</v>
      </c>
      <c r="M91" s="98">
        <f t="shared" si="7"/>
        <v>0.217</v>
      </c>
      <c r="N91" s="7"/>
      <c r="O91" s="24">
        <f>IF(Input!$C$2=2013,AD91,IF(Input!$C$2=2012,AD356,IF(Input!$C$2=2011,AD621,AD886)))</f>
        <v>3.2893032893032893E-2</v>
      </c>
      <c r="P91" s="24">
        <f>IF(Input!$C$2=2013,AE91,IF(Input!$C$2=2012,AE356,IF(Input!$C$2=2011,AE621,AE886)))</f>
        <v>3.8513513513513516E-2</v>
      </c>
      <c r="Q91" s="24">
        <f>IF(Input!$C$2=2013,AF91,IF(Input!$C$2=2012,AF356,IF(Input!$C$2=2011,AF621,AF886)))</f>
        <v>3.2502708559046588E-3</v>
      </c>
      <c r="R91" s="24">
        <f>IF(Input!$C$2=2013,AG91,IF(Input!$C$2=2012,AG356,IF(Input!$C$2=2011,AG621,AG886)))</f>
        <v>3.7435534961648212E-2</v>
      </c>
      <c r="S91" s="24">
        <f>IF(Input!$C$2=2013,AH91,IF(Input!$C$2=2012,AH356,IF(Input!$C$2=2011,AH621,AH886)))</f>
        <v>1.2345679012345678E-2</v>
      </c>
      <c r="T91" s="24">
        <f>IF(Input!$C$2=2013,AI91,IF(Input!$C$2=2012,AI356,IF(Input!$C$2=2011,AI621,AI886)))</f>
        <v>3.7224430791470905E-2</v>
      </c>
      <c r="U91" s="24">
        <f>IF(Input!$C$2=2013,AJ91,IF(Input!$C$2=2012,AJ356,IF(Input!$C$2=2011,AJ621,AJ886)))</f>
        <v>3.2992036405005691E-2</v>
      </c>
      <c r="V91" s="24">
        <f>IF(Input!$C$2=2013,AK91,IF(Input!$C$2=2012,AK356,IF(Input!$C$2=2011,AK621,AK886)))</f>
        <v>3.5131744040150563E-2</v>
      </c>
      <c r="W91" s="24">
        <f>IF(Input!$C$2=2013,AL91,IF(Input!$C$2=2012,AL356,IF(Input!$C$2=2011,AL621,AL886)))</f>
        <v>3.449223581146077E-2</v>
      </c>
      <c r="X91" s="24">
        <f>IF(Input!$C$2=2013,AM91,IF(Input!$C$2=2012,AM356,IF(Input!$C$2=2011,AM621,AM886)))</f>
        <v>4.8361934477379097E-2</v>
      </c>
      <c r="Y91" s="24">
        <f>IF(Input!$C$2=2013,AN91,IF(Input!$C$2=2012,AN356,IF(Input!$C$2=2011,AN621,AN886)))</f>
        <v>6.4250411861614495E-2</v>
      </c>
      <c r="Z91" s="24">
        <f>IF(Input!$C$2=2013,AO91,IF(Input!$C$2=2012,AO356,IF(Input!$C$2=2011,AO621,AO886)))</f>
        <v>1.7391304347826088E-3</v>
      </c>
      <c r="AA91" s="24">
        <f>IF(Input!$C$2=2013,AP91,IF(Input!$C$2=2012,AP356,IF(Input!$C$2=2011,AP621,AP886)))</f>
        <v>4.7337278106508875E-2</v>
      </c>
      <c r="AB91" s="24">
        <f>IF(Input!$C$2=2013,AQ91,IF(Input!$C$2=2012,AQ356,IF(Input!$C$2=2011,AQ621,AQ886)))</f>
        <v>3.6563071297989032E-2</v>
      </c>
      <c r="AC91" s="24"/>
      <c r="AD91" s="24">
        <f>+'[1]Scheme Indicators'!E90</f>
        <v>3.2893032893032893E-2</v>
      </c>
      <c r="AE91" s="24">
        <f>+'[1]Scheme Indicators'!F90</f>
        <v>3.8513513513513516E-2</v>
      </c>
      <c r="AF91" s="24">
        <f>+'[1]Scheme Indicators'!G90</f>
        <v>3.2502708559046588E-3</v>
      </c>
      <c r="AG91" s="24">
        <f>+'[1]Scheme Indicators'!H90</f>
        <v>3.7435534961648212E-2</v>
      </c>
      <c r="AH91" s="24">
        <f>+'[1]Scheme Indicators'!I90</f>
        <v>1.2345679012345678E-2</v>
      </c>
      <c r="AI91" s="24">
        <f>+'[1]Scheme Indicators'!J90</f>
        <v>3.7224430791470905E-2</v>
      </c>
      <c r="AJ91" s="24">
        <f>+'[1]Scheme Indicators'!K90</f>
        <v>3.2992036405005691E-2</v>
      </c>
      <c r="AK91" s="24">
        <f>+'[1]Scheme Indicators'!L90</f>
        <v>3.5131744040150563E-2</v>
      </c>
      <c r="AL91" s="24">
        <f>+'[1]Scheme Indicators'!M90</f>
        <v>3.449223581146077E-2</v>
      </c>
      <c r="AM91" s="24">
        <f>+'[1]Scheme Indicators'!N90</f>
        <v>4.8361934477379097E-2</v>
      </c>
      <c r="AN91" s="24">
        <f>+'[1]Scheme Indicators'!O90</f>
        <v>6.4250411861614495E-2</v>
      </c>
      <c r="AO91" s="24">
        <f>+'[1]Scheme Indicators'!P90</f>
        <v>1.7391304347826088E-3</v>
      </c>
      <c r="AP91" s="24">
        <f>+'[1]Scheme Indicators'!Q90</f>
        <v>4.7337278106508875E-2</v>
      </c>
      <c r="AQ91" s="24">
        <f>+'[1]Scheme Indicators'!R90</f>
        <v>3.6563071297989032E-2</v>
      </c>
    </row>
    <row r="92" spans="1:43" x14ac:dyDescent="0.25">
      <c r="B92" s="21"/>
      <c r="C92" s="21"/>
      <c r="D92" s="11" t="s">
        <v>252</v>
      </c>
      <c r="E92" s="11"/>
      <c r="F92" s="23"/>
      <c r="G92" s="23"/>
      <c r="I92" s="23"/>
      <c r="J92" s="23"/>
      <c r="L92" s="98"/>
      <c r="M92" s="98"/>
      <c r="N92" s="7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50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</row>
    <row r="93" spans="1:43" x14ac:dyDescent="0.25">
      <c r="A93" s="23">
        <v>63</v>
      </c>
      <c r="B93" s="21"/>
      <c r="C93" s="21"/>
      <c r="D93" s="11"/>
      <c r="E93" s="11" t="s">
        <v>125</v>
      </c>
      <c r="F93" s="24">
        <f t="shared" si="8"/>
        <v>0.1262252431873789</v>
      </c>
      <c r="G93" s="24">
        <f t="shared" si="8"/>
        <v>0.14413993556503177</v>
      </c>
      <c r="I93" s="24">
        <f>VLOOKUP(I$2&amp;"_"&amp;$A93,'Indicator Values By Option'!$A$4:$CL$978,VLOOKUP($I$3,Input!$B$4:$G$82,6,0),0)</f>
        <v>0.16382252559726962</v>
      </c>
      <c r="J93" s="24">
        <f>VLOOKUP(J$2&amp;"_"&amp;$A93,'Indicator Values By Option'!$A$4:$CL$978,VLOOKUP($I$3,Input!$B$4:$G$82,6,0),0)</f>
        <v>0.11647058823529412</v>
      </c>
      <c r="L93" s="98">
        <f t="shared" si="6"/>
        <v>1</v>
      </c>
      <c r="M93" s="98">
        <f t="shared" si="7"/>
        <v>0.153</v>
      </c>
      <c r="N93" s="7"/>
      <c r="O93" s="24">
        <f>IF(Input!$C$2=2013,AD93,IF(Input!$C$2=2012,AD358,IF(Input!$C$2=2011,AD623,AD888)))</f>
        <v>0.13934213934213935</v>
      </c>
      <c r="P93" s="24">
        <f>IF(Input!$C$2=2013,AE93,IF(Input!$C$2=2012,AE358,IF(Input!$C$2=2011,AE623,AE888)))</f>
        <v>0.14403153153153153</v>
      </c>
      <c r="Q93" s="24">
        <f>IF(Input!$C$2=2013,AF93,IF(Input!$C$2=2012,AF358,IF(Input!$C$2=2011,AF623,AF888)))</f>
        <v>8.6673889490790895E-3</v>
      </c>
      <c r="R93" s="24">
        <f>IF(Input!$C$2=2013,AG93,IF(Input!$C$2=2012,AG358,IF(Input!$C$2=2011,AG623,AG888)))</f>
        <v>0.14421843503756643</v>
      </c>
      <c r="S93" s="24">
        <f>IF(Input!$C$2=2013,AH93,IF(Input!$C$2=2012,AH358,IF(Input!$C$2=2011,AH623,AH888)))</f>
        <v>0.14814814814814814</v>
      </c>
      <c r="T93" s="24">
        <f>IF(Input!$C$2=2013,AI93,IF(Input!$C$2=2012,AI358,IF(Input!$C$2=2011,AI623,AI888)))</f>
        <v>0.14383809179616913</v>
      </c>
      <c r="U93" s="24">
        <f>IF(Input!$C$2=2013,AJ93,IF(Input!$C$2=2012,AJ358,IF(Input!$C$2=2011,AJ623,AJ888)))</f>
        <v>0.16382252559726962</v>
      </c>
      <c r="V93" s="24">
        <f>IF(Input!$C$2=2013,AK93,IF(Input!$C$2=2012,AK358,IF(Input!$C$2=2011,AK623,AK888)))</f>
        <v>0.15307402760351319</v>
      </c>
      <c r="W93" s="24">
        <f>IF(Input!$C$2=2013,AL93,IF(Input!$C$2=2012,AL358,IF(Input!$C$2=2011,AL623,AL888)))</f>
        <v>0.1234025010306445</v>
      </c>
      <c r="X93" s="24">
        <f>IF(Input!$C$2=2013,AM93,IF(Input!$C$2=2012,AM358,IF(Input!$C$2=2011,AM623,AM888)))</f>
        <v>0.15132605304212168</v>
      </c>
      <c r="Y93" s="24">
        <f>IF(Input!$C$2=2013,AN93,IF(Input!$C$2=2012,AN358,IF(Input!$C$2=2011,AN623,AN888)))</f>
        <v>0.1186161449752883</v>
      </c>
      <c r="Z93" s="24">
        <f>IF(Input!$C$2=2013,AO93,IF(Input!$C$2=2012,AO358,IF(Input!$C$2=2011,AO623,AO888)))</f>
        <v>1.0434782608695653E-2</v>
      </c>
      <c r="AA93" s="24">
        <f>IF(Input!$C$2=2013,AP93,IF(Input!$C$2=2012,AP358,IF(Input!$C$2=2011,AP623,AP888)))</f>
        <v>0.13313609467455623</v>
      </c>
      <c r="AB93" s="24">
        <f>IF(Input!$C$2=2013,AQ93,IF(Input!$C$2=2012,AQ358,IF(Input!$C$2=2011,AQ623,AQ888)))</f>
        <v>0.1170018281535649</v>
      </c>
      <c r="AC93" s="24"/>
      <c r="AD93" s="24">
        <f>+'[1]Scheme Indicators'!E92</f>
        <v>0.13934213934213935</v>
      </c>
      <c r="AE93" s="24">
        <f>+'[1]Scheme Indicators'!F92</f>
        <v>0.14403153153153153</v>
      </c>
      <c r="AF93" s="24">
        <f>+'[1]Scheme Indicators'!G92</f>
        <v>8.6673889490790895E-3</v>
      </c>
      <c r="AG93" s="24">
        <f>+'[1]Scheme Indicators'!H92</f>
        <v>0.14421843503756643</v>
      </c>
      <c r="AH93" s="24">
        <f>+'[1]Scheme Indicators'!I92</f>
        <v>0.14814814814814814</v>
      </c>
      <c r="AI93" s="24">
        <f>+'[1]Scheme Indicators'!J92</f>
        <v>0.14383809179616913</v>
      </c>
      <c r="AJ93" s="24">
        <f>+'[1]Scheme Indicators'!K92</f>
        <v>0.16382252559726962</v>
      </c>
      <c r="AK93" s="24">
        <f>+'[1]Scheme Indicators'!L92</f>
        <v>0.15307402760351319</v>
      </c>
      <c r="AL93" s="24">
        <f>+'[1]Scheme Indicators'!M92</f>
        <v>0.1234025010306445</v>
      </c>
      <c r="AM93" s="24">
        <f>+'[1]Scheme Indicators'!N92</f>
        <v>0.15132605304212168</v>
      </c>
      <c r="AN93" s="24">
        <f>+'[1]Scheme Indicators'!O92</f>
        <v>0.1186161449752883</v>
      </c>
      <c r="AO93" s="24">
        <f>+'[1]Scheme Indicators'!P92</f>
        <v>1.0434782608695653E-2</v>
      </c>
      <c r="AP93" s="24">
        <f>+'[1]Scheme Indicators'!Q92</f>
        <v>0.13313609467455623</v>
      </c>
      <c r="AQ93" s="24">
        <f>+'[1]Scheme Indicators'!R92</f>
        <v>0.1170018281535649</v>
      </c>
    </row>
    <row r="94" spans="1:43" x14ac:dyDescent="0.25">
      <c r="A94" s="23">
        <f>A93+1</f>
        <v>64</v>
      </c>
      <c r="B94" s="21"/>
      <c r="C94" s="21"/>
      <c r="D94" s="49" t="s">
        <v>383</v>
      </c>
      <c r="E94" s="11"/>
      <c r="F94" s="24">
        <f t="shared" si="8"/>
        <v>0.22588296646340028</v>
      </c>
      <c r="G94" s="24">
        <f t="shared" si="8"/>
        <v>0.51914838225467475</v>
      </c>
      <c r="I94" s="24">
        <f>VLOOKUP(I$2&amp;"_"&amp;$A94,'Indicator Values By Option'!$A$4:$CL$978,VLOOKUP($I$3,Input!$B$4:$G$82,6,0),0)</f>
        <v>0.49500282858917871</v>
      </c>
      <c r="J94" s="24">
        <f>VLOOKUP(J$2&amp;"_"&amp;$A94,'Indicator Values By Option'!$A$4:$CL$978,VLOOKUP($I$3,Input!$B$4:$G$82,6,0),0)</f>
        <v>0.47794575804467898</v>
      </c>
      <c r="L94" s="98">
        <f t="shared" si="6"/>
        <v>0.61499999999999999</v>
      </c>
      <c r="M94" s="98">
        <f t="shared" si="7"/>
        <v>0.60399999999999998</v>
      </c>
      <c r="N94" s="7"/>
      <c r="O94" s="24">
        <f>IF(Input!$C$2=2013,AD94,IF(Input!$C$2=2012,AD359,IF(Input!$C$2=2011,AD624,AD889)))</f>
        <v>0.64651144832289631</v>
      </c>
      <c r="P94" s="24">
        <f>IF(Input!$C$2=2013,AE94,IF(Input!$C$2=2012,AE359,IF(Input!$C$2=2011,AE624,AE889)))</f>
        <v>0.19497607068302658</v>
      </c>
      <c r="Q94" s="24">
        <f>IF(Input!$C$2=2013,AF94,IF(Input!$C$2=2012,AF359,IF(Input!$C$2=2011,AF624,AF889)))</f>
        <v>4.0172166427961613E-2</v>
      </c>
      <c r="R94" s="24">
        <f>IF(Input!$C$2=2013,AG94,IF(Input!$C$2=2012,AG359,IF(Input!$C$2=2011,AG624,AG889)))</f>
        <v>8.0205234471525874E-2</v>
      </c>
      <c r="S94" s="24">
        <f>IF(Input!$C$2=2013,AH94,IF(Input!$C$2=2012,AH359,IF(Input!$C$2=2011,AH624,AH889)))</f>
        <v>0.57765042980108205</v>
      </c>
      <c r="T94" s="24">
        <f>IF(Input!$C$2=2013,AI94,IF(Input!$C$2=2012,AI359,IF(Input!$C$2=2011,AI624,AI889)))</f>
        <v>0.65518560455518549</v>
      </c>
      <c r="U94" s="24">
        <f>IF(Input!$C$2=2013,AJ94,IF(Input!$C$2=2012,AJ359,IF(Input!$C$2=2011,AJ624,AJ889)))</f>
        <v>0.49500282858917871</v>
      </c>
      <c r="V94" s="24">
        <f>IF(Input!$C$2=2013,AK94,IF(Input!$C$2=2012,AK359,IF(Input!$C$2=2011,AK624,AK889)))</f>
        <v>0.24760095634102067</v>
      </c>
      <c r="W94" s="24">
        <f>IF(Input!$C$2=2013,AL94,IF(Input!$C$2=2012,AL359,IF(Input!$C$2=2011,AL624,AL889)))</f>
        <v>0.37595047516628</v>
      </c>
      <c r="X94" s="24">
        <f>IF(Input!$C$2=2013,AM94,IF(Input!$C$2=2012,AM359,IF(Input!$C$2=2011,AM624,AM889)))</f>
        <v>0.79468202672291544</v>
      </c>
      <c r="Y94" s="24">
        <f>IF(Input!$C$2=2013,AN94,IF(Input!$C$2=2012,AN359,IF(Input!$C$2=2011,AN624,AN889)))</f>
        <v>0.24404694086762213</v>
      </c>
      <c r="Z94" s="24">
        <f>IF(Input!$C$2=2013,AO94,IF(Input!$C$2=2012,AO359,IF(Input!$C$2=2011,AO624,AO889)))</f>
        <v>4.7085201793711409E-2</v>
      </c>
      <c r="AA94" s="24">
        <f>IF(Input!$C$2=2013,AP94,IF(Input!$C$2=2012,AP359,IF(Input!$C$2=2011,AP624,AP889)))</f>
        <v>0.21846387832646458</v>
      </c>
      <c r="AB94" s="24">
        <f>IF(Input!$C$2=2013,AQ94,IF(Input!$C$2=2012,AQ359,IF(Input!$C$2=2011,AQ624,AQ889)))</f>
        <v>0.53663309352968913</v>
      </c>
      <c r="AC94" s="24"/>
      <c r="AD94" s="24">
        <f>+'[1]Scheme Indicators'!E93</f>
        <v>0.64651144832289631</v>
      </c>
      <c r="AE94" s="24">
        <f>+'[1]Scheme Indicators'!F93</f>
        <v>0.19497607068302658</v>
      </c>
      <c r="AF94" s="24">
        <f>+'[1]Scheme Indicators'!G93</f>
        <v>4.0172166427961613E-2</v>
      </c>
      <c r="AG94" s="24">
        <f>+'[1]Scheme Indicators'!H93</f>
        <v>8.0205234471525874E-2</v>
      </c>
      <c r="AH94" s="24">
        <f>+'[1]Scheme Indicators'!I93</f>
        <v>0.57765042980108205</v>
      </c>
      <c r="AI94" s="24">
        <f>+'[1]Scheme Indicators'!J93</f>
        <v>0.65518560455518549</v>
      </c>
      <c r="AJ94" s="24">
        <f>+'[1]Scheme Indicators'!K93</f>
        <v>0.49500282858917871</v>
      </c>
      <c r="AK94" s="24">
        <f>+'[1]Scheme Indicators'!L93</f>
        <v>0.24760095634102067</v>
      </c>
      <c r="AL94" s="24">
        <f>+'[1]Scheme Indicators'!M93</f>
        <v>0.37595047516628</v>
      </c>
      <c r="AM94" s="24">
        <f>+'[1]Scheme Indicators'!N93</f>
        <v>0.79468202672291544</v>
      </c>
      <c r="AN94" s="24">
        <f>+'[1]Scheme Indicators'!O93</f>
        <v>0.24404694086762213</v>
      </c>
      <c r="AO94" s="24">
        <f>+'[1]Scheme Indicators'!P93</f>
        <v>4.7085201793711409E-2</v>
      </c>
      <c r="AP94" s="24">
        <f>+'[1]Scheme Indicators'!Q93</f>
        <v>0.21846387832646458</v>
      </c>
      <c r="AQ94" s="24">
        <f>+'[1]Scheme Indicators'!R93</f>
        <v>0.53663309352968913</v>
      </c>
    </row>
    <row r="95" spans="1:43" x14ac:dyDescent="0.25">
      <c r="B95" s="21"/>
      <c r="C95" s="21" t="s">
        <v>231</v>
      </c>
      <c r="D95" s="11"/>
      <c r="E95" s="11"/>
      <c r="F95" s="23"/>
      <c r="G95" s="23"/>
      <c r="I95" s="23"/>
      <c r="J95" s="23"/>
      <c r="L95" s="98"/>
      <c r="M95" s="98"/>
      <c r="N95" s="7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50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</row>
    <row r="96" spans="1:43" x14ac:dyDescent="0.25">
      <c r="A96" s="23">
        <v>65</v>
      </c>
      <c r="B96" s="21"/>
      <c r="C96" s="21"/>
      <c r="D96" s="11" t="s">
        <v>254</v>
      </c>
      <c r="E96" s="11"/>
      <c r="F96" s="24">
        <f t="shared" si="8"/>
        <v>0.2948809145992245</v>
      </c>
      <c r="G96" s="24">
        <f t="shared" si="8"/>
        <v>0.32697255756383736</v>
      </c>
      <c r="I96" s="24">
        <f>VLOOKUP(I$2&amp;"_"&amp;$A96,'Indicator Values By Option'!$A$4:$CL$978,VLOOKUP($I$3,Input!$B$4:$G$82,6,0),0)</f>
        <v>0.31399317406143346</v>
      </c>
      <c r="J96" s="24">
        <f>VLOOKUP(J$2&amp;"_"&amp;$A96,'Indicator Values By Option'!$A$4:$CL$978,VLOOKUP($I$3,Input!$B$4:$G$82,6,0),0)</f>
        <v>0.25647058823529412</v>
      </c>
      <c r="L96" s="98">
        <f t="shared" si="6"/>
        <v>0.53800000000000003</v>
      </c>
      <c r="M96" s="98">
        <f t="shared" si="7"/>
        <v>0.26500000000000001</v>
      </c>
      <c r="N96" s="7"/>
      <c r="O96" s="24">
        <f>IF(Input!$C$2=2013,AD96,IF(Input!$C$2=2012,AD361,IF(Input!$C$2=2011,AD626,AD891)))</f>
        <v>0.2931882931882932</v>
      </c>
      <c r="P96" s="24">
        <f>IF(Input!$C$2=2013,AE96,IF(Input!$C$2=2012,AE361,IF(Input!$C$2=2011,AE626,AE891)))</f>
        <v>0.3158783783783784</v>
      </c>
      <c r="Q96" s="24">
        <f>IF(Input!$C$2=2013,AF96,IF(Input!$C$2=2012,AF361,IF(Input!$C$2=2011,AF626,AF891)))</f>
        <v>0.29902491874322862</v>
      </c>
      <c r="R96" s="24">
        <f>IF(Input!$C$2=2013,AG96,IF(Input!$C$2=2012,AG361,IF(Input!$C$2=2011,AG626,AG891)))</f>
        <v>0.22657661195319248</v>
      </c>
      <c r="S96" s="24">
        <f>IF(Input!$C$2=2013,AH96,IF(Input!$C$2=2012,AH361,IF(Input!$C$2=2011,AH626,AH891)))</f>
        <v>0.30864197530864196</v>
      </c>
      <c r="T96" s="24">
        <f>IF(Input!$C$2=2013,AI96,IF(Input!$C$2=2012,AI361,IF(Input!$C$2=2011,AI626,AI891)))</f>
        <v>0.16516082399710877</v>
      </c>
      <c r="U96" s="24">
        <f>IF(Input!$C$2=2013,AJ96,IF(Input!$C$2=2012,AJ361,IF(Input!$C$2=2011,AJ626,AJ891)))</f>
        <v>0.31399317406143346</v>
      </c>
      <c r="V96" s="24">
        <f>IF(Input!$C$2=2013,AK96,IF(Input!$C$2=2012,AK361,IF(Input!$C$2=2011,AK626,AK891)))</f>
        <v>0.33500627352572143</v>
      </c>
      <c r="W96" s="24">
        <f>IF(Input!$C$2=2013,AL96,IF(Input!$C$2=2012,AL361,IF(Input!$C$2=2011,AL626,AL891)))</f>
        <v>0.35275525628693144</v>
      </c>
      <c r="X96" s="24">
        <f>IF(Input!$C$2=2013,AM96,IF(Input!$C$2=2012,AM361,IF(Input!$C$2=2011,AM626,AM891)))</f>
        <v>0.15756630265210608</v>
      </c>
      <c r="Y96" s="24">
        <f>IF(Input!$C$2=2013,AN96,IF(Input!$C$2=2012,AN361,IF(Input!$C$2=2011,AN626,AN891)))</f>
        <v>0.33937397034596378</v>
      </c>
      <c r="Z96" s="24">
        <f>IF(Input!$C$2=2013,AO96,IF(Input!$C$2=2012,AO361,IF(Input!$C$2=2011,AO626,AO891)))</f>
        <v>0.16695652173913045</v>
      </c>
      <c r="AA96" s="24">
        <f>IF(Input!$C$2=2013,AP96,IF(Input!$C$2=2012,AP361,IF(Input!$C$2=2011,AP626,AP891)))</f>
        <v>0.35059171597633138</v>
      </c>
      <c r="AB96" s="24">
        <f>IF(Input!$C$2=2013,AQ96,IF(Input!$C$2=2012,AQ361,IF(Input!$C$2=2011,AQ626,AQ891)))</f>
        <v>0.35283363802559414</v>
      </c>
      <c r="AC96" s="24"/>
      <c r="AD96" s="24">
        <f>+'[1]Scheme Indicators'!E95</f>
        <v>0.2931882931882932</v>
      </c>
      <c r="AE96" s="24">
        <f>+'[1]Scheme Indicators'!F95</f>
        <v>0.3158783783783784</v>
      </c>
      <c r="AF96" s="24">
        <f>+'[1]Scheme Indicators'!G95</f>
        <v>0.29902491874322862</v>
      </c>
      <c r="AG96" s="24">
        <f>+'[1]Scheme Indicators'!H95</f>
        <v>0.22657661195319248</v>
      </c>
      <c r="AH96" s="24">
        <f>+'[1]Scheme Indicators'!I95</f>
        <v>0.30864197530864196</v>
      </c>
      <c r="AI96" s="24">
        <f>+'[1]Scheme Indicators'!J95</f>
        <v>0.16516082399710877</v>
      </c>
      <c r="AJ96" s="24">
        <f>+'[1]Scheme Indicators'!K95</f>
        <v>0.31399317406143346</v>
      </c>
      <c r="AK96" s="24">
        <f>+'[1]Scheme Indicators'!L95</f>
        <v>0.33500627352572143</v>
      </c>
      <c r="AL96" s="24">
        <f>+'[1]Scheme Indicators'!M95</f>
        <v>0.35275525628693144</v>
      </c>
      <c r="AM96" s="24">
        <f>+'[1]Scheme Indicators'!N95</f>
        <v>0.15756630265210608</v>
      </c>
      <c r="AN96" s="24">
        <f>+'[1]Scheme Indicators'!O95</f>
        <v>0.33937397034596378</v>
      </c>
      <c r="AO96" s="24">
        <f>+'[1]Scheme Indicators'!P95</f>
        <v>0.16695652173913045</v>
      </c>
      <c r="AP96" s="24">
        <f>+'[1]Scheme Indicators'!Q95</f>
        <v>0.35059171597633138</v>
      </c>
      <c r="AQ96" s="24">
        <f>+'[1]Scheme Indicators'!R95</f>
        <v>0.35283363802559414</v>
      </c>
    </row>
    <row r="97" spans="1:43" x14ac:dyDescent="0.25">
      <c r="A97" s="23">
        <v>66</v>
      </c>
      <c r="B97" s="21"/>
      <c r="C97" s="21"/>
      <c r="D97" s="11" t="s">
        <v>255</v>
      </c>
      <c r="E97" s="11"/>
      <c r="F97" s="24">
        <f t="shared" si="8"/>
        <v>0.3509213027499683</v>
      </c>
      <c r="G97" s="24">
        <f t="shared" si="8"/>
        <v>0.42077152152152153</v>
      </c>
      <c r="I97" s="24">
        <f>VLOOKUP(I$2&amp;"_"&amp;$A97,'Indicator Values By Option'!$A$4:$CL$978,VLOOKUP($I$3,Input!$B$4:$G$82,6,0),0)</f>
        <v>0.39931740614334471</v>
      </c>
      <c r="J97" s="24">
        <f>VLOOKUP(J$2&amp;"_"&amp;$A97,'Indicator Values By Option'!$A$4:$CL$978,VLOOKUP($I$3,Input!$B$4:$G$82,6,0),0)</f>
        <v>0.38117647058823528</v>
      </c>
      <c r="L97" s="98">
        <f t="shared" si="6"/>
        <v>0.46100000000000002</v>
      </c>
      <c r="M97" s="98">
        <f t="shared" si="7"/>
        <v>0.371</v>
      </c>
      <c r="N97" s="7"/>
      <c r="O97" s="24">
        <f>IF(Input!$C$2=2013,AD97,IF(Input!$C$2=2012,AD362,IF(Input!$C$2=2011,AD627,AD892)))</f>
        <v>0.4252784252784253</v>
      </c>
      <c r="P97" s="24">
        <f>IF(Input!$C$2=2013,AE97,IF(Input!$C$2=2012,AE362,IF(Input!$C$2=2011,AE627,AE892)))</f>
        <v>0.42150900900900901</v>
      </c>
      <c r="Q97" s="24">
        <f>IF(Input!$C$2=2013,AF97,IF(Input!$C$2=2012,AF362,IF(Input!$C$2=2011,AF627,AF892)))</f>
        <v>0.33477789815817982</v>
      </c>
      <c r="R97" s="24">
        <f>IF(Input!$C$2=2013,AG97,IF(Input!$C$2=2012,AG362,IF(Input!$C$2=2011,AG627,AG892)))</f>
        <v>0.3064478127699678</v>
      </c>
      <c r="S97" s="24">
        <f>IF(Input!$C$2=2013,AH97,IF(Input!$C$2=2012,AH362,IF(Input!$C$2=2011,AH627,AH892)))</f>
        <v>0.41975308641975306</v>
      </c>
      <c r="T97" s="24">
        <f>IF(Input!$C$2=2013,AI97,IF(Input!$C$2=2012,AI362,IF(Input!$C$2=2011,AI627,AI892)))</f>
        <v>0.19696422117817131</v>
      </c>
      <c r="U97" s="24">
        <f>IF(Input!$C$2=2013,AJ97,IF(Input!$C$2=2012,AJ362,IF(Input!$C$2=2011,AJ627,AJ892)))</f>
        <v>0.39931740614334471</v>
      </c>
      <c r="V97" s="24">
        <f>IF(Input!$C$2=2013,AK97,IF(Input!$C$2=2012,AK362,IF(Input!$C$2=2011,AK627,AK892)))</f>
        <v>0.41781681304893348</v>
      </c>
      <c r="W97" s="24">
        <f>IF(Input!$C$2=2013,AL97,IF(Input!$C$2=2012,AL362,IF(Input!$C$2=2011,AL627,AL892)))</f>
        <v>0.48206678576336404</v>
      </c>
      <c r="X97" s="24">
        <f>IF(Input!$C$2=2013,AM97,IF(Input!$C$2=2012,AM362,IF(Input!$C$2=2011,AM627,AM892)))</f>
        <v>0.1669266770670827</v>
      </c>
      <c r="Y97" s="24">
        <f>IF(Input!$C$2=2013,AN97,IF(Input!$C$2=2012,AN362,IF(Input!$C$2=2011,AN627,AN892)))</f>
        <v>0.39044481054365732</v>
      </c>
      <c r="Z97" s="24">
        <f>IF(Input!$C$2=2013,AO97,IF(Input!$C$2=2012,AO362,IF(Input!$C$2=2011,AO627,AO892)))</f>
        <v>0.21565217391304348</v>
      </c>
      <c r="AA97" s="24">
        <f>IF(Input!$C$2=2013,AP97,IF(Input!$C$2=2012,AP362,IF(Input!$C$2=2011,AP627,AP892)))</f>
        <v>0.48372781065088755</v>
      </c>
      <c r="AB97" s="24">
        <f>IF(Input!$C$2=2013,AQ97,IF(Input!$C$2=2012,AQ362,IF(Input!$C$2=2011,AQ627,AQ892)))</f>
        <v>0.45886654478976235</v>
      </c>
      <c r="AC97" s="24"/>
      <c r="AD97" s="24">
        <f>+'[1]Scheme Indicators'!E96</f>
        <v>0.4252784252784253</v>
      </c>
      <c r="AE97" s="24">
        <f>+'[1]Scheme Indicators'!F96</f>
        <v>0.42150900900900901</v>
      </c>
      <c r="AF97" s="24">
        <f>+'[1]Scheme Indicators'!G96</f>
        <v>0.33477789815817982</v>
      </c>
      <c r="AG97" s="24">
        <f>+'[1]Scheme Indicators'!H96</f>
        <v>0.3064478127699678</v>
      </c>
      <c r="AH97" s="24">
        <f>+'[1]Scheme Indicators'!I96</f>
        <v>0.41975308641975306</v>
      </c>
      <c r="AI97" s="24">
        <f>+'[1]Scheme Indicators'!J96</f>
        <v>0.19696422117817131</v>
      </c>
      <c r="AJ97" s="24">
        <f>+'[1]Scheme Indicators'!K96</f>
        <v>0.39931740614334471</v>
      </c>
      <c r="AK97" s="24">
        <f>+'[1]Scheme Indicators'!L96</f>
        <v>0.41781681304893348</v>
      </c>
      <c r="AL97" s="24">
        <f>+'[1]Scheme Indicators'!M96</f>
        <v>0.48206678576336404</v>
      </c>
      <c r="AM97" s="24">
        <f>+'[1]Scheme Indicators'!N96</f>
        <v>0.1669266770670827</v>
      </c>
      <c r="AN97" s="24">
        <f>+'[1]Scheme Indicators'!O96</f>
        <v>0.39044481054365732</v>
      </c>
      <c r="AO97" s="24">
        <f>+'[1]Scheme Indicators'!P96</f>
        <v>0.21565217391304348</v>
      </c>
      <c r="AP97" s="24">
        <f>+'[1]Scheme Indicators'!Q96</f>
        <v>0.48372781065088755</v>
      </c>
      <c r="AQ97" s="24">
        <f>+'[1]Scheme Indicators'!R96</f>
        <v>0.45886654478976235</v>
      </c>
    </row>
    <row r="98" spans="1:43" x14ac:dyDescent="0.25">
      <c r="B98" s="21" t="s">
        <v>256</v>
      </c>
      <c r="C98" s="21"/>
      <c r="D98" s="11"/>
      <c r="E98" s="11"/>
      <c r="F98" s="23"/>
      <c r="G98" s="23"/>
      <c r="I98" s="23"/>
      <c r="J98" s="23"/>
      <c r="L98" s="98"/>
      <c r="M98" s="98"/>
      <c r="N98" s="7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50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</row>
    <row r="99" spans="1:43" x14ac:dyDescent="0.25">
      <c r="A99" s="23">
        <v>67</v>
      </c>
      <c r="B99" s="21"/>
      <c r="C99" s="21" t="s">
        <v>257</v>
      </c>
      <c r="D99" s="11"/>
      <c r="E99" s="11"/>
      <c r="F99" s="24">
        <f t="shared" si="8"/>
        <v>0.30201920818031508</v>
      </c>
      <c r="G99" s="24">
        <f t="shared" si="8"/>
        <v>0.33856256773270543</v>
      </c>
      <c r="I99" s="24">
        <f>VLOOKUP(I$2&amp;"_"&amp;$A99,'Indicator Values By Option'!$A$4:$CL$978,VLOOKUP($I$3,Input!$B$4:$G$82,6,0),0)</f>
        <v>0.30014367319117224</v>
      </c>
      <c r="J99" s="24">
        <f>VLOOKUP(J$2&amp;"_"&amp;$A99,'Indicator Values By Option'!$A$4:$CL$978,VLOOKUP($I$3,Input!$B$4:$G$82,6,0),0)</f>
        <v>0.25859119488722548</v>
      </c>
      <c r="L99" s="98">
        <f t="shared" si="6"/>
        <v>0.23</v>
      </c>
      <c r="M99" s="98">
        <f t="shared" si="7"/>
        <v>0.14000000000000001</v>
      </c>
      <c r="N99" s="7"/>
      <c r="O99" s="24">
        <f>IF(Input!$C$2=2013,AD99,IF(Input!$C$2=2012,AD364,IF(Input!$C$2=2011,AD629,AD894)))</f>
        <v>0.33204454725900862</v>
      </c>
      <c r="P99" s="24">
        <f>IF(Input!$C$2=2013,AE99,IF(Input!$C$2=2012,AE364,IF(Input!$C$2=2011,AE629,AE894)))</f>
        <v>0.34328251359296863</v>
      </c>
      <c r="Q99" s="24">
        <f>IF(Input!$C$2=2013,AF99,IF(Input!$C$2=2012,AF364,IF(Input!$C$2=2011,AF629,AF894)))</f>
        <v>0.30622250036253257</v>
      </c>
      <c r="R99" s="24">
        <f>IF(Input!$C$2=2013,AG99,IF(Input!$C$2=2012,AG364,IF(Input!$C$2=2011,AG629,AG894)))</f>
        <v>0.20078471929840427</v>
      </c>
      <c r="S99" s="24">
        <f>IF(Input!$C$2=2013,AH99,IF(Input!$C$2=2012,AH364,IF(Input!$C$2=2011,AH629,AH894)))</f>
        <v>0.44767621440787297</v>
      </c>
      <c r="T99" s="24">
        <f>IF(Input!$C$2=2013,AI99,IF(Input!$C$2=2012,AI364,IF(Input!$C$2=2011,AI629,AI894)))</f>
        <v>0.36806721985605789</v>
      </c>
      <c r="U99" s="24">
        <f>IF(Input!$C$2=2013,AJ99,IF(Input!$C$2=2012,AJ364,IF(Input!$C$2=2011,AJ629,AJ894)))</f>
        <v>0.30014367319117224</v>
      </c>
      <c r="V99" s="24">
        <f>IF(Input!$C$2=2013,AK99,IF(Input!$C$2=2012,AK364,IF(Input!$C$2=2011,AK629,AK894)))</f>
        <v>0.31166428179653549</v>
      </c>
      <c r="W99" s="24">
        <f>IF(Input!$C$2=2013,AL99,IF(Input!$C$2=2012,AL364,IF(Input!$C$2=2011,AL629,AL894)))</f>
        <v>0.34878335026590268</v>
      </c>
      <c r="X99" s="24">
        <f>IF(Input!$C$2=2013,AM99,IF(Input!$C$2=2012,AM364,IF(Input!$C$2=2011,AM629,AM894)))</f>
        <v>0.22301945429256198</v>
      </c>
      <c r="Y99" s="24">
        <f>IF(Input!$C$2=2013,AN99,IF(Input!$C$2=2012,AN364,IF(Input!$C$2=2011,AN629,AN894)))</f>
        <v>0.30030237052842346</v>
      </c>
      <c r="Z99" s="24">
        <f>IF(Input!$C$2=2013,AO99,IF(Input!$C$2=2012,AO364,IF(Input!$C$2=2011,AO629,AO894)))</f>
        <v>0.26608670365699089</v>
      </c>
      <c r="AA99" s="24">
        <f>IF(Input!$C$2=2013,AP99,IF(Input!$C$2=2012,AP364,IF(Input!$C$2=2011,AP629,AP894)))</f>
        <v>0.3100621402028686</v>
      </c>
      <c r="AB99" s="24">
        <f>IF(Input!$C$2=2013,AQ99,IF(Input!$C$2=2012,AQ364,IF(Input!$C$2=2011,AQ629,AQ894)))</f>
        <v>0.51597662391001775</v>
      </c>
      <c r="AC99" s="24"/>
      <c r="AD99" s="24">
        <f>+'[1]Scheme Indicators'!E98</f>
        <v>0.33204454725900862</v>
      </c>
      <c r="AE99" s="24">
        <f>+'[1]Scheme Indicators'!F98</f>
        <v>0.34328251359296863</v>
      </c>
      <c r="AF99" s="24">
        <f>+'[1]Scheme Indicators'!G98</f>
        <v>0.30622250036253257</v>
      </c>
      <c r="AG99" s="24">
        <f>+'[1]Scheme Indicators'!H98</f>
        <v>0.20078471929840427</v>
      </c>
      <c r="AH99" s="24">
        <f>+'[1]Scheme Indicators'!I98</f>
        <v>0.44767621440787297</v>
      </c>
      <c r="AI99" s="24">
        <f>+'[1]Scheme Indicators'!J98</f>
        <v>0.36806721985605789</v>
      </c>
      <c r="AJ99" s="24">
        <f>+'[1]Scheme Indicators'!K98</f>
        <v>0.30014367319117224</v>
      </c>
      <c r="AK99" s="24">
        <f>+'[1]Scheme Indicators'!L98</f>
        <v>0.31166428179653549</v>
      </c>
      <c r="AL99" s="24">
        <f>+'[1]Scheme Indicators'!M98</f>
        <v>0.34878335026590268</v>
      </c>
      <c r="AM99" s="24">
        <f>+'[1]Scheme Indicators'!N98</f>
        <v>0.22301945429256198</v>
      </c>
      <c r="AN99" s="24">
        <f>+'[1]Scheme Indicators'!O98</f>
        <v>0.30030237052842346</v>
      </c>
      <c r="AO99" s="24">
        <f>+'[1]Scheme Indicators'!P98</f>
        <v>0.26608670365699089</v>
      </c>
      <c r="AP99" s="24">
        <f>+'[1]Scheme Indicators'!Q98</f>
        <v>0.3100621402028686</v>
      </c>
      <c r="AQ99" s="24">
        <f>+'[1]Scheme Indicators'!R98</f>
        <v>0.51597662391001775</v>
      </c>
    </row>
    <row r="100" spans="1:43" x14ac:dyDescent="0.25">
      <c r="B100" s="21"/>
      <c r="C100" s="21" t="s">
        <v>258</v>
      </c>
      <c r="D100" s="11"/>
      <c r="E100" s="11"/>
      <c r="F100" s="23"/>
      <c r="G100" s="23"/>
      <c r="I100" s="23"/>
      <c r="J100" s="23"/>
      <c r="L100" s="98"/>
      <c r="M100" s="98"/>
      <c r="N100" s="7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50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</row>
    <row r="101" spans="1:43" x14ac:dyDescent="0.25">
      <c r="B101" s="21"/>
      <c r="C101" s="21"/>
      <c r="D101" s="21" t="s">
        <v>259</v>
      </c>
      <c r="E101" s="11"/>
      <c r="F101" s="23"/>
      <c r="G101" s="23"/>
      <c r="I101" s="23"/>
      <c r="J101" s="23"/>
      <c r="L101" s="98"/>
      <c r="M101" s="98"/>
      <c r="N101" s="7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50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</row>
    <row r="102" spans="1:43" x14ac:dyDescent="0.25">
      <c r="A102" s="23">
        <v>68</v>
      </c>
      <c r="B102" s="21"/>
      <c r="C102" s="21"/>
      <c r="D102" s="21"/>
      <c r="E102" s="11" t="s">
        <v>126</v>
      </c>
      <c r="F102" s="24">
        <f t="shared" si="8"/>
        <v>6.9094031184614288E-3</v>
      </c>
      <c r="G102" s="24">
        <f t="shared" si="8"/>
        <v>8.0615765102730122E-3</v>
      </c>
      <c r="I102" s="24">
        <f>VLOOKUP(I$2&amp;"_"&amp;$A102,'Indicator Values By Option'!$A$4:$CL$978,VLOOKUP($I$3,Input!$B$4:$G$82,6,0),0)</f>
        <v>7.8847454612893213E-3</v>
      </c>
      <c r="J102" s="24">
        <f>VLOOKUP(J$2&amp;"_"&amp;$A102,'Indicator Values By Option'!$A$4:$CL$978,VLOOKUP($I$3,Input!$B$4:$G$82,6,0),0)</f>
        <v>6.5908109184500312E-3</v>
      </c>
      <c r="L102" s="98">
        <f t="shared" si="6"/>
        <v>0.53800000000000003</v>
      </c>
      <c r="M102" s="98">
        <f t="shared" si="7"/>
        <v>0.28599999999999998</v>
      </c>
      <c r="N102" s="7"/>
      <c r="O102" s="24">
        <f>IF(Input!$C$2=2013,AD102,IF(Input!$C$2=2012,AD367,IF(Input!$C$2=2011,AD632,AD897)))</f>
        <v>8.1441191122526759E-3</v>
      </c>
      <c r="P102" s="24">
        <f>IF(Input!$C$2=2013,AE102,IF(Input!$C$2=2012,AE367,IF(Input!$C$2=2011,AE632,AE897)))</f>
        <v>7.353591481862958E-3</v>
      </c>
      <c r="Q102" s="24">
        <f>IF(Input!$C$2=2013,AF102,IF(Input!$C$2=2012,AF367,IF(Input!$C$2=2011,AF632,AF897)))</f>
        <v>5.5649159966499268E-3</v>
      </c>
      <c r="R102" s="24">
        <f>IF(Input!$C$2=2013,AG102,IF(Input!$C$2=2012,AG367,IF(Input!$C$2=2011,AG632,AG897)))</f>
        <v>2.1325468737992022E-3</v>
      </c>
      <c r="S102" s="24">
        <f>IF(Input!$C$2=2013,AH102,IF(Input!$C$2=2012,AH367,IF(Input!$C$2=2011,AH632,AH897)))</f>
        <v>1.4136276589642881E-2</v>
      </c>
      <c r="T102" s="24">
        <f>IF(Input!$C$2=2013,AI102,IF(Input!$C$2=2012,AI367,IF(Input!$C$2=2011,AI632,AI897)))</f>
        <v>1.0425908060168328E-2</v>
      </c>
      <c r="U102" s="24">
        <f>IF(Input!$C$2=2013,AJ102,IF(Input!$C$2=2012,AJ367,IF(Input!$C$2=2011,AJ632,AJ897)))</f>
        <v>7.8847454612893213E-3</v>
      </c>
      <c r="V102" s="24">
        <f>IF(Input!$C$2=2013,AK102,IF(Input!$C$2=2012,AK367,IF(Input!$C$2=2011,AK632,AK897)))</f>
        <v>6.9712992370513276E-3</v>
      </c>
      <c r="W102" s="24">
        <f>IF(Input!$C$2=2013,AL102,IF(Input!$C$2=2012,AL367,IF(Input!$C$2=2011,AL632,AL897)))</f>
        <v>5.8200396177715543E-3</v>
      </c>
      <c r="X102" s="24">
        <f>IF(Input!$C$2=2013,AM102,IF(Input!$C$2=2012,AM367,IF(Input!$C$2=2011,AM632,AM897)))</f>
        <v>4.2937335672792775E-3</v>
      </c>
      <c r="Y102" s="24">
        <f>IF(Input!$C$2=2013,AN102,IF(Input!$C$2=2012,AN367,IF(Input!$C$2=2011,AN632,AN897)))</f>
        <v>7.9475891075391891E-3</v>
      </c>
      <c r="Z102" s="24">
        <f>IF(Input!$C$2=2013,AO102,IF(Input!$C$2=2012,AO367,IF(Input!$C$2=2011,AO632,AO897)))</f>
        <v>6.884121605234569E-3</v>
      </c>
      <c r="AA102" s="24">
        <f>IF(Input!$C$2=2013,AP102,IF(Input!$C$2=2012,AP367,IF(Input!$C$2=2011,AP632,AP897)))</f>
        <v>1.1124326526186213E-2</v>
      </c>
      <c r="AB102" s="24">
        <f>IF(Input!$C$2=2013,AQ102,IF(Input!$C$2=2012,AQ367,IF(Input!$C$2=2011,AQ632,AQ897)))</f>
        <v>2.1563872549115588E-2</v>
      </c>
      <c r="AC102" s="24"/>
      <c r="AD102" s="24">
        <f>+'[1]Scheme Indicators'!E101</f>
        <v>8.1441191122526759E-3</v>
      </c>
      <c r="AE102" s="24">
        <f>+'[1]Scheme Indicators'!F101</f>
        <v>7.353591481862958E-3</v>
      </c>
      <c r="AF102" s="24">
        <f>+'[1]Scheme Indicators'!G101</f>
        <v>5.5649159966499268E-3</v>
      </c>
      <c r="AG102" s="24">
        <f>+'[1]Scheme Indicators'!H101</f>
        <v>2.1325468737992022E-3</v>
      </c>
      <c r="AH102" s="24">
        <f>+'[1]Scheme Indicators'!I101</f>
        <v>1.4136276589642881E-2</v>
      </c>
      <c r="AI102" s="24">
        <f>+'[1]Scheme Indicators'!J101</f>
        <v>1.0425908060168328E-2</v>
      </c>
      <c r="AJ102" s="24">
        <f>+'[1]Scheme Indicators'!K101</f>
        <v>7.8847454612893213E-3</v>
      </c>
      <c r="AK102" s="24">
        <f>+'[1]Scheme Indicators'!L101</f>
        <v>6.9712992370513276E-3</v>
      </c>
      <c r="AL102" s="24">
        <f>+'[1]Scheme Indicators'!M101</f>
        <v>5.8200396177715543E-3</v>
      </c>
      <c r="AM102" s="24">
        <f>+'[1]Scheme Indicators'!N101</f>
        <v>4.2937335672792775E-3</v>
      </c>
      <c r="AN102" s="24">
        <f>+'[1]Scheme Indicators'!O101</f>
        <v>7.9475891075391891E-3</v>
      </c>
      <c r="AO102" s="24">
        <f>+'[1]Scheme Indicators'!P101</f>
        <v>6.884121605234569E-3</v>
      </c>
      <c r="AP102" s="24">
        <f>+'[1]Scheme Indicators'!Q101</f>
        <v>1.1124326526186213E-2</v>
      </c>
      <c r="AQ102" s="24">
        <f>+'[1]Scheme Indicators'!R101</f>
        <v>2.1563872549115588E-2</v>
      </c>
    </row>
    <row r="103" spans="1:43" x14ac:dyDescent="0.25">
      <c r="A103" s="23">
        <f>A102+1</f>
        <v>69</v>
      </c>
      <c r="B103" s="21"/>
      <c r="C103" s="21"/>
      <c r="D103" s="21"/>
      <c r="E103" s="11" t="s">
        <v>127</v>
      </c>
      <c r="F103" s="24">
        <f t="shared" si="8"/>
        <v>0.82448803882745636</v>
      </c>
      <c r="G103" s="24">
        <f t="shared" si="8"/>
        <v>0.86276095209853876</v>
      </c>
      <c r="I103" s="24">
        <f>VLOOKUP(I$2&amp;"_"&amp;$A103,'Indicator Values By Option'!$A$4:$CL$978,VLOOKUP($I$3,Input!$B$4:$G$82,6,0),0)</f>
        <v>0.86390464793083022</v>
      </c>
      <c r="J103" s="24">
        <f>VLOOKUP(J$2&amp;"_"&amp;$A103,'Indicator Values By Option'!$A$4:$CL$978,VLOOKUP($I$3,Input!$B$4:$G$82,6,0),0)</f>
        <v>0.78205461637573925</v>
      </c>
      <c r="L103" s="98">
        <f t="shared" si="6"/>
        <v>0.69199999999999995</v>
      </c>
      <c r="M103" s="98">
        <f t="shared" si="7"/>
        <v>7.2999999999999995E-2</v>
      </c>
      <c r="N103" s="7"/>
      <c r="O103" s="24">
        <f>IF(Input!$C$2=2013,AD103,IF(Input!$C$2=2012,AD368,IF(Input!$C$2=2011,AD633,AD898)))</f>
        <v>0.8486111418159934</v>
      </c>
      <c r="P103" s="24">
        <f>IF(Input!$C$2=2013,AE103,IF(Input!$C$2=2012,AE368,IF(Input!$C$2=2011,AE633,AE898)))</f>
        <v>0.86537273456184449</v>
      </c>
      <c r="Q103" s="24">
        <f>IF(Input!$C$2=2013,AF103,IF(Input!$C$2=2012,AF368,IF(Input!$C$2=2011,AF633,AF898)))</f>
        <v>0.84941482763089871</v>
      </c>
      <c r="R103" s="24">
        <f>IF(Input!$C$2=2013,AG103,IF(Input!$C$2=2012,AG368,IF(Input!$C$2=2011,AG633,AG898)))</f>
        <v>0.81463494042368767</v>
      </c>
      <c r="S103" s="24">
        <f>IF(Input!$C$2=2013,AH103,IF(Input!$C$2=2012,AH368,IF(Input!$C$2=2011,AH633,AH898)))</f>
        <v>0.85963499236859631</v>
      </c>
      <c r="T103" s="24">
        <f>IF(Input!$C$2=2013,AI103,IF(Input!$C$2=2012,AI368,IF(Input!$C$2=2011,AI633,AI898)))</f>
        <v>0.86862117774960246</v>
      </c>
      <c r="U103" s="24">
        <f>IF(Input!$C$2=2013,AJ103,IF(Input!$C$2=2012,AJ368,IF(Input!$C$2=2011,AJ633,AJ898)))</f>
        <v>0.86390464793083022</v>
      </c>
      <c r="V103" s="24">
        <f>IF(Input!$C$2=2013,AK103,IF(Input!$C$2=2012,AK368,IF(Input!$C$2=2011,AK633,AK898)))</f>
        <v>0.86118156261585066</v>
      </c>
      <c r="W103" s="24">
        <f>IF(Input!$C$2=2013,AL103,IF(Input!$C$2=2012,AL368,IF(Input!$C$2=2011,AL633,AL898)))</f>
        <v>0.87415620979715936</v>
      </c>
      <c r="X103" s="24">
        <f>IF(Input!$C$2=2013,AM103,IF(Input!$C$2=2012,AM368,IF(Input!$C$2=2011,AM633,AM898)))</f>
        <v>0.72866936189614073</v>
      </c>
      <c r="Y103" s="24">
        <f>IF(Input!$C$2=2013,AN103,IF(Input!$C$2=2012,AN368,IF(Input!$C$2=2011,AN633,AN898)))</f>
        <v>0.79732593175936939</v>
      </c>
      <c r="Z103" s="24">
        <f>IF(Input!$C$2=2013,AO103,IF(Input!$C$2=2012,AO368,IF(Input!$C$2=2011,AO633,AO898)))</f>
        <v>0.78451142951541553</v>
      </c>
      <c r="AA103" s="24">
        <f>IF(Input!$C$2=2013,AP103,IF(Input!$C$2=2012,AP368,IF(Input!$C$2=2011,AP633,AP898)))</f>
        <v>0.78931304905749622</v>
      </c>
      <c r="AB103" s="24">
        <f>IF(Input!$C$2=2013,AQ103,IF(Input!$C$2=2012,AQ368,IF(Input!$C$2=2011,AQ633,AQ898)))</f>
        <v>0.89301794798731615</v>
      </c>
      <c r="AC103" s="24"/>
      <c r="AD103" s="24">
        <f>+'[1]Scheme Indicators'!E102</f>
        <v>0.8486111418159934</v>
      </c>
      <c r="AE103" s="24">
        <f>+'[1]Scheme Indicators'!F102</f>
        <v>0.86537273456184449</v>
      </c>
      <c r="AF103" s="24">
        <f>+'[1]Scheme Indicators'!G102</f>
        <v>0.84941482763089871</v>
      </c>
      <c r="AG103" s="24">
        <f>+'[1]Scheme Indicators'!H102</f>
        <v>0.81463494042368767</v>
      </c>
      <c r="AH103" s="24">
        <f>+'[1]Scheme Indicators'!I102</f>
        <v>0.85963499236859631</v>
      </c>
      <c r="AI103" s="24">
        <f>+'[1]Scheme Indicators'!J102</f>
        <v>0.86862117774960246</v>
      </c>
      <c r="AJ103" s="24">
        <f>+'[1]Scheme Indicators'!K102</f>
        <v>0.86390464793083022</v>
      </c>
      <c r="AK103" s="24">
        <f>+'[1]Scheme Indicators'!L102</f>
        <v>0.86118156261585066</v>
      </c>
      <c r="AL103" s="24">
        <f>+'[1]Scheme Indicators'!M102</f>
        <v>0.87415620979715936</v>
      </c>
      <c r="AM103" s="24">
        <f>+'[1]Scheme Indicators'!N102</f>
        <v>0.72866936189614073</v>
      </c>
      <c r="AN103" s="24">
        <f>+'[1]Scheme Indicators'!O102</f>
        <v>0.79732593175936939</v>
      </c>
      <c r="AO103" s="24">
        <f>+'[1]Scheme Indicators'!P102</f>
        <v>0.78451142951541553</v>
      </c>
      <c r="AP103" s="24">
        <f>+'[1]Scheme Indicators'!Q102</f>
        <v>0.78931304905749622</v>
      </c>
      <c r="AQ103" s="24">
        <f>+'[1]Scheme Indicators'!R102</f>
        <v>0.89301794798731615</v>
      </c>
    </row>
    <row r="104" spans="1:43" x14ac:dyDescent="0.25">
      <c r="B104" s="21"/>
      <c r="C104" s="21"/>
      <c r="D104" s="21" t="s">
        <v>260</v>
      </c>
      <c r="E104" s="11"/>
      <c r="F104" s="23"/>
      <c r="G104" s="23"/>
      <c r="I104" s="23"/>
      <c r="J104" s="23"/>
      <c r="L104" s="98"/>
      <c r="M104" s="98"/>
      <c r="N104" s="7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50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</row>
    <row r="105" spans="1:43" x14ac:dyDescent="0.25">
      <c r="A105" s="23">
        <v>70</v>
      </c>
      <c r="B105" s="21"/>
      <c r="C105" s="21"/>
      <c r="D105" s="21"/>
      <c r="E105" s="11" t="s">
        <v>128</v>
      </c>
      <c r="F105" s="24">
        <f t="shared" si="8"/>
        <v>0.11901962446825362</v>
      </c>
      <c r="G105" s="24">
        <f t="shared" si="8"/>
        <v>0.16920304220976531</v>
      </c>
      <c r="I105" s="24">
        <f>VLOOKUP(I$2&amp;"_"&amp;$A105,'Indicator Values By Option'!$A$4:$CL$978,VLOOKUP($I$3,Input!$B$4:$G$82,6,0),0)</f>
        <v>0.13274890419636379</v>
      </c>
      <c r="J105" s="24">
        <f>VLOOKUP(J$2&amp;"_"&amp;$A105,'Indicator Values By Option'!$A$4:$CL$978,VLOOKUP($I$3,Input!$B$4:$G$82,6,0),0)</f>
        <v>6.2418725617035951E-2</v>
      </c>
      <c r="L105" s="98">
        <f t="shared" si="6"/>
        <v>0.46100000000000002</v>
      </c>
      <c r="M105" s="98">
        <f t="shared" si="7"/>
        <v>4.7E-2</v>
      </c>
      <c r="N105" s="7"/>
      <c r="O105" s="24">
        <f>IF(Input!$C$2=2013,AD105,IF(Input!$C$2=2012,AD370,IF(Input!$C$2=2011,AD635,AD900)))</f>
        <v>0.19860892522074874</v>
      </c>
      <c r="P105" s="24">
        <f>IF(Input!$C$2=2013,AE105,IF(Input!$C$2=2012,AE370,IF(Input!$C$2=2011,AE635,AE900)))</f>
        <v>0.10010266940540571</v>
      </c>
      <c r="Q105" s="24">
        <f>IF(Input!$C$2=2013,AF105,IF(Input!$C$2=2012,AF370,IF(Input!$C$2=2011,AF635,AF900)))</f>
        <v>0.20346020761527278</v>
      </c>
      <c r="R105" s="24">
        <f>IF(Input!$C$2=2013,AG105,IF(Input!$C$2=2012,AG370,IF(Input!$C$2=2011,AG635,AG900)))</f>
        <v>0.26035466744224345</v>
      </c>
      <c r="S105" s="24">
        <f>IF(Input!$C$2=2013,AH105,IF(Input!$C$2=2012,AH370,IF(Input!$C$2=2011,AH635,AH900)))</f>
        <v>0.27093954842619261</v>
      </c>
      <c r="T105" s="24">
        <f>IF(Input!$C$2=2013,AI105,IF(Input!$C$2=2012,AI370,IF(Input!$C$2=2011,AI635,AI900)))</f>
        <v>0.16456942772732247</v>
      </c>
      <c r="U105" s="24">
        <f>IF(Input!$C$2=2013,AJ105,IF(Input!$C$2=2012,AJ370,IF(Input!$C$2=2011,AJ635,AJ900)))</f>
        <v>0.13274890419636379</v>
      </c>
      <c r="V105" s="24">
        <f>IF(Input!$C$2=2013,AK105,IF(Input!$C$2=2012,AK370,IF(Input!$C$2=2011,AK635,AK900)))</f>
        <v>8.3434099152558241E-2</v>
      </c>
      <c r="W105" s="24">
        <f>IF(Input!$C$2=2013,AL105,IF(Input!$C$2=2012,AL370,IF(Input!$C$2=2011,AL635,AL900)))</f>
        <v>0.11381599747062476</v>
      </c>
      <c r="X105" s="24">
        <f>IF(Input!$C$2=2013,AM105,IF(Input!$C$2=2012,AM370,IF(Input!$C$2=2011,AM635,AM900)))</f>
        <v>0.17255841821429291</v>
      </c>
      <c r="Y105" s="24">
        <f>IF(Input!$C$2=2013,AN105,IF(Input!$C$2=2012,AN370,IF(Input!$C$2=2011,AN635,AN900)))</f>
        <v>0.13175953884175873</v>
      </c>
      <c r="Z105" s="24">
        <f>IF(Input!$C$2=2013,AO105,IF(Input!$C$2=2012,AO370,IF(Input!$C$2=2011,AO635,AO900)))</f>
        <v>8.2810539522380822E-2</v>
      </c>
      <c r="AA105" s="24">
        <f>IF(Input!$C$2=2013,AP105,IF(Input!$C$2=2012,AP370,IF(Input!$C$2=2011,AP635,AP900)))</f>
        <v>3.0054408843803816E-2</v>
      </c>
      <c r="AB105" s="24">
        <f>IF(Input!$C$2=2013,AQ105,IF(Input!$C$2=2012,AQ370,IF(Input!$C$2=2011,AQ635,AQ900)))</f>
        <v>0.15936062000482062</v>
      </c>
      <c r="AC105" s="24"/>
      <c r="AD105" s="24">
        <f>+'[1]Scheme Indicators'!E104</f>
        <v>0.19860892522074874</v>
      </c>
      <c r="AE105" s="24">
        <f>+'[1]Scheme Indicators'!F104</f>
        <v>0.10010266940540571</v>
      </c>
      <c r="AF105" s="24">
        <f>+'[1]Scheme Indicators'!G104</f>
        <v>0.20346020761527278</v>
      </c>
      <c r="AG105" s="24">
        <f>+'[1]Scheme Indicators'!H104</f>
        <v>0.26035466744224345</v>
      </c>
      <c r="AH105" s="24">
        <f>+'[1]Scheme Indicators'!I104</f>
        <v>0.27093954842619261</v>
      </c>
      <c r="AI105" s="24">
        <f>+'[1]Scheme Indicators'!J104</f>
        <v>0.16456942772732247</v>
      </c>
      <c r="AJ105" s="24">
        <f>+'[1]Scheme Indicators'!K104</f>
        <v>0.13274890419636379</v>
      </c>
      <c r="AK105" s="24">
        <f>+'[1]Scheme Indicators'!L104</f>
        <v>8.3434099152558241E-2</v>
      </c>
      <c r="AL105" s="24">
        <f>+'[1]Scheme Indicators'!M104</f>
        <v>0.11381599747062476</v>
      </c>
      <c r="AM105" s="24">
        <f>+'[1]Scheme Indicators'!N104</f>
        <v>0.17255841821429291</v>
      </c>
      <c r="AN105" s="24">
        <f>+'[1]Scheme Indicators'!O104</f>
        <v>0.13175953884175873</v>
      </c>
      <c r="AO105" s="24">
        <f>+'[1]Scheme Indicators'!P104</f>
        <v>8.2810539522380822E-2</v>
      </c>
      <c r="AP105" s="24">
        <f>+'[1]Scheme Indicators'!Q104</f>
        <v>3.0054408843803816E-2</v>
      </c>
      <c r="AQ105" s="24">
        <f>+'[1]Scheme Indicators'!R104</f>
        <v>0.15936062000482062</v>
      </c>
    </row>
    <row r="106" spans="1:43" x14ac:dyDescent="0.25">
      <c r="A106" s="23">
        <f>A105+1</f>
        <v>71</v>
      </c>
      <c r="B106" s="21"/>
      <c r="C106" s="21"/>
      <c r="D106" s="21"/>
      <c r="E106" s="11" t="s">
        <v>129</v>
      </c>
      <c r="F106" s="25">
        <f t="shared" si="8"/>
        <v>3.6007360214861355</v>
      </c>
      <c r="G106" s="25">
        <f t="shared" si="8"/>
        <v>4.3572134024930458</v>
      </c>
      <c r="I106" s="25">
        <f>VLOOKUP(I$2&amp;"_"&amp;$A106,'Indicator Values By Option'!$A$4:$CL$978,VLOOKUP($I$3,Input!$B$4:$G$82,6,0),0)</f>
        <v>4.1678146525047044</v>
      </c>
      <c r="J106" s="25">
        <f>VLOOKUP(J$2&amp;"_"&amp;$A106,'Indicator Values By Option'!$A$4:$CL$978,VLOOKUP($I$3,Input!$B$4:$G$82,6,0),0)</f>
        <v>4.2725617684861108</v>
      </c>
      <c r="L106" s="98">
        <f t="shared" si="6"/>
        <v>0.46100000000000002</v>
      </c>
      <c r="M106" s="98">
        <f t="shared" si="7"/>
        <v>0.57799999999999996</v>
      </c>
      <c r="N106" s="7"/>
      <c r="O106" s="25">
        <f>IF(Input!$C$2=2013,AD106,IF(Input!$C$2=2012,AD371,IF(Input!$C$2=2011,AD636,AD901)))</f>
        <v>4.3535563792253695</v>
      </c>
      <c r="P106" s="25">
        <f>IF(Input!$C$2=2013,AE106,IF(Input!$C$2=2012,AE371,IF(Input!$C$2=2011,AE636,AE901)))</f>
        <v>5.0416544441632469</v>
      </c>
      <c r="Q106" s="25">
        <f>IF(Input!$C$2=2013,AF106,IF(Input!$C$2=2012,AF371,IF(Input!$C$2=2011,AF636,AF901)))</f>
        <v>4.3598615917558456</v>
      </c>
      <c r="R106" s="25">
        <f>IF(Input!$C$2=2013,AG106,IF(Input!$C$2=2012,AG371,IF(Input!$C$2=2011,AG636,AG901)))</f>
        <v>4.1853206236572209</v>
      </c>
      <c r="S106" s="25">
        <f>IF(Input!$C$2=2013,AH106,IF(Input!$C$2=2012,AH371,IF(Input!$C$2=2011,AH636,AH901)))</f>
        <v>5.6023306626190141</v>
      </c>
      <c r="T106" s="25">
        <f>IF(Input!$C$2=2013,AI106,IF(Input!$C$2=2012,AI371,IF(Input!$C$2=2011,AI636,AI901)))</f>
        <v>3.4879089615931722</v>
      </c>
      <c r="U106" s="25">
        <f>IF(Input!$C$2=2013,AJ106,IF(Input!$C$2=2012,AJ371,IF(Input!$C$2=2011,AJ636,AJ901)))</f>
        <v>4.1678146525047044</v>
      </c>
      <c r="V106" s="25">
        <f>IF(Input!$C$2=2013,AK106,IF(Input!$C$2=2012,AK371,IF(Input!$C$2=2011,AK636,AK901)))</f>
        <v>2.3688029020269794</v>
      </c>
      <c r="W106" s="25">
        <f>IF(Input!$C$2=2013,AL106,IF(Input!$C$2=2012,AL371,IF(Input!$C$2=2011,AL636,AL901)))</f>
        <v>6.3978386456972407</v>
      </c>
      <c r="X106" s="25">
        <f>IF(Input!$C$2=2013,AM106,IF(Input!$C$2=2012,AM371,IF(Input!$C$2=2011,AM636,AM901)))</f>
        <v>2.8759736369048818</v>
      </c>
      <c r="Y106" s="25">
        <f>IF(Input!$C$2=2013,AN106,IF(Input!$C$2=2012,AN371,IF(Input!$C$2=2011,AN636,AN901)))</f>
        <v>2.9580016469974835</v>
      </c>
      <c r="Z106" s="25">
        <f>IF(Input!$C$2=2013,AO106,IF(Input!$C$2=2012,AO371,IF(Input!$C$2=2011,AO636,AO901)))</f>
        <v>3.1392722709848</v>
      </c>
      <c r="AA106" s="25">
        <f>IF(Input!$C$2=2013,AP106,IF(Input!$C$2=2012,AP371,IF(Input!$C$2=2011,AP636,AP901)))</f>
        <v>6.1684083254593212</v>
      </c>
      <c r="AB106" s="25">
        <f>IF(Input!$C$2=2013,AQ106,IF(Input!$C$2=2012,AQ371,IF(Input!$C$2=2011,AQ636,AQ901)))</f>
        <v>3.8769677888102865</v>
      </c>
      <c r="AC106" s="25"/>
      <c r="AD106" s="25">
        <f>+'[1]Scheme Indicators'!E105</f>
        <v>4.3535563792253695</v>
      </c>
      <c r="AE106" s="25">
        <f>+'[1]Scheme Indicators'!F105</f>
        <v>5.0416544441632469</v>
      </c>
      <c r="AF106" s="25">
        <f>+'[1]Scheme Indicators'!G105</f>
        <v>4.3598615917558456</v>
      </c>
      <c r="AG106" s="25">
        <f>+'[1]Scheme Indicators'!H105</f>
        <v>4.1853206236572209</v>
      </c>
      <c r="AH106" s="25">
        <f>+'[1]Scheme Indicators'!I105</f>
        <v>5.6023306626190141</v>
      </c>
      <c r="AI106" s="25">
        <f>+'[1]Scheme Indicators'!J105</f>
        <v>3.4879089615931722</v>
      </c>
      <c r="AJ106" s="25">
        <f>+'[1]Scheme Indicators'!K105</f>
        <v>4.1678146525047044</v>
      </c>
      <c r="AK106" s="25">
        <f>+'[1]Scheme Indicators'!L105</f>
        <v>2.3688029020269794</v>
      </c>
      <c r="AL106" s="25">
        <f>+'[1]Scheme Indicators'!M105</f>
        <v>6.3978386456972407</v>
      </c>
      <c r="AM106" s="25">
        <f>+'[1]Scheme Indicators'!N105</f>
        <v>2.8759736369048818</v>
      </c>
      <c r="AN106" s="25">
        <f>+'[1]Scheme Indicators'!O105</f>
        <v>2.9580016469974835</v>
      </c>
      <c r="AO106" s="25">
        <f>+'[1]Scheme Indicators'!P105</f>
        <v>3.1392722709848</v>
      </c>
      <c r="AP106" s="25">
        <f>+'[1]Scheme Indicators'!Q105</f>
        <v>6.1684083254593212</v>
      </c>
      <c r="AQ106" s="25">
        <f>+'[1]Scheme Indicators'!R105</f>
        <v>3.8769677888102865</v>
      </c>
    </row>
    <row r="107" spans="1:43" x14ac:dyDescent="0.25">
      <c r="A107" s="23">
        <f>A106+1</f>
        <v>72</v>
      </c>
      <c r="B107" s="21"/>
      <c r="C107" s="21"/>
      <c r="D107" s="21"/>
      <c r="E107" s="11" t="s">
        <v>130</v>
      </c>
      <c r="F107" s="25">
        <f t="shared" ref="F107:G126" si="9">PERCENTILE($O107:$AB107,F$3)</f>
        <v>1.19369352441912</v>
      </c>
      <c r="G107" s="25">
        <f t="shared" si="9"/>
        <v>1.7077402472331362</v>
      </c>
      <c r="I107" s="25">
        <f>VLOOKUP(I$2&amp;"_"&amp;$A107,'Indicator Values By Option'!$A$4:$CL$978,VLOOKUP($I$3,Input!$B$4:$G$82,6,0),0)</f>
        <v>1.7232310582471375</v>
      </c>
      <c r="J107" s="25">
        <f>VLOOKUP(J$2&amp;"_"&amp;$A107,'Indicator Values By Option'!$A$4:$CL$978,VLOOKUP($I$3,Input!$B$4:$G$82,6,0),0)</f>
        <v>1.5979193757961203</v>
      </c>
      <c r="L107" s="98">
        <f t="shared" si="6"/>
        <v>0.69199999999999995</v>
      </c>
      <c r="M107" s="98">
        <f t="shared" si="7"/>
        <v>0.55400000000000005</v>
      </c>
      <c r="N107" s="7"/>
      <c r="O107" s="25">
        <f>IF(Input!$C$2=2013,AD107,IF(Input!$C$2=2012,AD372,IF(Input!$C$2=2011,AD637,AD902)))</f>
        <v>1.6863481748804678</v>
      </c>
      <c r="P107" s="25">
        <f>IF(Input!$C$2=2013,AE107,IF(Input!$C$2=2012,AE372,IF(Input!$C$2=2011,AE637,AE902)))</f>
        <v>0.98716632444407781</v>
      </c>
      <c r="Q107" s="25">
        <f>IF(Input!$C$2=2013,AF107,IF(Input!$C$2=2012,AF372,IF(Input!$C$2=2011,AF637,AF902)))</f>
        <v>2.1633217993379006</v>
      </c>
      <c r="R107" s="25">
        <f>IF(Input!$C$2=2013,AG107,IF(Input!$C$2=2012,AG372,IF(Input!$C$2=2011,AG637,AG902)))</f>
        <v>1.5749804917627392</v>
      </c>
      <c r="S107" s="25">
        <f>IF(Input!$C$2=2013,AH107,IF(Input!$C$2=2012,AH372,IF(Input!$C$2=2011,AH637,AH902)))</f>
        <v>2.2374362708743645</v>
      </c>
      <c r="T107" s="25">
        <f>IF(Input!$C$2=2013,AI107,IF(Input!$C$2=2012,AI372,IF(Input!$C$2=2011,AI637,AI902)))</f>
        <v>1.2084473137104716</v>
      </c>
      <c r="U107" s="25">
        <f>IF(Input!$C$2=2013,AJ107,IF(Input!$C$2=2012,AJ372,IF(Input!$C$2=2011,AJ637,AJ902)))</f>
        <v>1.7232310582471375</v>
      </c>
      <c r="V107" s="25">
        <f>IF(Input!$C$2=2013,AK107,IF(Input!$C$2=2012,AK372,IF(Input!$C$2=2011,AK637,AK902)))</f>
        <v>1.7412333736186068</v>
      </c>
      <c r="W107" s="25">
        <f>IF(Input!$C$2=2013,AL107,IF(Input!$C$2=2012,AL372,IF(Input!$C$2=2011,AL637,AL902)))</f>
        <v>1.1216049205287022</v>
      </c>
      <c r="X107" s="25">
        <f>IF(Input!$C$2=2013,AM107,IF(Input!$C$2=2012,AM372,IF(Input!$C$2=2011,AM637,AM902)))</f>
        <v>2.2899940083855124</v>
      </c>
      <c r="Y107" s="25">
        <f>IF(Input!$C$2=2013,AN107,IF(Input!$C$2=2012,AN372,IF(Input!$C$2=2011,AN637,AN902)))</f>
        <v>1.4592368926724779</v>
      </c>
      <c r="Z107" s="25">
        <f>IF(Input!$C$2=2013,AO107,IF(Input!$C$2=2012,AO372,IF(Input!$C$2=2011,AO637,AO902)))</f>
        <v>1.0564617314824947</v>
      </c>
      <c r="AA107" s="25">
        <f>IF(Input!$C$2=2013,AP107,IF(Input!$C$2=2012,AP372,IF(Input!$C$2=2011,AP637,AP902)))</f>
        <v>1.187667328793075</v>
      </c>
      <c r="AB107" s="25">
        <f>IF(Input!$C$2=2013,AQ107,IF(Input!$C$2=2012,AQ372,IF(Input!$C$2=2011,AQ637,AQ902)))</f>
        <v>0.66263017679815994</v>
      </c>
      <c r="AC107" s="25"/>
      <c r="AD107" s="25">
        <f>+'[1]Scheme Indicators'!E106</f>
        <v>1.6863481748804678</v>
      </c>
      <c r="AE107" s="25">
        <f>+'[1]Scheme Indicators'!F106</f>
        <v>0.98716632444407781</v>
      </c>
      <c r="AF107" s="25">
        <f>+'[1]Scheme Indicators'!G106</f>
        <v>2.1633217993379006</v>
      </c>
      <c r="AG107" s="25">
        <f>+'[1]Scheme Indicators'!H106</f>
        <v>1.5749804917627392</v>
      </c>
      <c r="AH107" s="25">
        <f>+'[1]Scheme Indicators'!I106</f>
        <v>2.2374362708743645</v>
      </c>
      <c r="AI107" s="25">
        <f>+'[1]Scheme Indicators'!J106</f>
        <v>1.2084473137104716</v>
      </c>
      <c r="AJ107" s="25">
        <f>+'[1]Scheme Indicators'!K106</f>
        <v>1.7232310582471375</v>
      </c>
      <c r="AK107" s="25">
        <f>+'[1]Scheme Indicators'!L106</f>
        <v>1.7412333736186068</v>
      </c>
      <c r="AL107" s="25">
        <f>+'[1]Scheme Indicators'!M106</f>
        <v>1.1216049205287022</v>
      </c>
      <c r="AM107" s="25">
        <f>+'[1]Scheme Indicators'!N106</f>
        <v>2.2899940083855124</v>
      </c>
      <c r="AN107" s="25">
        <f>+'[1]Scheme Indicators'!O106</f>
        <v>1.4592368926724779</v>
      </c>
      <c r="AO107" s="25">
        <f>+'[1]Scheme Indicators'!P106</f>
        <v>1.0564617314824947</v>
      </c>
      <c r="AP107" s="25">
        <f>+'[1]Scheme Indicators'!Q106</f>
        <v>1.187667328793075</v>
      </c>
      <c r="AQ107" s="25">
        <f>+'[1]Scheme Indicators'!R106</f>
        <v>0.66263017679815994</v>
      </c>
    </row>
    <row r="108" spans="1:43" x14ac:dyDescent="0.25">
      <c r="B108" s="21"/>
      <c r="C108" s="21"/>
      <c r="D108" s="21" t="s">
        <v>92</v>
      </c>
      <c r="E108" s="11"/>
      <c r="F108" s="23"/>
      <c r="G108" s="23"/>
      <c r="I108" s="23"/>
      <c r="J108" s="23"/>
      <c r="L108" s="98"/>
      <c r="M108" s="98"/>
      <c r="N108" s="7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50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spans="1:43" x14ac:dyDescent="0.25">
      <c r="A109" s="23">
        <v>73</v>
      </c>
      <c r="B109" s="21"/>
      <c r="C109" s="21"/>
      <c r="D109" s="21"/>
      <c r="E109" s="11" t="s">
        <v>131</v>
      </c>
      <c r="F109" s="24">
        <f t="shared" si="9"/>
        <v>0.19217780468049872</v>
      </c>
      <c r="G109" s="24">
        <f t="shared" si="9"/>
        <v>0.21049224186494003</v>
      </c>
      <c r="I109" s="24">
        <f>VLOOKUP(I$2&amp;"_"&amp;$A109,'Indicator Values By Option'!$A$4:$CL$978,VLOOKUP($I$3,Input!$B$4:$G$82,6,0),0)</f>
        <v>0.20051442633659147</v>
      </c>
      <c r="J109" s="24">
        <f>VLOOKUP(J$2&amp;"_"&amp;$A109,'Indicator Values By Option'!$A$4:$CL$978,VLOOKUP($I$3,Input!$B$4:$G$82,6,0),0)</f>
        <v>0.23646029634375237</v>
      </c>
      <c r="L109" s="98">
        <f t="shared" si="6"/>
        <v>0.46100000000000002</v>
      </c>
      <c r="M109" s="98">
        <f t="shared" si="7"/>
        <v>0.90400000000000003</v>
      </c>
      <c r="N109" s="7"/>
      <c r="O109" s="24">
        <f>IF(Input!$C$2=2013,AD109,IF(Input!$C$2=2012,AD374,IF(Input!$C$2=2011,AD639,AD904)))</f>
        <v>0.18785695573115471</v>
      </c>
      <c r="P109" s="24">
        <f>IF(Input!$C$2=2013,AE109,IF(Input!$C$2=2012,AE374,IF(Input!$C$2=2011,AE639,AE904)))</f>
        <v>0.21653878882480729</v>
      </c>
      <c r="Q109" s="24">
        <f>IF(Input!$C$2=2013,AF109,IF(Input!$C$2=2012,AF374,IF(Input!$C$2=2011,AF639,AF904)))</f>
        <v>0.17948276516476921</v>
      </c>
      <c r="R109" s="24">
        <f>IF(Input!$C$2=2013,AG109,IF(Input!$C$2=2012,AG374,IF(Input!$C$2=2011,AG639,AG904)))</f>
        <v>0.23841982345951226</v>
      </c>
      <c r="S109" s="24">
        <f>IF(Input!$C$2=2013,AH109,IF(Input!$C$2=2012,AH374,IF(Input!$C$2=2011,AH639,AH904)))</f>
        <v>0.20042813043183519</v>
      </c>
      <c r="T109" s="24">
        <f>IF(Input!$C$2=2013,AI109,IF(Input!$C$2=2012,AI374,IF(Input!$C$2=2011,AI639,AI904)))</f>
        <v>0.18880795331727679</v>
      </c>
      <c r="U109" s="24">
        <f>IF(Input!$C$2=2013,AJ109,IF(Input!$C$2=2012,AJ374,IF(Input!$C$2=2011,AJ639,AJ904)))</f>
        <v>0.20051442633659147</v>
      </c>
      <c r="V109" s="24">
        <f>IF(Input!$C$2=2013,AK109,IF(Input!$C$2=2012,AK374,IF(Input!$C$2=2011,AK639,AK904)))</f>
        <v>0.26021819548591196</v>
      </c>
      <c r="W109" s="24">
        <f>IF(Input!$C$2=2013,AL109,IF(Input!$C$2=2012,AL374,IF(Input!$C$2=2011,AL639,AL904)))</f>
        <v>0.15539539156260379</v>
      </c>
      <c r="X109" s="24">
        <f>IF(Input!$C$2=2013,AM109,IF(Input!$C$2=2012,AM374,IF(Input!$C$2=2011,AM639,AM904)))</f>
        <v>0.20830932617590436</v>
      </c>
      <c r="Y109" s="24">
        <f>IF(Input!$C$2=2013,AN109,IF(Input!$C$2=2012,AN374,IF(Input!$C$2=2011,AN639,AN904)))</f>
        <v>0.20176318685324968</v>
      </c>
      <c r="Z109" s="24">
        <f>IF(Input!$C$2=2013,AO109,IF(Input!$C$2=2012,AO374,IF(Input!$C$2=2011,AO639,AO904)))</f>
        <v>0.23020917835107765</v>
      </c>
      <c r="AA109" s="24">
        <f>IF(Input!$C$2=2013,AP109,IF(Input!$C$2=2012,AP374,IF(Input!$C$2=2011,AP639,AP904)))</f>
        <v>0.21207297391562102</v>
      </c>
      <c r="AB109" s="24">
        <f>IF(Input!$C$2=2013,AQ109,IF(Input!$C$2=2012,AQ374,IF(Input!$C$2=2011,AQ639,AQ904)))</f>
        <v>6.6565489260192526E-2</v>
      </c>
      <c r="AC109" s="24"/>
      <c r="AD109" s="24">
        <f>+'[1]Scheme Indicators'!E108</f>
        <v>0.18785695573115471</v>
      </c>
      <c r="AE109" s="24">
        <f>+'[1]Scheme Indicators'!F108</f>
        <v>0.21653878882480729</v>
      </c>
      <c r="AF109" s="24">
        <f>+'[1]Scheme Indicators'!G108</f>
        <v>0.17948276516476921</v>
      </c>
      <c r="AG109" s="24">
        <f>+'[1]Scheme Indicators'!H108</f>
        <v>0.23841982345951226</v>
      </c>
      <c r="AH109" s="24">
        <f>+'[1]Scheme Indicators'!I108</f>
        <v>0.20042813043183519</v>
      </c>
      <c r="AI109" s="24">
        <f>+'[1]Scheme Indicators'!J108</f>
        <v>0.18880795331727679</v>
      </c>
      <c r="AJ109" s="24">
        <f>+'[1]Scheme Indicators'!K108</f>
        <v>0.20051442633659147</v>
      </c>
      <c r="AK109" s="24">
        <f>+'[1]Scheme Indicators'!L108</f>
        <v>0.26021819548591196</v>
      </c>
      <c r="AL109" s="24">
        <f>+'[1]Scheme Indicators'!M108</f>
        <v>0.15539539156260379</v>
      </c>
      <c r="AM109" s="24">
        <f>+'[1]Scheme Indicators'!N108</f>
        <v>0.20830932617590436</v>
      </c>
      <c r="AN109" s="24">
        <f>+'[1]Scheme Indicators'!O108</f>
        <v>0.20176318685324968</v>
      </c>
      <c r="AO109" s="24">
        <f>+'[1]Scheme Indicators'!P108</f>
        <v>0.23020917835107765</v>
      </c>
      <c r="AP109" s="24">
        <f>+'[1]Scheme Indicators'!Q108</f>
        <v>0.21207297391562102</v>
      </c>
      <c r="AQ109" s="24">
        <f>+'[1]Scheme Indicators'!R108</f>
        <v>6.6565489260192526E-2</v>
      </c>
    </row>
    <row r="110" spans="1:43" x14ac:dyDescent="0.25">
      <c r="A110" s="23">
        <f>A109+1</f>
        <v>74</v>
      </c>
      <c r="B110" s="21"/>
      <c r="C110" s="21"/>
      <c r="D110" s="21"/>
      <c r="E110" s="11" t="s">
        <v>132</v>
      </c>
      <c r="F110" s="24">
        <f t="shared" si="9"/>
        <v>0.39202312694865071</v>
      </c>
      <c r="G110" s="24">
        <f t="shared" si="9"/>
        <v>0.44332104627567048</v>
      </c>
      <c r="I110" s="24">
        <f>VLOOKUP(I$2&amp;"_"&amp;$A110,'Indicator Values By Option'!$A$4:$CL$978,VLOOKUP($I$3,Input!$B$4:$G$82,6,0),0)</f>
        <v>0.45143822877715095</v>
      </c>
      <c r="J110" s="24">
        <f>VLOOKUP(J$2&amp;"_"&amp;$A110,'Indicator Values By Option'!$A$4:$CL$978,VLOOKUP($I$3,Input!$B$4:$G$82,6,0),0)</f>
        <v>0.44564784125463519</v>
      </c>
      <c r="L110" s="98">
        <f t="shared" si="6"/>
        <v>0.76900000000000002</v>
      </c>
      <c r="M110" s="98">
        <f t="shared" si="7"/>
        <v>0.70499999999999996</v>
      </c>
      <c r="N110" s="7"/>
      <c r="O110" s="24">
        <f>IF(Input!$C$2=2013,AD110,IF(Input!$C$2=2012,AD375,IF(Input!$C$2=2011,AD640,AD905)))</f>
        <v>0.38898670429163351</v>
      </c>
      <c r="P110" s="24">
        <f>IF(Input!$C$2=2013,AE110,IF(Input!$C$2=2012,AE375,IF(Input!$C$2=2011,AE640,AE905)))</f>
        <v>0.42433290108007582</v>
      </c>
      <c r="Q110" s="24">
        <f>IF(Input!$C$2=2013,AF110,IF(Input!$C$2=2012,AF375,IF(Input!$C$2=2011,AF640,AF905)))</f>
        <v>0.44444762973362884</v>
      </c>
      <c r="R110" s="24">
        <f>IF(Input!$C$2=2013,AG110,IF(Input!$C$2=2012,AG375,IF(Input!$C$2=2011,AG640,AG905)))</f>
        <v>0.49711061391196326</v>
      </c>
      <c r="S110" s="24">
        <f>IF(Input!$C$2=2013,AH110,IF(Input!$C$2=2012,AH375,IF(Input!$C$2=2011,AH640,AH905)))</f>
        <v>0.42866668707443634</v>
      </c>
      <c r="T110" s="24">
        <f>IF(Input!$C$2=2013,AI110,IF(Input!$C$2=2012,AI375,IF(Input!$C$2=2011,AI640,AI905)))</f>
        <v>0.3870861924157879</v>
      </c>
      <c r="U110" s="24">
        <f>IF(Input!$C$2=2013,AJ110,IF(Input!$C$2=2012,AJ375,IF(Input!$C$2=2011,AJ640,AJ905)))</f>
        <v>0.45143822877715095</v>
      </c>
      <c r="V110" s="24">
        <f>IF(Input!$C$2=2013,AK110,IF(Input!$C$2=2012,AK375,IF(Input!$C$2=2011,AK640,AK905)))</f>
        <v>0.66494702802464778</v>
      </c>
      <c r="W110" s="24">
        <f>IF(Input!$C$2=2013,AL110,IF(Input!$C$2=2012,AL375,IF(Input!$C$2=2011,AL640,AL905)))</f>
        <v>0.35508418741443842</v>
      </c>
      <c r="X110" s="24">
        <f>IF(Input!$C$2=2013,AM110,IF(Input!$C$2=2012,AM375,IF(Input!$C$2=2011,AM640,AM905)))</f>
        <v>0.5311700853412562</v>
      </c>
      <c r="Y110" s="24">
        <f>IF(Input!$C$2=2013,AN110,IF(Input!$C$2=2012,AN375,IF(Input!$C$2=2011,AN640,AN905)))</f>
        <v>0.44176528816706134</v>
      </c>
      <c r="Z110" s="24">
        <f>IF(Input!$C$2=2013,AO110,IF(Input!$C$2=2012,AO375,IF(Input!$C$2=2011,AO640,AO905)))</f>
        <v>0.32334821614752046</v>
      </c>
      <c r="AA110" s="24">
        <f>IF(Input!$C$2=2013,AP110,IF(Input!$C$2=2012,AP375,IF(Input!$C$2=2011,AP640,AP905)))</f>
        <v>0.39945712724686516</v>
      </c>
      <c r="AB110" s="24">
        <f>IF(Input!$C$2=2013,AQ110,IF(Input!$C$2=2012,AQ375,IF(Input!$C$2=2011,AQ640,AQ905)))</f>
        <v>0.13784654057037057</v>
      </c>
      <c r="AC110" s="24"/>
      <c r="AD110" s="24">
        <f>+'[1]Scheme Indicators'!E109</f>
        <v>0.38898670429163351</v>
      </c>
      <c r="AE110" s="24">
        <f>+'[1]Scheme Indicators'!F109</f>
        <v>0.42433290108007582</v>
      </c>
      <c r="AF110" s="24">
        <f>+'[1]Scheme Indicators'!G109</f>
        <v>0.44444762973362884</v>
      </c>
      <c r="AG110" s="24">
        <f>+'[1]Scheme Indicators'!H109</f>
        <v>0.49711061391196326</v>
      </c>
      <c r="AH110" s="24">
        <f>+'[1]Scheme Indicators'!I109</f>
        <v>0.42866668707443634</v>
      </c>
      <c r="AI110" s="24">
        <f>+'[1]Scheme Indicators'!J109</f>
        <v>0.3870861924157879</v>
      </c>
      <c r="AJ110" s="24">
        <f>+'[1]Scheme Indicators'!K109</f>
        <v>0.45143822877715095</v>
      </c>
      <c r="AK110" s="24">
        <f>+'[1]Scheme Indicators'!L109</f>
        <v>0.66494702802464778</v>
      </c>
      <c r="AL110" s="24">
        <f>+'[1]Scheme Indicators'!M109</f>
        <v>0.35508418741443842</v>
      </c>
      <c r="AM110" s="24">
        <f>+'[1]Scheme Indicators'!N109</f>
        <v>0.5311700853412562</v>
      </c>
      <c r="AN110" s="24">
        <f>+'[1]Scheme Indicators'!O109</f>
        <v>0.44176528816706134</v>
      </c>
      <c r="AO110" s="24">
        <f>+'[1]Scheme Indicators'!P109</f>
        <v>0.32334821614752046</v>
      </c>
      <c r="AP110" s="24">
        <f>+'[1]Scheme Indicators'!Q109</f>
        <v>0.39945712724686516</v>
      </c>
      <c r="AQ110" s="24">
        <f>+'[1]Scheme Indicators'!R109</f>
        <v>0.13784654057037057</v>
      </c>
    </row>
    <row r="111" spans="1:43" x14ac:dyDescent="0.25">
      <c r="A111" s="23">
        <f>A110+1</f>
        <v>75</v>
      </c>
      <c r="B111" s="21"/>
      <c r="C111" s="21"/>
      <c r="D111" s="21"/>
      <c r="E111" s="11" t="s">
        <v>133</v>
      </c>
      <c r="F111" s="24">
        <f t="shared" si="9"/>
        <v>3.7720509370391606E-2</v>
      </c>
      <c r="G111" s="24">
        <f t="shared" si="9"/>
        <v>4.8777474202396379E-2</v>
      </c>
      <c r="I111" s="24">
        <f>VLOOKUP(I$2&amp;"_"&amp;$A111,'Indicator Values By Option'!$A$4:$CL$978,VLOOKUP($I$3,Input!$B$4:$G$82,6,0),0)</f>
        <v>4.2444517101768144E-2</v>
      </c>
      <c r="J111" s="24">
        <f>VLOOKUP(J$2&amp;"_"&amp;$A111,'Indicator Values By Option'!$A$4:$CL$978,VLOOKUP($I$3,Input!$B$4:$G$82,6,0),0)</f>
        <v>5.0316889485063618E-2</v>
      </c>
      <c r="L111" s="98">
        <f t="shared" si="6"/>
        <v>0.46100000000000002</v>
      </c>
      <c r="M111" s="98">
        <f t="shared" si="7"/>
        <v>0.70599999999999996</v>
      </c>
      <c r="N111" s="7"/>
      <c r="O111" s="24">
        <f>IF(Input!$C$2=2013,AD111,IF(Input!$C$2=2012,AD376,IF(Input!$C$2=2011,AD641,AD906)))</f>
        <v>3.5095057839383291E-2</v>
      </c>
      <c r="P111" s="24">
        <f>IF(Input!$C$2=2013,AE111,IF(Input!$C$2=2012,AE376,IF(Input!$C$2=2011,AE641,AE906)))</f>
        <v>4.7182419900872248E-2</v>
      </c>
      <c r="Q111" s="24">
        <f>IF(Input!$C$2=2013,AF111,IF(Input!$C$2=2012,AF376,IF(Input!$C$2=2011,AF641,AF906)))</f>
        <v>2.1506697541162967E-2</v>
      </c>
      <c r="R111" s="24">
        <f>IF(Input!$C$2=2013,AG111,IF(Input!$C$2=2012,AG376,IF(Input!$C$2=2011,AG641,AG906)))</f>
        <v>9.4615132907740637E-2</v>
      </c>
      <c r="S111" s="24">
        <f>IF(Input!$C$2=2013,AH111,IF(Input!$C$2=2012,AH376,IF(Input!$C$2=2011,AH641,AH906)))</f>
        <v>3.6724400445374117E-2</v>
      </c>
      <c r="T111" s="24">
        <f>IF(Input!$C$2=2013,AI111,IF(Input!$C$2=2012,AI376,IF(Input!$C$2=2011,AI641,AI906)))</f>
        <v>4.0159258807503387E-2</v>
      </c>
      <c r="U111" s="24">
        <f>IF(Input!$C$2=2013,AJ111,IF(Input!$C$2=2012,AJ376,IF(Input!$C$2=2011,AJ641,AJ906)))</f>
        <v>4.2444517101768144E-2</v>
      </c>
      <c r="V111" s="24">
        <f>IF(Input!$C$2=2013,AK111,IF(Input!$C$2=2012,AK376,IF(Input!$C$2=2011,AK641,AK906)))</f>
        <v>7.063498705195724E-2</v>
      </c>
      <c r="W111" s="24">
        <f>IF(Input!$C$2=2013,AL111,IF(Input!$C$2=2012,AL376,IF(Input!$C$2=2011,AL641,AL906)))</f>
        <v>3.1262593328041821E-2</v>
      </c>
      <c r="X111" s="24">
        <f>IF(Input!$C$2=2013,AM111,IF(Input!$C$2=2012,AM376,IF(Input!$C$2=2011,AM641,AM906)))</f>
        <v>5.237816540654161E-2</v>
      </c>
      <c r="Y111" s="24">
        <f>IF(Input!$C$2=2013,AN111,IF(Input!$C$2=2012,AN376,IF(Input!$C$2=2011,AN641,AN906)))</f>
        <v>4.4263106050216793E-2</v>
      </c>
      <c r="Z111" s="24">
        <f>IF(Input!$C$2=2013,AO111,IF(Input!$C$2=2012,AO376,IF(Input!$C$2=2011,AO641,AO906)))</f>
        <v>5.2090366946143975E-2</v>
      </c>
      <c r="AA111" s="24">
        <f>IF(Input!$C$2=2013,AP111,IF(Input!$C$2=2012,AP376,IF(Input!$C$2=2011,AP641,AP906)))</f>
        <v>4.993251352418971E-2</v>
      </c>
      <c r="AB111" s="24">
        <f>IF(Input!$C$2=2013,AQ111,IF(Input!$C$2=2012,AQ376,IF(Input!$C$2=2011,AQ641,AQ906)))</f>
        <v>1.3310123042654817E-2</v>
      </c>
      <c r="AC111" s="24"/>
      <c r="AD111" s="24">
        <f>+'[1]Scheme Indicators'!E110</f>
        <v>3.5095057839383291E-2</v>
      </c>
      <c r="AE111" s="24">
        <f>+'[1]Scheme Indicators'!F110</f>
        <v>4.7182419900872248E-2</v>
      </c>
      <c r="AF111" s="24">
        <f>+'[1]Scheme Indicators'!G110</f>
        <v>2.1506697541162967E-2</v>
      </c>
      <c r="AG111" s="24">
        <f>+'[1]Scheme Indicators'!H110</f>
        <v>9.4615132907740637E-2</v>
      </c>
      <c r="AH111" s="24">
        <f>+'[1]Scheme Indicators'!I110</f>
        <v>3.6724400445374117E-2</v>
      </c>
      <c r="AI111" s="24">
        <f>+'[1]Scheme Indicators'!J110</f>
        <v>4.0159258807503387E-2</v>
      </c>
      <c r="AJ111" s="24">
        <f>+'[1]Scheme Indicators'!K110</f>
        <v>4.2444517101768144E-2</v>
      </c>
      <c r="AK111" s="24">
        <f>+'[1]Scheme Indicators'!L110</f>
        <v>7.063498705195724E-2</v>
      </c>
      <c r="AL111" s="24">
        <f>+'[1]Scheme Indicators'!M110</f>
        <v>3.1262593328041821E-2</v>
      </c>
      <c r="AM111" s="24">
        <f>+'[1]Scheme Indicators'!N110</f>
        <v>5.237816540654161E-2</v>
      </c>
      <c r="AN111" s="24">
        <f>+'[1]Scheme Indicators'!O110</f>
        <v>4.4263106050216793E-2</v>
      </c>
      <c r="AO111" s="24">
        <f>+'[1]Scheme Indicators'!P110</f>
        <v>5.2090366946143975E-2</v>
      </c>
      <c r="AP111" s="24">
        <f>+'[1]Scheme Indicators'!Q110</f>
        <v>4.993251352418971E-2</v>
      </c>
      <c r="AQ111" s="24">
        <f>+'[1]Scheme Indicators'!R110</f>
        <v>1.3310123042654817E-2</v>
      </c>
    </row>
    <row r="112" spans="1:43" x14ac:dyDescent="0.25">
      <c r="A112" s="23">
        <f>A111+1</f>
        <v>76</v>
      </c>
      <c r="B112" s="21"/>
      <c r="C112" s="21"/>
      <c r="D112" s="21"/>
      <c r="E112" s="11" t="s">
        <v>134</v>
      </c>
      <c r="F112" s="24">
        <f t="shared" si="9"/>
        <v>0.15264709158428028</v>
      </c>
      <c r="G112" s="24">
        <f t="shared" si="9"/>
        <v>0.17063016743014012</v>
      </c>
      <c r="I112" s="24">
        <f>VLOOKUP(I$2&amp;"_"&amp;$A112,'Indicator Values By Option'!$A$4:$CL$978,VLOOKUP($I$3,Input!$B$4:$G$82,6,0),0)</f>
        <v>0.16135693755707201</v>
      </c>
      <c r="J112" s="24">
        <f>VLOOKUP(J$2&amp;"_"&amp;$A112,'Indicator Values By Option'!$A$4:$CL$978,VLOOKUP($I$3,Input!$B$4:$G$82,6,0),0)</f>
        <v>0.19291591912956782</v>
      </c>
      <c r="L112" s="98">
        <f t="shared" si="6"/>
        <v>0.53800000000000003</v>
      </c>
      <c r="M112" s="98">
        <f t="shared" si="7"/>
        <v>0.74399999999999999</v>
      </c>
      <c r="N112" s="7"/>
      <c r="O112" s="24">
        <f>IF(Input!$C$2=2013,AD112,IF(Input!$C$2=2012,AD377,IF(Input!$C$2=2011,AD642,AD907)))</f>
        <v>0.16012678047569354</v>
      </c>
      <c r="P112" s="24">
        <f>IF(Input!$C$2=2013,AE112,IF(Input!$C$2=2012,AE377,IF(Input!$C$2=2011,AE642,AE907)))</f>
        <v>0.16956461103597681</v>
      </c>
      <c r="Q112" s="24">
        <f>IF(Input!$C$2=2013,AF112,IF(Input!$C$2=2012,AF377,IF(Input!$C$2=2011,AF642,AF907)))</f>
        <v>0.15710641761327565</v>
      </c>
      <c r="R112" s="24">
        <f>IF(Input!$C$2=2013,AG112,IF(Input!$C$2=2012,AG377,IF(Input!$C$2=2011,AG642,AG907)))</f>
        <v>0.26231542908714678</v>
      </c>
      <c r="S112" s="24">
        <f>IF(Input!$C$2=2013,AH112,IF(Input!$C$2=2012,AH377,IF(Input!$C$2=2011,AH642,AH907)))</f>
        <v>0.17140177723281008</v>
      </c>
      <c r="T112" s="24">
        <f>IF(Input!$C$2=2013,AI112,IF(Input!$C$2=2012,AI377,IF(Input!$C$2=2011,AI642,AI907)))</f>
        <v>0.15082567672736666</v>
      </c>
      <c r="U112" s="24">
        <f>IF(Input!$C$2=2013,AJ112,IF(Input!$C$2=2012,AJ377,IF(Input!$C$2=2011,AJ642,AJ907)))</f>
        <v>0.16135693755707201</v>
      </c>
      <c r="V112" s="24">
        <f>IF(Input!$C$2=2013,AK112,IF(Input!$C$2=2012,AK377,IF(Input!$C$2=2011,AK642,AK907)))</f>
        <v>0.27931210955418512</v>
      </c>
      <c r="W112" s="24">
        <f>IF(Input!$C$2=2013,AL112,IF(Input!$C$2=2012,AL377,IF(Input!$C$2=2011,AL642,AL907)))</f>
        <v>0.13690517752095649</v>
      </c>
      <c r="X112" s="24">
        <f>IF(Input!$C$2=2013,AM112,IF(Input!$C$2=2012,AM377,IF(Input!$C$2=2011,AM642,AM907)))</f>
        <v>0.2340857652892962</v>
      </c>
      <c r="Y112" s="24">
        <f>IF(Input!$C$2=2013,AN112,IF(Input!$C$2=2012,AN377,IF(Input!$C$2=2011,AN642,AN907)))</f>
        <v>0.20309539908289956</v>
      </c>
      <c r="Z112" s="24">
        <f>IF(Input!$C$2=2013,AO112,IF(Input!$C$2=2012,AO377,IF(Input!$C$2=2011,AO642,AO907)))</f>
        <v>9.5217126304479954E-2</v>
      </c>
      <c r="AA112" s="24">
        <f>IF(Input!$C$2=2013,AP112,IF(Input!$C$2=2012,AP377,IF(Input!$C$2=2011,AP642,AP907)))</f>
        <v>0.13498236619604159</v>
      </c>
      <c r="AB112" s="24">
        <f>IF(Input!$C$2=2013,AQ112,IF(Input!$C$2=2012,AQ377,IF(Input!$C$2=2011,AQ642,AQ907)))</f>
        <v>4.0390331345846013E-2</v>
      </c>
      <c r="AC112" s="24"/>
      <c r="AD112" s="24">
        <f>+'[1]Scheme Indicators'!E111</f>
        <v>0.16012678047569354</v>
      </c>
      <c r="AE112" s="24">
        <f>+'[1]Scheme Indicators'!F111</f>
        <v>0.16956461103597681</v>
      </c>
      <c r="AF112" s="24">
        <f>+'[1]Scheme Indicators'!G111</f>
        <v>0.15710641761327565</v>
      </c>
      <c r="AG112" s="24">
        <f>+'[1]Scheme Indicators'!H111</f>
        <v>0.26231542908714678</v>
      </c>
      <c r="AH112" s="24">
        <f>+'[1]Scheme Indicators'!I111</f>
        <v>0.17140177723281008</v>
      </c>
      <c r="AI112" s="24">
        <f>+'[1]Scheme Indicators'!J111</f>
        <v>0.15082567672736666</v>
      </c>
      <c r="AJ112" s="24">
        <f>+'[1]Scheme Indicators'!K111</f>
        <v>0.16135693755707201</v>
      </c>
      <c r="AK112" s="24">
        <f>+'[1]Scheme Indicators'!L111</f>
        <v>0.27931210955418512</v>
      </c>
      <c r="AL112" s="24">
        <f>+'[1]Scheme Indicators'!M111</f>
        <v>0.13690517752095649</v>
      </c>
      <c r="AM112" s="24">
        <f>+'[1]Scheme Indicators'!N111</f>
        <v>0.2340857652892962</v>
      </c>
      <c r="AN112" s="24">
        <f>+'[1]Scheme Indicators'!O111</f>
        <v>0.20309539908289956</v>
      </c>
      <c r="AO112" s="24">
        <f>+'[1]Scheme Indicators'!P111</f>
        <v>9.5217126304479954E-2</v>
      </c>
      <c r="AP112" s="24">
        <f>+'[1]Scheme Indicators'!Q111</f>
        <v>0.13498236619604159</v>
      </c>
      <c r="AQ112" s="24">
        <f>+'[1]Scheme Indicators'!R111</f>
        <v>4.0390331345846013E-2</v>
      </c>
    </row>
    <row r="113" spans="1:43" x14ac:dyDescent="0.25">
      <c r="B113" s="21"/>
      <c r="C113" s="21" t="s">
        <v>261</v>
      </c>
      <c r="D113" s="21"/>
      <c r="E113" s="11"/>
      <c r="F113" s="23"/>
      <c r="G113" s="23"/>
      <c r="I113" s="23"/>
      <c r="J113" s="23"/>
      <c r="L113" s="98"/>
      <c r="M113" s="98"/>
      <c r="N113" s="7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50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spans="1:43" x14ac:dyDescent="0.25">
      <c r="B114" s="21"/>
      <c r="C114" s="21"/>
      <c r="D114" s="21" t="s">
        <v>259</v>
      </c>
      <c r="E114" s="11"/>
      <c r="F114" s="23"/>
      <c r="G114" s="23"/>
      <c r="I114" s="23"/>
      <c r="J114" s="23"/>
      <c r="L114" s="98"/>
      <c r="M114" s="98"/>
      <c r="N114" s="7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50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</row>
    <row r="115" spans="1:43" x14ac:dyDescent="0.25">
      <c r="A115" s="23">
        <v>77</v>
      </c>
      <c r="B115" s="21"/>
      <c r="C115" s="21"/>
      <c r="D115" s="21"/>
      <c r="E115" s="11" t="s">
        <v>135</v>
      </c>
      <c r="F115" s="24">
        <f t="shared" si="9"/>
        <v>1.865172470158331E-2</v>
      </c>
      <c r="G115" s="24">
        <f t="shared" si="9"/>
        <v>2.0198222804591551E-2</v>
      </c>
      <c r="I115" s="24">
        <f>VLOOKUP(I$2&amp;"_"&amp;$A115,'Indicator Values By Option'!$A$4:$CL$978,VLOOKUP($I$3,Input!$B$4:$G$82,6,0),0)</f>
        <v>1.7229263250923301E-2</v>
      </c>
      <c r="J115" s="24">
        <f>VLOOKUP(J$2&amp;"_"&amp;$A115,'Indicator Values By Option'!$A$4:$CL$978,VLOOKUP($I$3,Input!$B$4:$G$82,6,0),0)</f>
        <v>1.2533682557852182E-2</v>
      </c>
      <c r="L115" s="98">
        <f t="shared" si="6"/>
        <v>0.153</v>
      </c>
      <c r="M115" s="98">
        <f t="shared" si="7"/>
        <v>0</v>
      </c>
      <c r="N115" s="7"/>
      <c r="O115" s="24">
        <f>IF(Input!$C$2=2013,AD115,IF(Input!$C$2=2012,AD380,IF(Input!$C$2=2011,AD645,AD910)))</f>
        <v>1.8864569960085266E-2</v>
      </c>
      <c r="P115" s="24">
        <f>IF(Input!$C$2=2013,AE115,IF(Input!$C$2=2012,AE380,IF(Input!$C$2=2011,AE645,AE910)))</f>
        <v>1.8664268318549851E-2</v>
      </c>
      <c r="Q115" s="24">
        <f>IF(Input!$C$2=2013,AF115,IF(Input!$C$2=2012,AF380,IF(Input!$C$2=2011,AF645,AF910)))</f>
        <v>1.6407837096385998E-2</v>
      </c>
      <c r="R115" s="24">
        <f>IF(Input!$C$2=2013,AG115,IF(Input!$C$2=2012,AG380,IF(Input!$C$2=2011,AG645,AG910)))</f>
        <v>1.7687606175506746E-2</v>
      </c>
      <c r="S115" s="24">
        <f>IF(Input!$C$2=2013,AH115,IF(Input!$C$2=2012,AH380,IF(Input!$C$2=2011,AH645,AH910)))</f>
        <v>3.3430801226997639E-2</v>
      </c>
      <c r="T115" s="24">
        <f>IF(Input!$C$2=2013,AI115,IF(Input!$C$2=2012,AI380,IF(Input!$C$2=2011,AI645,AI910)))</f>
        <v>3.333993738419997E-2</v>
      </c>
      <c r="U115" s="24">
        <f>IF(Input!$C$2=2013,AJ115,IF(Input!$C$2=2012,AJ380,IF(Input!$C$2=2011,AJ645,AJ910)))</f>
        <v>1.7229263250923301E-2</v>
      </c>
      <c r="V115" s="24">
        <f>IF(Input!$C$2=2013,AK115,IF(Input!$C$2=2012,AK380,IF(Input!$C$2=2011,AK645,AK910)))</f>
        <v>2.0741090414301205E-2</v>
      </c>
      <c r="W115" s="24">
        <f>IF(Input!$C$2=2013,AL115,IF(Input!$C$2=2012,AL380,IF(Input!$C$2=2011,AL645,AL910)))</f>
        <v>1.5993775988657255E-2</v>
      </c>
      <c r="X115" s="24">
        <f>IF(Input!$C$2=2013,AM115,IF(Input!$C$2=2012,AM380,IF(Input!$C$2=2011,AM645,AM910)))</f>
        <v>2.0622269787459221E-2</v>
      </c>
      <c r="Y115" s="24">
        <f>IF(Input!$C$2=2013,AN115,IF(Input!$C$2=2012,AN380,IF(Input!$C$2=2011,AN645,AN910)))</f>
        <v>1.9612634113964772E-2</v>
      </c>
      <c r="Z115" s="24">
        <f>IF(Input!$C$2=2013,AO115,IF(Input!$C$2=2012,AO380,IF(Input!$C$2=2011,AO645,AO910)))</f>
        <v>1.8654213249624966E-2</v>
      </c>
      <c r="AA115" s="24">
        <f>IF(Input!$C$2=2013,AP115,IF(Input!$C$2=2012,AP380,IF(Input!$C$2=2011,AP645,AP910)))</f>
        <v>1.8650708252383196E-2</v>
      </c>
      <c r="AB115" s="24">
        <f>IF(Input!$C$2=2013,AQ115,IF(Input!$C$2=2012,AQ380,IF(Input!$C$2=2011,AQ645,AQ910)))</f>
        <v>3.2304028493499268E-2</v>
      </c>
      <c r="AC115" s="24"/>
      <c r="AD115" s="24">
        <f>+'[1]Scheme Indicators'!E114</f>
        <v>1.8864569960085266E-2</v>
      </c>
      <c r="AE115" s="24">
        <f>+'[1]Scheme Indicators'!F114</f>
        <v>1.8664268318549851E-2</v>
      </c>
      <c r="AF115" s="24">
        <f>+'[1]Scheme Indicators'!G114</f>
        <v>1.6407837096385998E-2</v>
      </c>
      <c r="AG115" s="24">
        <f>+'[1]Scheme Indicators'!H114</f>
        <v>1.7687606175506746E-2</v>
      </c>
      <c r="AH115" s="24">
        <f>+'[1]Scheme Indicators'!I114</f>
        <v>3.3430801226997639E-2</v>
      </c>
      <c r="AI115" s="24">
        <f>+'[1]Scheme Indicators'!J114</f>
        <v>3.333993738419997E-2</v>
      </c>
      <c r="AJ115" s="24">
        <f>+'[1]Scheme Indicators'!K114</f>
        <v>1.7229263250923301E-2</v>
      </c>
      <c r="AK115" s="24">
        <f>+'[1]Scheme Indicators'!L114</f>
        <v>2.0741090414301205E-2</v>
      </c>
      <c r="AL115" s="24">
        <f>+'[1]Scheme Indicators'!M114</f>
        <v>1.5993775988657255E-2</v>
      </c>
      <c r="AM115" s="24">
        <f>+'[1]Scheme Indicators'!N114</f>
        <v>2.0622269787459221E-2</v>
      </c>
      <c r="AN115" s="24">
        <f>+'[1]Scheme Indicators'!O114</f>
        <v>1.9612634113964772E-2</v>
      </c>
      <c r="AO115" s="24">
        <f>+'[1]Scheme Indicators'!P114</f>
        <v>1.8654213249624966E-2</v>
      </c>
      <c r="AP115" s="24">
        <f>+'[1]Scheme Indicators'!Q114</f>
        <v>1.8650708252383196E-2</v>
      </c>
      <c r="AQ115" s="24">
        <f>+'[1]Scheme Indicators'!R114</f>
        <v>3.2304028493499268E-2</v>
      </c>
    </row>
    <row r="116" spans="1:43" x14ac:dyDescent="0.25">
      <c r="A116" s="23">
        <f>A115+1</f>
        <v>78</v>
      </c>
      <c r="B116" s="21"/>
      <c r="C116" s="21"/>
      <c r="D116" s="21"/>
      <c r="E116" s="11" t="s">
        <v>136</v>
      </c>
      <c r="F116" s="24">
        <f t="shared" si="9"/>
        <v>0.85897679762376211</v>
      </c>
      <c r="G116" s="24">
        <f t="shared" si="9"/>
        <v>0.90639373158094438</v>
      </c>
      <c r="I116" s="24">
        <f>VLOOKUP(I$2&amp;"_"&amp;$A116,'Indicator Values By Option'!$A$4:$CL$978,VLOOKUP($I$3,Input!$B$4:$G$82,6,0),0)</f>
        <v>0.82866684936363011</v>
      </c>
      <c r="J116" s="24">
        <f>VLOOKUP(J$2&amp;"_"&amp;$A116,'Indicator Values By Option'!$A$4:$CL$978,VLOOKUP($I$3,Input!$B$4:$G$82,6,0),0)</f>
        <v>0.79403719913508775</v>
      </c>
      <c r="L116" s="98">
        <f t="shared" si="6"/>
        <v>0.153</v>
      </c>
      <c r="M116" s="98">
        <f t="shared" si="7"/>
        <v>5.1999999999999998E-2</v>
      </c>
      <c r="N116" s="7"/>
      <c r="O116" s="24">
        <f>IF(Input!$C$2=2013,AD116,IF(Input!$C$2=2012,AD381,IF(Input!$C$2=2011,AD646,AD911)))</f>
        <v>0.88354702201096191</v>
      </c>
      <c r="P116" s="24">
        <f>IF(Input!$C$2=2013,AE116,IF(Input!$C$2=2012,AE381,IF(Input!$C$2=2011,AE646,AE911)))</f>
        <v>0.9039663148009297</v>
      </c>
      <c r="Q116" s="24">
        <f>IF(Input!$C$2=2013,AF116,IF(Input!$C$2=2012,AF381,IF(Input!$C$2=2011,AF646,AF911)))</f>
        <v>0.86355310114729822</v>
      </c>
      <c r="R116" s="24">
        <f>IF(Input!$C$2=2013,AG116,IF(Input!$C$2=2012,AG381,IF(Input!$C$2=2011,AG646,AG911)))</f>
        <v>0.95746989183949782</v>
      </c>
      <c r="S116" s="24">
        <f>IF(Input!$C$2=2013,AH116,IF(Input!$C$2=2012,AH381,IF(Input!$C$2=2011,AH646,AH911)))</f>
        <v>0.91976649762859664</v>
      </c>
      <c r="T116" s="24">
        <f>IF(Input!$C$2=2013,AI116,IF(Input!$C$2=2012,AI381,IF(Input!$C$2=2011,AI646,AI911)))</f>
        <v>0.90746370009485866</v>
      </c>
      <c r="U116" s="24">
        <f>IF(Input!$C$2=2013,AJ116,IF(Input!$C$2=2012,AJ381,IF(Input!$C$2=2011,AJ646,AJ911)))</f>
        <v>0.82866684936363011</v>
      </c>
      <c r="V116" s="24">
        <f>IF(Input!$C$2=2013,AK116,IF(Input!$C$2=2012,AK381,IF(Input!$C$2=2011,AK646,AK911)))</f>
        <v>0.90491615601411046</v>
      </c>
      <c r="W116" s="24">
        <f>IF(Input!$C$2=2013,AL116,IF(Input!$C$2=2012,AL381,IF(Input!$C$2=2011,AL646,AL911)))</f>
        <v>0.91092972614893275</v>
      </c>
      <c r="X116" s="24">
        <f>IF(Input!$C$2=2013,AM116,IF(Input!$C$2=2012,AM381,IF(Input!$C$2=2011,AM646,AM911)))</f>
        <v>0.72730531412705435</v>
      </c>
      <c r="Y116" s="24">
        <f>IF(Input!$C$2=2013,AN116,IF(Input!$C$2=2012,AN381,IF(Input!$C$2=2011,AN646,AN911)))</f>
        <v>0.8448235316800593</v>
      </c>
      <c r="Z116" s="24">
        <f>IF(Input!$C$2=2013,AO116,IF(Input!$C$2=2012,AO381,IF(Input!$C$2=2011,AO646,AO911)))</f>
        <v>0.8252157396953741</v>
      </c>
      <c r="AA116" s="24">
        <f>IF(Input!$C$2=2013,AP116,IF(Input!$C$2=2012,AP381,IF(Input!$C$2=2011,AP646,AP911)))</f>
        <v>0.85710760322682489</v>
      </c>
      <c r="AB116" s="24">
        <f>IF(Input!$C$2=2013,AQ116,IF(Input!$C$2=2012,AQ381,IF(Input!$C$2=2011,AQ646,AQ911)))</f>
        <v>0.94525753695689174</v>
      </c>
      <c r="AC116" s="24"/>
      <c r="AD116" s="24">
        <f>+'[1]Scheme Indicators'!E115</f>
        <v>0.88354702201096191</v>
      </c>
      <c r="AE116" s="24">
        <f>+'[1]Scheme Indicators'!F115</f>
        <v>0.9039663148009297</v>
      </c>
      <c r="AF116" s="24">
        <f>+'[1]Scheme Indicators'!G115</f>
        <v>0.86355310114729822</v>
      </c>
      <c r="AG116" s="24">
        <f>+'[1]Scheme Indicators'!H115</f>
        <v>0.95746989183949782</v>
      </c>
      <c r="AH116" s="24">
        <f>+'[1]Scheme Indicators'!I115</f>
        <v>0.91976649762859664</v>
      </c>
      <c r="AI116" s="24">
        <f>+'[1]Scheme Indicators'!J115</f>
        <v>0.90746370009485866</v>
      </c>
      <c r="AJ116" s="24">
        <f>+'[1]Scheme Indicators'!K115</f>
        <v>0.82866684936363011</v>
      </c>
      <c r="AK116" s="24">
        <f>+'[1]Scheme Indicators'!L115</f>
        <v>0.90491615601411046</v>
      </c>
      <c r="AL116" s="24">
        <f>+'[1]Scheme Indicators'!M115</f>
        <v>0.91092972614893275</v>
      </c>
      <c r="AM116" s="24">
        <f>+'[1]Scheme Indicators'!N115</f>
        <v>0.72730531412705435</v>
      </c>
      <c r="AN116" s="24">
        <f>+'[1]Scheme Indicators'!O115</f>
        <v>0.8448235316800593</v>
      </c>
      <c r="AO116" s="24">
        <f>+'[1]Scheme Indicators'!P115</f>
        <v>0.8252157396953741</v>
      </c>
      <c r="AP116" s="24">
        <f>+'[1]Scheme Indicators'!Q115</f>
        <v>0.85710760322682489</v>
      </c>
      <c r="AQ116" s="24">
        <f>+'[1]Scheme Indicators'!R115</f>
        <v>0.94525753695689174</v>
      </c>
    </row>
    <row r="117" spans="1:43" x14ac:dyDescent="0.25">
      <c r="B117" s="21"/>
      <c r="C117" s="21"/>
      <c r="D117" s="21" t="s">
        <v>260</v>
      </c>
      <c r="E117" s="11"/>
      <c r="F117" s="23"/>
      <c r="G117" s="23"/>
      <c r="I117" s="23"/>
      <c r="J117" s="23"/>
      <c r="L117" s="98"/>
      <c r="M117" s="98"/>
      <c r="N117" s="7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50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</row>
    <row r="118" spans="1:43" x14ac:dyDescent="0.25">
      <c r="A118" s="23">
        <v>79</v>
      </c>
      <c r="B118" s="21"/>
      <c r="C118" s="21"/>
      <c r="D118" s="21"/>
      <c r="E118" s="11" t="s">
        <v>137</v>
      </c>
      <c r="F118" s="24">
        <f t="shared" si="9"/>
        <v>0.46490191254715629</v>
      </c>
      <c r="G118" s="24">
        <f t="shared" si="9"/>
        <v>0.51543920549188782</v>
      </c>
      <c r="I118" s="24">
        <f>VLOOKUP(I$2&amp;"_"&amp;$A118,'Indicator Values By Option'!$A$4:$CL$978,VLOOKUP($I$3,Input!$B$4:$G$82,6,0),0)</f>
        <v>0.53300219696042406</v>
      </c>
      <c r="J118" s="24">
        <f>VLOOKUP(J$2&amp;"_"&amp;$A118,'Indicator Values By Option'!$A$4:$CL$978,VLOOKUP($I$3,Input!$B$4:$G$82,6,0),0)</f>
        <v>0.48577680525429862</v>
      </c>
      <c r="L118" s="98">
        <f t="shared" si="6"/>
        <v>0.76900000000000002</v>
      </c>
      <c r="M118" s="98">
        <f t="shared" si="7"/>
        <v>0.49199999999999999</v>
      </c>
      <c r="N118" s="7"/>
      <c r="O118" s="24">
        <f>IF(Input!$C$2=2013,AD118,IF(Input!$C$2=2012,AD383,IF(Input!$C$2=2011,AD648,AD913)))</f>
        <v>0.51761095890365127</v>
      </c>
      <c r="P118" s="24">
        <f>IF(Input!$C$2=2013,AE118,IF(Input!$C$2=2012,AE383,IF(Input!$C$2=2011,AE648,AE913)))</f>
        <v>0.50257514139785664</v>
      </c>
      <c r="Q118" s="24">
        <f>IF(Input!$C$2=2013,AF118,IF(Input!$C$2=2012,AF383,IF(Input!$C$2=2011,AF648,AF913)))</f>
        <v>0.42671047998660516</v>
      </c>
      <c r="R118" s="24">
        <f>IF(Input!$C$2=2013,AG118,IF(Input!$C$2=2012,AG383,IF(Input!$C$2=2011,AG648,AG913)))</f>
        <v>0.68159806964883363</v>
      </c>
      <c r="S118" s="24">
        <f>IF(Input!$C$2=2013,AH118,IF(Input!$C$2=2012,AH383,IF(Input!$C$2=2011,AH648,AH913)))</f>
        <v>0.58392362181193624</v>
      </c>
      <c r="T118" s="24">
        <f>IF(Input!$C$2=2013,AI118,IF(Input!$C$2=2012,AI383,IF(Input!$C$2=2011,AI648,AI913)))</f>
        <v>0.4745306476288158</v>
      </c>
      <c r="U118" s="24">
        <f>IF(Input!$C$2=2013,AJ118,IF(Input!$C$2=2012,AJ383,IF(Input!$C$2=2011,AJ648,AJ913)))</f>
        <v>0.53300219696042406</v>
      </c>
      <c r="V118" s="24">
        <f>IF(Input!$C$2=2013,AK118,IF(Input!$C$2=2012,AK383,IF(Input!$C$2=2011,AK648,AK913)))</f>
        <v>0.45478561267850115</v>
      </c>
      <c r="W118" s="24">
        <f>IF(Input!$C$2=2013,AL118,IF(Input!$C$2=2012,AL383,IF(Input!$C$2=2011,AL648,AL913)))</f>
        <v>0.46248941043581937</v>
      </c>
      <c r="X118" s="24">
        <f>IF(Input!$C$2=2013,AM118,IF(Input!$C$2=2012,AM383,IF(Input!$C$2=2011,AM648,AM913)))</f>
        <v>0.47080838323353291</v>
      </c>
      <c r="Y118" s="24">
        <f>IF(Input!$C$2=2013,AN118,IF(Input!$C$2=2012,AN383,IF(Input!$C$2=2011,AN648,AN913)))</f>
        <v>0.45383759732834777</v>
      </c>
      <c r="Z118" s="24">
        <f>IF(Input!$C$2=2013,AO118,IF(Input!$C$2=2012,AO383,IF(Input!$C$2=2011,AO648,AO913)))</f>
        <v>0.43432628492064651</v>
      </c>
      <c r="AA118" s="24">
        <f>IF(Input!$C$2=2013,AP118,IF(Input!$C$2=2012,AP383,IF(Input!$C$2=2011,AP648,AP913)))</f>
        <v>0.51244011744707152</v>
      </c>
      <c r="AB118" s="24">
        <f>IF(Input!$C$2=2013,AQ118,IF(Input!$C$2=2012,AQ383,IF(Input!$C$2=2011,AQ648,AQ913)))</f>
        <v>0.61401665186030385</v>
      </c>
      <c r="AC118" s="24"/>
      <c r="AD118" s="24">
        <f>+'[1]Scheme Indicators'!E117</f>
        <v>0.51761095890365127</v>
      </c>
      <c r="AE118" s="24">
        <f>+'[1]Scheme Indicators'!F117</f>
        <v>0.50257514139785664</v>
      </c>
      <c r="AF118" s="24">
        <f>+'[1]Scheme Indicators'!G117</f>
        <v>0.42671047998660516</v>
      </c>
      <c r="AG118" s="24">
        <f>+'[1]Scheme Indicators'!H117</f>
        <v>0.68159806964883363</v>
      </c>
      <c r="AH118" s="24">
        <f>+'[1]Scheme Indicators'!I117</f>
        <v>0.58392362181193624</v>
      </c>
      <c r="AI118" s="24">
        <f>+'[1]Scheme Indicators'!J117</f>
        <v>0.4745306476288158</v>
      </c>
      <c r="AJ118" s="24">
        <f>+'[1]Scheme Indicators'!K117</f>
        <v>0.53300219696042406</v>
      </c>
      <c r="AK118" s="24">
        <f>+'[1]Scheme Indicators'!L117</f>
        <v>0.45478561267850115</v>
      </c>
      <c r="AL118" s="24">
        <f>+'[1]Scheme Indicators'!M117</f>
        <v>0.46248941043581937</v>
      </c>
      <c r="AM118" s="24">
        <f>+'[1]Scheme Indicators'!N117</f>
        <v>0.47080838323353291</v>
      </c>
      <c r="AN118" s="24">
        <f>+'[1]Scheme Indicators'!O117</f>
        <v>0.45383759732834777</v>
      </c>
      <c r="AO118" s="24">
        <f>+'[1]Scheme Indicators'!P117</f>
        <v>0.43432628492064651</v>
      </c>
      <c r="AP118" s="24">
        <f>+'[1]Scheme Indicators'!Q117</f>
        <v>0.51244011744707152</v>
      </c>
      <c r="AQ118" s="24">
        <f>+'[1]Scheme Indicators'!R117</f>
        <v>0.61401665186030385</v>
      </c>
    </row>
    <row r="119" spans="1:43" x14ac:dyDescent="0.25">
      <c r="A119" s="23">
        <f t="shared" ref="A119:A124" si="10">A118+1</f>
        <v>80</v>
      </c>
      <c r="B119" s="21"/>
      <c r="C119" s="21"/>
      <c r="D119" s="21"/>
      <c r="E119" s="11" t="s">
        <v>138</v>
      </c>
      <c r="F119" s="24">
        <f t="shared" si="9"/>
        <v>0.44903506636805718</v>
      </c>
      <c r="G119" s="24">
        <f t="shared" si="9"/>
        <v>0.50324017260879894</v>
      </c>
      <c r="I119" s="24">
        <f>VLOOKUP(I$2&amp;"_"&amp;$A119,'Indicator Values By Option'!$A$4:$CL$978,VLOOKUP($I$3,Input!$B$4:$G$82,6,0),0)</f>
        <v>0.50434616486577766</v>
      </c>
      <c r="J119" s="24">
        <f>VLOOKUP(J$2&amp;"_"&amp;$A119,'Indicator Values By Option'!$A$4:$CL$978,VLOOKUP($I$3,Input!$B$4:$G$82,6,0),0)</f>
        <v>0.5005470459545982</v>
      </c>
      <c r="L119" s="98">
        <f t="shared" si="6"/>
        <v>0.69199999999999995</v>
      </c>
      <c r="M119" s="98">
        <f t="shared" si="7"/>
        <v>0.56299999999999994</v>
      </c>
      <c r="N119" s="7"/>
      <c r="O119" s="24">
        <f>IF(Input!$C$2=2013,AD119,IF(Input!$C$2=2012,AD384,IF(Input!$C$2=2011,AD649,AD914)))</f>
        <v>0.55153972602690893</v>
      </c>
      <c r="P119" s="24">
        <f>IF(Input!$C$2=2013,AE119,IF(Input!$C$2=2012,AE384,IF(Input!$C$2=2011,AE649,AE914)))</f>
        <v>0.43895145154169474</v>
      </c>
      <c r="Q119" s="24">
        <f>IF(Input!$C$2=2013,AF119,IF(Input!$C$2=2012,AF384,IF(Input!$C$2=2011,AF649,AF914)))</f>
        <v>0.52951531509888961</v>
      </c>
      <c r="R119" s="24">
        <f>IF(Input!$C$2=2013,AG119,IF(Input!$C$2=2012,AG384,IF(Input!$C$2=2011,AG649,AG914)))</f>
        <v>0.50171284996820931</v>
      </c>
      <c r="S119" s="24">
        <f>IF(Input!$C$2=2013,AH119,IF(Input!$C$2=2012,AH384,IF(Input!$C$2=2011,AH649,AH914)))</f>
        <v>0.58392362181193624</v>
      </c>
      <c r="T119" s="24">
        <f>IF(Input!$C$2=2013,AI119,IF(Input!$C$2=2012,AI384,IF(Input!$C$2=2011,AI649,AI914)))</f>
        <v>0.48260601774998685</v>
      </c>
      <c r="U119" s="24">
        <f>IF(Input!$C$2=2013,AJ119,IF(Input!$C$2=2012,AJ384,IF(Input!$C$2=2011,AJ649,AJ914)))</f>
        <v>0.50434616486577766</v>
      </c>
      <c r="V119" s="24">
        <f>IF(Input!$C$2=2013,AK119,IF(Input!$C$2=2012,AK384,IF(Input!$C$2=2011,AK649,AK914)))</f>
        <v>0.52550294655344232</v>
      </c>
      <c r="W119" s="24">
        <f>IF(Input!$C$2=2013,AL119,IF(Input!$C$2=2012,AL384,IF(Input!$C$2=2011,AL649,AL914)))</f>
        <v>0.45119387530984278</v>
      </c>
      <c r="X119" s="24">
        <f>IF(Input!$C$2=2013,AM119,IF(Input!$C$2=2012,AM384,IF(Input!$C$2=2011,AM649,AM914)))</f>
        <v>0.5</v>
      </c>
      <c r="Y119" s="24">
        <f>IF(Input!$C$2=2013,AN119,IF(Input!$C$2=2012,AN384,IF(Input!$C$2=2011,AN649,AN914)))</f>
        <v>0.44716351501469559</v>
      </c>
      <c r="Z119" s="24">
        <f>IF(Input!$C$2=2013,AO119,IF(Input!$C$2=2012,AO384,IF(Input!$C$2=2011,AO649,AO914)))</f>
        <v>0.41765704584053642</v>
      </c>
      <c r="AA119" s="24">
        <f>IF(Input!$C$2=2013,AP119,IF(Input!$C$2=2012,AP384,IF(Input!$C$2=2011,AP649,AP914)))</f>
        <v>0.44815329933549686</v>
      </c>
      <c r="AB119" s="24">
        <f>IF(Input!$C$2=2013,AQ119,IF(Input!$C$2=2012,AQ384,IF(Input!$C$2=2011,AQ649,AQ914)))</f>
        <v>0.43068466575983394</v>
      </c>
      <c r="AC119" s="24"/>
      <c r="AD119" s="24">
        <f>+'[1]Scheme Indicators'!E118</f>
        <v>0.55153972602690893</v>
      </c>
      <c r="AE119" s="24">
        <f>+'[1]Scheme Indicators'!F118</f>
        <v>0.43895145154169474</v>
      </c>
      <c r="AF119" s="24">
        <f>+'[1]Scheme Indicators'!G118</f>
        <v>0.52951531509888961</v>
      </c>
      <c r="AG119" s="24">
        <f>+'[1]Scheme Indicators'!H118</f>
        <v>0.50171284996820931</v>
      </c>
      <c r="AH119" s="24">
        <f>+'[1]Scheme Indicators'!I118</f>
        <v>0.58392362181193624</v>
      </c>
      <c r="AI119" s="24">
        <f>+'[1]Scheme Indicators'!J118</f>
        <v>0.48260601774998685</v>
      </c>
      <c r="AJ119" s="24">
        <f>+'[1]Scheme Indicators'!K118</f>
        <v>0.50434616486577766</v>
      </c>
      <c r="AK119" s="24">
        <f>+'[1]Scheme Indicators'!L118</f>
        <v>0.52550294655344232</v>
      </c>
      <c r="AL119" s="24">
        <f>+'[1]Scheme Indicators'!M118</f>
        <v>0.45119387530984278</v>
      </c>
      <c r="AM119" s="24">
        <f>+'[1]Scheme Indicators'!N118</f>
        <v>0.5</v>
      </c>
      <c r="AN119" s="24">
        <f>+'[1]Scheme Indicators'!O118</f>
        <v>0.44716351501469559</v>
      </c>
      <c r="AO119" s="24">
        <f>+'[1]Scheme Indicators'!P118</f>
        <v>0.41765704584053642</v>
      </c>
      <c r="AP119" s="24">
        <f>+'[1]Scheme Indicators'!Q118</f>
        <v>0.44815329933549686</v>
      </c>
      <c r="AQ119" s="24">
        <f>+'[1]Scheme Indicators'!R118</f>
        <v>0.43068466575983394</v>
      </c>
    </row>
    <row r="120" spans="1:43" x14ac:dyDescent="0.25">
      <c r="A120" s="23">
        <f t="shared" si="10"/>
        <v>81</v>
      </c>
      <c r="B120" s="21"/>
      <c r="C120" s="21"/>
      <c r="D120" s="21"/>
      <c r="E120" s="11" t="s">
        <v>139</v>
      </c>
      <c r="F120" s="24">
        <f t="shared" si="9"/>
        <v>0.44025804710812944</v>
      </c>
      <c r="G120" s="24">
        <f t="shared" si="9"/>
        <v>0.51458906373535407</v>
      </c>
      <c r="I120" s="24">
        <f>VLOOKUP(I$2&amp;"_"&amp;$A120,'Indicator Values By Option'!$A$4:$CL$978,VLOOKUP($I$3,Input!$B$4:$G$82,6,0),0)</f>
        <v>0.46766644378463018</v>
      </c>
      <c r="J120" s="24">
        <f>VLOOKUP(J$2&amp;"_"&amp;$A120,'Indicator Values By Option'!$A$4:$CL$978,VLOOKUP($I$3,Input!$B$4:$G$82,6,0),0)</f>
        <v>0.52844638949960865</v>
      </c>
      <c r="L120" s="98">
        <f t="shared" si="6"/>
        <v>0.53800000000000003</v>
      </c>
      <c r="M120" s="98">
        <f t="shared" si="7"/>
        <v>0.78</v>
      </c>
      <c r="N120" s="7"/>
      <c r="O120" s="24">
        <f>IF(Input!$C$2=2013,AD120,IF(Input!$C$2=2012,AD385,IF(Input!$C$2=2011,AD650,AD915)))</f>
        <v>0.50682739725982517</v>
      </c>
      <c r="P120" s="24">
        <f>IF(Input!$C$2=2013,AE120,IF(Input!$C$2=2012,AE385,IF(Input!$C$2=2011,AE650,AE915)))</f>
        <v>0.44051170551636903</v>
      </c>
      <c r="Q120" s="24">
        <f>IF(Input!$C$2=2013,AF120,IF(Input!$C$2=2012,AF385,IF(Input!$C$2=2011,AF650,AF915)))</f>
        <v>0.45487618823654613</v>
      </c>
      <c r="R120" s="24">
        <f>IF(Input!$C$2=2013,AG120,IF(Input!$C$2=2012,AG385,IF(Input!$C$2=2011,AG650,AG915)))</f>
        <v>0.79181816671871152</v>
      </c>
      <c r="S120" s="24">
        <f>IF(Input!$C$2=2013,AH120,IF(Input!$C$2=2012,AH385,IF(Input!$C$2=2011,AH650,AH915)))</f>
        <v>0.5728364644357602</v>
      </c>
      <c r="T120" s="24">
        <f>IF(Input!$C$2=2013,AI120,IF(Input!$C$2=2012,AI385,IF(Input!$C$2=2011,AI650,AI915)))</f>
        <v>0.52106667883556435</v>
      </c>
      <c r="U120" s="24">
        <f>IF(Input!$C$2=2013,AJ120,IF(Input!$C$2=2012,AJ385,IF(Input!$C$2=2011,AJ650,AJ915)))</f>
        <v>0.46766644378463018</v>
      </c>
      <c r="V120" s="24">
        <f>IF(Input!$C$2=2013,AK120,IF(Input!$C$2=2012,AK385,IF(Input!$C$2=2011,AK650,AK915)))</f>
        <v>0.44015444015265126</v>
      </c>
      <c r="W120" s="24">
        <f>IF(Input!$C$2=2013,AL120,IF(Input!$C$2=2012,AL385,IF(Input!$C$2=2011,AL650,AL915)))</f>
        <v>0.37124658780709735</v>
      </c>
      <c r="X120" s="24">
        <f>IF(Input!$C$2=2013,AM120,IF(Input!$C$2=2012,AM385,IF(Input!$C$2=2011,AM650,AM915)))</f>
        <v>0.52020958083832336</v>
      </c>
      <c r="Y120" s="24">
        <f>IF(Input!$C$2=2013,AN120,IF(Input!$C$2=2012,AN385,IF(Input!$C$2=2011,AN650,AN915)))</f>
        <v>0.43248053392466079</v>
      </c>
      <c r="Z120" s="24">
        <f>IF(Input!$C$2=2013,AO120,IF(Input!$C$2=2012,AO385,IF(Input!$C$2=2011,AO650,AO915)))</f>
        <v>0.39450532489593904</v>
      </c>
      <c r="AA120" s="24">
        <f>IF(Input!$C$2=2013,AP120,IF(Input!$C$2=2012,AP385,IF(Input!$C$2=2011,AP650,AP915)))</f>
        <v>0.43022716736207695</v>
      </c>
      <c r="AB120" s="24">
        <f>IF(Input!$C$2=2013,AQ120,IF(Input!$C$2=2012,AQ385,IF(Input!$C$2=2011,AQ650,AQ915)))</f>
        <v>0.5713361894877077</v>
      </c>
      <c r="AC120" s="24"/>
      <c r="AD120" s="24">
        <f>+'[1]Scheme Indicators'!E119</f>
        <v>0.50682739725982517</v>
      </c>
      <c r="AE120" s="24">
        <f>+'[1]Scheme Indicators'!F119</f>
        <v>0.44051170551636903</v>
      </c>
      <c r="AF120" s="24">
        <f>+'[1]Scheme Indicators'!G119</f>
        <v>0.45487618823654613</v>
      </c>
      <c r="AG120" s="24">
        <f>+'[1]Scheme Indicators'!H119</f>
        <v>0.79181816671871152</v>
      </c>
      <c r="AH120" s="24">
        <f>+'[1]Scheme Indicators'!I119</f>
        <v>0.5728364644357602</v>
      </c>
      <c r="AI120" s="24">
        <f>+'[1]Scheme Indicators'!J119</f>
        <v>0.52106667883556435</v>
      </c>
      <c r="AJ120" s="24">
        <f>+'[1]Scheme Indicators'!K119</f>
        <v>0.46766644378463018</v>
      </c>
      <c r="AK120" s="24">
        <f>+'[1]Scheme Indicators'!L119</f>
        <v>0.44015444015265126</v>
      </c>
      <c r="AL120" s="24">
        <f>+'[1]Scheme Indicators'!M119</f>
        <v>0.37124658780709735</v>
      </c>
      <c r="AM120" s="24">
        <f>+'[1]Scheme Indicators'!N119</f>
        <v>0.52020958083832336</v>
      </c>
      <c r="AN120" s="24">
        <f>+'[1]Scheme Indicators'!O119</f>
        <v>0.43248053392466079</v>
      </c>
      <c r="AO120" s="24">
        <f>+'[1]Scheme Indicators'!P119</f>
        <v>0.39450532489593904</v>
      </c>
      <c r="AP120" s="24">
        <f>+'[1]Scheme Indicators'!Q119</f>
        <v>0.43022716736207695</v>
      </c>
      <c r="AQ120" s="24">
        <f>+'[1]Scheme Indicators'!R119</f>
        <v>0.5713361894877077</v>
      </c>
    </row>
    <row r="121" spans="1:43" x14ac:dyDescent="0.25">
      <c r="A121" s="23">
        <f t="shared" si="10"/>
        <v>82</v>
      </c>
      <c r="B121" s="21"/>
      <c r="C121" s="21"/>
      <c r="D121" s="21"/>
      <c r="E121" s="11" t="s">
        <v>140</v>
      </c>
      <c r="F121" s="24">
        <f t="shared" si="9"/>
        <v>0.34537701392481435</v>
      </c>
      <c r="G121" s="24">
        <f t="shared" si="9"/>
        <v>0.39524156126850513</v>
      </c>
      <c r="I121" s="24">
        <f>VLOOKUP(I$2&amp;"_"&amp;$A121,'Indicator Values By Option'!$A$4:$CL$978,VLOOKUP($I$3,Input!$B$4:$G$82,6,0),0)</f>
        <v>0.39659948418990693</v>
      </c>
      <c r="J121" s="24">
        <f>VLOOKUP(J$2&amp;"_"&amp;$A121,'Indicator Values By Option'!$A$4:$CL$978,VLOOKUP($I$3,Input!$B$4:$G$82,6,0),0)</f>
        <v>0.38238512035220124</v>
      </c>
      <c r="L121" s="98">
        <f t="shared" si="6"/>
        <v>0.69199999999999995</v>
      </c>
      <c r="M121" s="98">
        <f t="shared" si="7"/>
        <v>0.57499999999999996</v>
      </c>
      <c r="N121" s="7"/>
      <c r="O121" s="24">
        <f>IF(Input!$C$2=2013,AD121,IF(Input!$C$2=2012,AD386,IF(Input!$C$2=2011,AD651,AD916)))</f>
        <v>0.37216438356131432</v>
      </c>
      <c r="P121" s="24">
        <f>IF(Input!$C$2=2013,AE121,IF(Input!$C$2=2012,AE386,IF(Input!$C$2=2011,AE651,AE916)))</f>
        <v>0.3590317757278238</v>
      </c>
      <c r="Q121" s="24">
        <f>IF(Input!$C$2=2013,AF121,IF(Input!$C$2=2012,AF386,IF(Input!$C$2=2011,AF651,AF916)))</f>
        <v>0.30700621992435623</v>
      </c>
      <c r="R121" s="24">
        <f>IF(Input!$C$2=2013,AG121,IF(Input!$C$2=2012,AG386,IF(Input!$C$2=2011,AG651,AG916)))</f>
        <v>0.48871843402524517</v>
      </c>
      <c r="S121" s="24">
        <f>IF(Input!$C$2=2013,AH121,IF(Input!$C$2=2012,AH386,IF(Input!$C$2=2011,AH651,AH916)))</f>
        <v>0.45457345242321617</v>
      </c>
      <c r="T121" s="24">
        <f>IF(Input!$C$2=2013,AI121,IF(Input!$C$2=2012,AI386,IF(Input!$C$2=2011,AI651,AI916)))</f>
        <v>0.39336633437704543</v>
      </c>
      <c r="U121" s="24">
        <f>IF(Input!$C$2=2013,AJ121,IF(Input!$C$2=2012,AJ386,IF(Input!$C$2=2011,AJ651,AJ916)))</f>
        <v>0.39659948418990693</v>
      </c>
      <c r="V121" s="24">
        <f>IF(Input!$C$2=2013,AK121,IF(Input!$C$2=2012,AK386,IF(Input!$C$2=2011,AK651,AK916)))</f>
        <v>0.3474903474889352</v>
      </c>
      <c r="W121" s="24">
        <f>IF(Input!$C$2=2013,AL121,IF(Input!$C$2=2012,AL386,IF(Input!$C$2=2011,AL651,AL916)))</f>
        <v>0.34451382134228609</v>
      </c>
      <c r="X121" s="24">
        <f>IF(Input!$C$2=2013,AM121,IF(Input!$C$2=2012,AM386,IF(Input!$C$2=2011,AM651,AM916)))</f>
        <v>0.34281437125748504</v>
      </c>
      <c r="Y121" s="24">
        <f>IF(Input!$C$2=2013,AN121,IF(Input!$C$2=2012,AN386,IF(Input!$C$2=2011,AN651,AN916)))</f>
        <v>0.32569521690622605</v>
      </c>
      <c r="Z121" s="24">
        <f>IF(Input!$C$2=2013,AO121,IF(Input!$C$2=2012,AO386,IF(Input!$C$2=2011,AO651,AO916)))</f>
        <v>0.33153264392663423</v>
      </c>
      <c r="AA121" s="24">
        <f>IF(Input!$C$2=2013,AP121,IF(Input!$C$2=2012,AP386,IF(Input!$C$2=2011,AP651,AP916)))</f>
        <v>0.39993818575181578</v>
      </c>
      <c r="AB121" s="24">
        <f>IF(Input!$C$2=2013,AQ121,IF(Input!$C$2=2012,AQ386,IF(Input!$C$2=2011,AQ651,AQ916)))</f>
        <v>0.5208956430473668</v>
      </c>
      <c r="AC121" s="24"/>
      <c r="AD121" s="24">
        <f>+'[1]Scheme Indicators'!E120</f>
        <v>0.37216438356131432</v>
      </c>
      <c r="AE121" s="24">
        <f>+'[1]Scheme Indicators'!F120</f>
        <v>0.3590317757278238</v>
      </c>
      <c r="AF121" s="24">
        <f>+'[1]Scheme Indicators'!G120</f>
        <v>0.30700621992435623</v>
      </c>
      <c r="AG121" s="24">
        <f>+'[1]Scheme Indicators'!H120</f>
        <v>0.48871843402524517</v>
      </c>
      <c r="AH121" s="24">
        <f>+'[1]Scheme Indicators'!I120</f>
        <v>0.45457345242321617</v>
      </c>
      <c r="AI121" s="24">
        <f>+'[1]Scheme Indicators'!J120</f>
        <v>0.39336633437704543</v>
      </c>
      <c r="AJ121" s="24">
        <f>+'[1]Scheme Indicators'!K120</f>
        <v>0.39659948418990693</v>
      </c>
      <c r="AK121" s="24">
        <f>+'[1]Scheme Indicators'!L120</f>
        <v>0.3474903474889352</v>
      </c>
      <c r="AL121" s="24">
        <f>+'[1]Scheme Indicators'!M120</f>
        <v>0.34451382134228609</v>
      </c>
      <c r="AM121" s="24">
        <f>+'[1]Scheme Indicators'!N120</f>
        <v>0.34281437125748504</v>
      </c>
      <c r="AN121" s="24">
        <f>+'[1]Scheme Indicators'!O120</f>
        <v>0.32569521690622605</v>
      </c>
      <c r="AO121" s="24">
        <f>+'[1]Scheme Indicators'!P120</f>
        <v>0.33153264392663423</v>
      </c>
      <c r="AP121" s="24">
        <f>+'[1]Scheme Indicators'!Q120</f>
        <v>0.39993818575181578</v>
      </c>
      <c r="AQ121" s="24">
        <f>+'[1]Scheme Indicators'!R120</f>
        <v>0.5208956430473668</v>
      </c>
    </row>
    <row r="122" spans="1:43" x14ac:dyDescent="0.25">
      <c r="A122" s="23">
        <f t="shared" si="10"/>
        <v>83</v>
      </c>
      <c r="B122" s="21"/>
      <c r="C122" s="21"/>
      <c r="D122" s="21"/>
      <c r="E122" s="11" t="s">
        <v>141</v>
      </c>
      <c r="F122" s="24">
        <f t="shared" si="9"/>
        <v>7.7103878754902572E-2</v>
      </c>
      <c r="G122" s="24">
        <f t="shared" si="9"/>
        <v>0.11709416397765578</v>
      </c>
      <c r="I122" s="24">
        <f>VLOOKUP(I$2&amp;"_"&amp;$A122,'Indicator Values By Option'!$A$4:$CL$978,VLOOKUP($I$3,Input!$B$4:$G$82,6,0),0)</f>
        <v>5.7312064189292911E-2</v>
      </c>
      <c r="J122" s="24">
        <f>VLOOKUP(J$2&amp;"_"&amp;$A122,'Indicator Values By Option'!$A$4:$CL$978,VLOOKUP($I$3,Input!$B$4:$G$82,6,0),0)</f>
        <v>5.4157549234431938E-2</v>
      </c>
      <c r="L122" s="98">
        <f t="shared" si="6"/>
        <v>7.5999999999999998E-2</v>
      </c>
      <c r="M122" s="98">
        <f t="shared" si="7"/>
        <v>6.9000000000000006E-2</v>
      </c>
      <c r="N122" s="7"/>
      <c r="O122" s="24">
        <f>IF(Input!$C$2=2013,AD122,IF(Input!$C$2=2012,AD387,IF(Input!$C$2=2011,AD652,AD917)))</f>
        <v>0.13282191780810157</v>
      </c>
      <c r="P122" s="24">
        <f>IF(Input!$C$2=2013,AE122,IF(Input!$C$2=2012,AE387,IF(Input!$C$2=2011,AE652,AE917)))</f>
        <v>7.3158575256949132E-2</v>
      </c>
      <c r="Q122" s="24">
        <f>IF(Input!$C$2=2013,AF122,IF(Input!$C$2=2012,AF387,IF(Input!$C$2=2011,AF652,AF917)))</f>
        <v>0.11547940382475784</v>
      </c>
      <c r="R122" s="24">
        <f>IF(Input!$C$2=2013,AG122,IF(Input!$C$2=2012,AG387,IF(Input!$C$2=2011,AG652,AG917)))</f>
        <v>0.14081342387256351</v>
      </c>
      <c r="S122" s="24">
        <f>IF(Input!$C$2=2013,AH122,IF(Input!$C$2=2012,AH387,IF(Input!$C$2=2011,AH652,AH917)))</f>
        <v>0.14413304589028805</v>
      </c>
      <c r="T122" s="24">
        <f>IF(Input!$C$2=2013,AI122,IF(Input!$C$2=2012,AI387,IF(Input!$C$2=2011,AI652,AI917)))</f>
        <v>0.12728973241845939</v>
      </c>
      <c r="U122" s="24">
        <f>IF(Input!$C$2=2013,AJ122,IF(Input!$C$2=2012,AJ387,IF(Input!$C$2=2011,AJ652,AJ917)))</f>
        <v>5.7312064189292911E-2</v>
      </c>
      <c r="V122" s="24">
        <f>IF(Input!$C$2=2013,AK122,IF(Input!$C$2=2012,AK387,IF(Input!$C$2=2011,AK652,AK917)))</f>
        <v>5.8524690103399613E-2</v>
      </c>
      <c r="W122" s="24">
        <f>IF(Input!$C$2=2013,AL122,IF(Input!$C$2=2012,AL387,IF(Input!$C$2=2011,AL652,AL917)))</f>
        <v>9.0991810737033663E-2</v>
      </c>
      <c r="X122" s="24">
        <f>IF(Input!$C$2=2013,AM122,IF(Input!$C$2=2012,AM387,IF(Input!$C$2=2011,AM652,AM917)))</f>
        <v>0.11826347305389222</v>
      </c>
      <c r="Y122" s="24">
        <f>IF(Input!$C$2=2013,AN122,IF(Input!$C$2=2012,AN387,IF(Input!$C$2=2011,AN652,AN917)))</f>
        <v>8.6763070077478244E-2</v>
      </c>
      <c r="Z122" s="24">
        <f>IF(Input!$C$2=2013,AO122,IF(Input!$C$2=2012,AO387,IF(Input!$C$2=2011,AO652,AO917)))</f>
        <v>5.7416267942601462E-2</v>
      </c>
      <c r="AA122" s="24">
        <f>IF(Input!$C$2=2013,AP122,IF(Input!$C$2=2012,AP387,IF(Input!$C$2=2011,AP652,AP917)))</f>
        <v>2.4725699273682584E-2</v>
      </c>
      <c r="AB122" s="24">
        <f>IF(Input!$C$2=2013,AQ122,IF(Input!$C$2=2012,AQ387,IF(Input!$C$2=2011,AQ652,AQ917)))</f>
        <v>0.11090453480151881</v>
      </c>
      <c r="AC122" s="24"/>
      <c r="AD122" s="24">
        <f>+'[1]Scheme Indicators'!E121</f>
        <v>0.13282191780810157</v>
      </c>
      <c r="AE122" s="24">
        <f>+'[1]Scheme Indicators'!F121</f>
        <v>7.3158575256949132E-2</v>
      </c>
      <c r="AF122" s="24">
        <f>+'[1]Scheme Indicators'!G121</f>
        <v>0.11547940382475784</v>
      </c>
      <c r="AG122" s="24">
        <f>+'[1]Scheme Indicators'!H121</f>
        <v>0.14081342387256351</v>
      </c>
      <c r="AH122" s="24">
        <f>+'[1]Scheme Indicators'!I121</f>
        <v>0.14413304589028805</v>
      </c>
      <c r="AI122" s="24">
        <f>+'[1]Scheme Indicators'!J121</f>
        <v>0.12728973241845939</v>
      </c>
      <c r="AJ122" s="24">
        <f>+'[1]Scheme Indicators'!K121</f>
        <v>5.7312064189292911E-2</v>
      </c>
      <c r="AK122" s="24">
        <f>+'[1]Scheme Indicators'!L121</f>
        <v>5.8524690103399613E-2</v>
      </c>
      <c r="AL122" s="24">
        <f>+'[1]Scheme Indicators'!M121</f>
        <v>9.0991810737033663E-2</v>
      </c>
      <c r="AM122" s="24">
        <f>+'[1]Scheme Indicators'!N121</f>
        <v>0.11826347305389222</v>
      </c>
      <c r="AN122" s="24">
        <f>+'[1]Scheme Indicators'!O121</f>
        <v>8.6763070077478244E-2</v>
      </c>
      <c r="AO122" s="24">
        <f>+'[1]Scheme Indicators'!P121</f>
        <v>5.7416267942601462E-2</v>
      </c>
      <c r="AP122" s="24">
        <f>+'[1]Scheme Indicators'!Q121</f>
        <v>2.4725699273682584E-2</v>
      </c>
      <c r="AQ122" s="24">
        <f>+'[1]Scheme Indicators'!R121</f>
        <v>0.11090453480151881</v>
      </c>
    </row>
    <row r="123" spans="1:43" x14ac:dyDescent="0.25">
      <c r="A123" s="23">
        <f t="shared" si="10"/>
        <v>84</v>
      </c>
      <c r="B123" s="21"/>
      <c r="C123" s="21"/>
      <c r="D123" s="21"/>
      <c r="E123" s="11" t="s">
        <v>129</v>
      </c>
      <c r="F123" s="25">
        <f t="shared" si="9"/>
        <v>3.1645187511697324</v>
      </c>
      <c r="G123" s="25">
        <f t="shared" si="9"/>
        <v>3.8878949090738075</v>
      </c>
      <c r="I123" s="25">
        <f>VLOOKUP(I$2&amp;"_"&amp;$A123,'Indicator Values By Option'!$A$4:$CL$978,VLOOKUP($I$3,Input!$B$4:$G$82,6,0),0)</f>
        <v>3.7459165154121847</v>
      </c>
      <c r="J123" s="25">
        <f>VLOOKUP(J$2&amp;"_"&amp;$A123,'Indicator Values By Option'!$A$4:$CL$978,VLOOKUP($I$3,Input!$B$4:$G$82,6,0),0)</f>
        <v>3.219912472665317</v>
      </c>
      <c r="L123" s="98">
        <f t="shared" si="6"/>
        <v>0.61499999999999999</v>
      </c>
      <c r="M123" s="98">
        <f t="shared" si="7"/>
        <v>0.38400000000000001</v>
      </c>
      <c r="N123" s="7"/>
      <c r="O123" s="25">
        <f>IF(Input!$C$2=2013,AD123,IF(Input!$C$2=2012,AD388,IF(Input!$C$2=2011,AD653,AD918)))</f>
        <v>3.9907068493115347</v>
      </c>
      <c r="P123" s="25">
        <f>IF(Input!$C$2=2013,AE123,IF(Input!$C$2=2012,AE388,IF(Input!$C$2=2011,AE653,AE918)))</f>
        <v>4.9669818475991692</v>
      </c>
      <c r="Q123" s="25">
        <f>IF(Input!$C$2=2013,AF123,IF(Input!$C$2=2012,AF388,IF(Input!$C$2=2011,AF653,AF918)))</f>
        <v>3.5685952352675168</v>
      </c>
      <c r="R123" s="25">
        <f>IF(Input!$C$2=2013,AG123,IF(Input!$C$2=2012,AG388,IF(Input!$C$2=2011,AG653,AG918)))</f>
        <v>3.2203129063967237</v>
      </c>
      <c r="S123" s="25">
        <f>IF(Input!$C$2=2013,AH123,IF(Input!$C$2=2012,AH388,IF(Input!$C$2=2011,AH653,AH918)))</f>
        <v>5.199876809426546</v>
      </c>
      <c r="T123" s="25">
        <f>IF(Input!$C$2=2013,AI123,IF(Input!$C$2=2012,AI388,IF(Input!$C$2=2011,AI653,AI918)))</f>
        <v>3.1417295891756094</v>
      </c>
      <c r="U123" s="25">
        <f>IF(Input!$C$2=2013,AJ123,IF(Input!$C$2=2012,AJ388,IF(Input!$C$2=2011,AJ653,AJ918)))</f>
        <v>3.7459165154121847</v>
      </c>
      <c r="V123" s="25">
        <f>IF(Input!$C$2=2013,AK123,IF(Input!$C$2=2012,AK388,IF(Input!$C$2=2011,AK653,AK918)))</f>
        <v>2.6250762040129034</v>
      </c>
      <c r="W123" s="25">
        <f>IF(Input!$C$2=2013,AL123,IF(Input!$C$2=2012,AL388,IF(Input!$C$2=2011,AL653,AL918)))</f>
        <v>6.7612563145179001</v>
      </c>
      <c r="X123" s="25">
        <f>IF(Input!$C$2=2013,AM123,IF(Input!$C$2=2012,AM388,IF(Input!$C$2=2011,AM653,AM918)))</f>
        <v>1.6287425149700598</v>
      </c>
      <c r="Y123" s="25">
        <f>IF(Input!$C$2=2013,AN123,IF(Input!$C$2=2012,AN388,IF(Input!$C$2=2011,AN653,AN918)))</f>
        <v>2.8418242491530954</v>
      </c>
      <c r="Z123" s="25">
        <f>IF(Input!$C$2=2013,AO123,IF(Input!$C$2=2012,AO388,IF(Input!$C$2=2011,AO653,AO918)))</f>
        <v>2.6791171477088067</v>
      </c>
      <c r="AA123" s="25">
        <f>IF(Input!$C$2=2013,AP123,IF(Input!$C$2=2012,AP388,IF(Input!$C$2=2011,AP653,AP918)))</f>
        <v>6.2821820429609021</v>
      </c>
      <c r="AB123" s="25">
        <f>IF(Input!$C$2=2013,AQ123,IF(Input!$C$2=2012,AQ388,IF(Input!$C$2=2011,AQ653,AQ918)))</f>
        <v>3.7190202894666742</v>
      </c>
      <c r="AC123" s="25"/>
      <c r="AD123" s="25">
        <f>+'[1]Scheme Indicators'!E122</f>
        <v>3.9907068493115347</v>
      </c>
      <c r="AE123" s="25">
        <f>+'[1]Scheme Indicators'!F122</f>
        <v>4.9669818475991692</v>
      </c>
      <c r="AF123" s="25">
        <f>+'[1]Scheme Indicators'!G122</f>
        <v>3.5685952352675168</v>
      </c>
      <c r="AG123" s="25">
        <f>+'[1]Scheme Indicators'!H122</f>
        <v>3.2203129063967237</v>
      </c>
      <c r="AH123" s="25">
        <f>+'[1]Scheme Indicators'!I122</f>
        <v>5.199876809426546</v>
      </c>
      <c r="AI123" s="25">
        <f>+'[1]Scheme Indicators'!J122</f>
        <v>3.1417295891756094</v>
      </c>
      <c r="AJ123" s="25">
        <f>+'[1]Scheme Indicators'!K122</f>
        <v>3.7459165154121847</v>
      </c>
      <c r="AK123" s="25">
        <f>+'[1]Scheme Indicators'!L122</f>
        <v>2.6250762040129034</v>
      </c>
      <c r="AL123" s="25">
        <f>+'[1]Scheme Indicators'!M122</f>
        <v>6.7612563145179001</v>
      </c>
      <c r="AM123" s="25">
        <f>+'[1]Scheme Indicators'!N122</f>
        <v>1.6287425149700598</v>
      </c>
      <c r="AN123" s="25">
        <f>+'[1]Scheme Indicators'!O122</f>
        <v>2.8418242491530954</v>
      </c>
      <c r="AO123" s="25">
        <f>+'[1]Scheme Indicators'!P122</f>
        <v>2.6791171477088067</v>
      </c>
      <c r="AP123" s="25">
        <f>+'[1]Scheme Indicators'!Q122</f>
        <v>6.2821820429609021</v>
      </c>
      <c r="AQ123" s="25">
        <f>+'[1]Scheme Indicators'!R122</f>
        <v>3.7190202894666742</v>
      </c>
    </row>
    <row r="124" spans="1:43" x14ac:dyDescent="0.25">
      <c r="A124" s="23">
        <f t="shared" si="10"/>
        <v>85</v>
      </c>
      <c r="B124" s="21"/>
      <c r="C124" s="21"/>
      <c r="D124" s="21"/>
      <c r="E124" s="11" t="s">
        <v>130</v>
      </c>
      <c r="F124" s="25">
        <f t="shared" si="9"/>
        <v>1.3489348823839105</v>
      </c>
      <c r="G124" s="25">
        <f t="shared" si="9"/>
        <v>1.6149513987467248</v>
      </c>
      <c r="I124" s="25">
        <f>VLOOKUP(I$2&amp;"_"&amp;$A124,'Indicator Values By Option'!$A$4:$CL$978,VLOOKUP($I$3,Input!$B$4:$G$82,6,0),0)</f>
        <v>1.6505874486516359</v>
      </c>
      <c r="J124" s="25">
        <f>VLOOKUP(J$2&amp;"_"&amp;$A124,'Indicator Values By Option'!$A$4:$CL$978,VLOOKUP($I$3,Input!$B$4:$G$82,6,0),0)</f>
        <v>1.7789934354583097</v>
      </c>
      <c r="L124" s="98">
        <f t="shared" si="6"/>
        <v>0.69199999999999995</v>
      </c>
      <c r="M124" s="98">
        <f t="shared" si="7"/>
        <v>0.76600000000000001</v>
      </c>
      <c r="N124" s="7"/>
      <c r="O124" s="25">
        <f>IF(Input!$C$2=2013,AD124,IF(Input!$C$2=2012,AD389,IF(Input!$C$2=2011,AD654,AD919)))</f>
        <v>1.7834958904093796</v>
      </c>
      <c r="P124" s="25">
        <f>IF(Input!$C$2=2013,AE124,IF(Input!$C$2=2012,AE389,IF(Input!$C$2=2011,AE654,AE919)))</f>
        <v>1.1483469253602632</v>
      </c>
      <c r="Q124" s="25">
        <f>IF(Input!$C$2=2013,AF124,IF(Input!$C$2=2012,AF389,IF(Input!$C$2=2011,AF654,AF919)))</f>
        <v>2.1870672456079139</v>
      </c>
      <c r="R124" s="25">
        <f>IF(Input!$C$2=2013,AG124,IF(Input!$C$2=2012,AG389,IF(Input!$C$2=2011,AG654,AG919)))</f>
        <v>1.3732020609436975</v>
      </c>
      <c r="S124" s="25">
        <f>IF(Input!$C$2=2013,AH124,IF(Input!$C$2=2012,AH389,IF(Input!$C$2=2011,AH654,AH919)))</f>
        <v>2.1841700031066726</v>
      </c>
      <c r="T124" s="25">
        <f>IF(Input!$C$2=2013,AI124,IF(Input!$C$2=2012,AI389,IF(Input!$C$2=2011,AI654,AI919)))</f>
        <v>1.2902799005471146</v>
      </c>
      <c r="U124" s="25">
        <f>IF(Input!$C$2=2013,AJ124,IF(Input!$C$2=2012,AJ389,IF(Input!$C$2=2011,AJ654,AJ919)))</f>
        <v>1.6505874486516359</v>
      </c>
      <c r="V124" s="25">
        <f>IF(Input!$C$2=2013,AK124,IF(Input!$C$2=2012,AK389,IF(Input!$C$2=2011,AK654,AK919)))</f>
        <v>1.9154643365091832</v>
      </c>
      <c r="W124" s="25">
        <f>IF(Input!$C$2=2013,AL124,IF(Input!$C$2=2012,AL389,IF(Input!$C$2=2011,AL654,AL919)))</f>
        <v>1.3390229362116031</v>
      </c>
      <c r="X124" s="25">
        <f>IF(Input!$C$2=2013,AM124,IF(Input!$C$2=2012,AM389,IF(Input!$C$2=2011,AM654,AM919)))</f>
        <v>1.5501497005988023</v>
      </c>
      <c r="Y124" s="25">
        <f>IF(Input!$C$2=2013,AN124,IF(Input!$C$2=2012,AN389,IF(Input!$C$2=2011,AN654,AN919)))</f>
        <v>1.5657397107827997</v>
      </c>
      <c r="Z124" s="25">
        <f>IF(Input!$C$2=2013,AO124,IF(Input!$C$2=2012,AO389,IF(Input!$C$2=2011,AO654,AO919)))</f>
        <v>1.2131501774969018</v>
      </c>
      <c r="AA124" s="25">
        <f>IF(Input!$C$2=2013,AP124,IF(Input!$C$2=2012,AP389,IF(Input!$C$2=2011,AP654,AP919)))</f>
        <v>1.473651676711482</v>
      </c>
      <c r="AB124" s="25">
        <f>IF(Input!$C$2=2013,AQ124,IF(Input!$C$2=2012,AQ389,IF(Input!$C$2=2011,AQ654,AQ919)))</f>
        <v>0.92345000406162603</v>
      </c>
      <c r="AC124" s="25"/>
      <c r="AD124" s="25">
        <f>+'[1]Scheme Indicators'!E123</f>
        <v>1.7834958904093796</v>
      </c>
      <c r="AE124" s="25">
        <f>+'[1]Scheme Indicators'!F123</f>
        <v>1.1483469253602632</v>
      </c>
      <c r="AF124" s="25">
        <f>+'[1]Scheme Indicators'!G123</f>
        <v>2.1870672456079139</v>
      </c>
      <c r="AG124" s="25">
        <f>+'[1]Scheme Indicators'!H123</f>
        <v>1.3732020609436975</v>
      </c>
      <c r="AH124" s="25">
        <f>+'[1]Scheme Indicators'!I123</f>
        <v>2.1841700031066726</v>
      </c>
      <c r="AI124" s="25">
        <f>+'[1]Scheme Indicators'!J123</f>
        <v>1.2902799005471146</v>
      </c>
      <c r="AJ124" s="25">
        <f>+'[1]Scheme Indicators'!K123</f>
        <v>1.6505874486516359</v>
      </c>
      <c r="AK124" s="25">
        <f>+'[1]Scheme Indicators'!L123</f>
        <v>1.9154643365091832</v>
      </c>
      <c r="AL124" s="25">
        <f>+'[1]Scheme Indicators'!M123</f>
        <v>1.3390229362116031</v>
      </c>
      <c r="AM124" s="25">
        <f>+'[1]Scheme Indicators'!N123</f>
        <v>1.5501497005988023</v>
      </c>
      <c r="AN124" s="25">
        <f>+'[1]Scheme Indicators'!O123</f>
        <v>1.5657397107827997</v>
      </c>
      <c r="AO124" s="25">
        <f>+'[1]Scheme Indicators'!P123</f>
        <v>1.2131501774969018</v>
      </c>
      <c r="AP124" s="25">
        <f>+'[1]Scheme Indicators'!Q123</f>
        <v>1.473651676711482</v>
      </c>
      <c r="AQ124" s="25">
        <f>+'[1]Scheme Indicators'!R123</f>
        <v>0.92345000406162603</v>
      </c>
    </row>
    <row r="125" spans="1:43" x14ac:dyDescent="0.25">
      <c r="B125" s="21"/>
      <c r="C125" s="21"/>
      <c r="D125" s="21" t="s">
        <v>92</v>
      </c>
      <c r="E125" s="11"/>
      <c r="F125" s="23"/>
      <c r="G125" s="23"/>
      <c r="I125" s="23"/>
      <c r="J125" s="23"/>
      <c r="L125" s="98"/>
      <c r="M125" s="98"/>
      <c r="N125" s="7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50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</row>
    <row r="126" spans="1:43" x14ac:dyDescent="0.25">
      <c r="A126" s="23">
        <v>86</v>
      </c>
      <c r="B126" s="21"/>
      <c r="C126" s="21"/>
      <c r="D126" s="21"/>
      <c r="E126" s="11" t="s">
        <v>142</v>
      </c>
      <c r="F126" s="24">
        <f t="shared" si="9"/>
        <v>0.26384987363511181</v>
      </c>
      <c r="G126" s="24">
        <f t="shared" si="9"/>
        <v>0.29212893670118811</v>
      </c>
      <c r="I126" s="24">
        <f>VLOOKUP(I$2&amp;"_"&amp;$A126,'Indicator Values By Option'!$A$4:$CL$978,VLOOKUP($I$3,Input!$B$4:$G$82,6,0),0)</f>
        <v>0.31681439121291533</v>
      </c>
      <c r="J126" s="24">
        <f>VLOOKUP(J$2&amp;"_"&amp;$A126,'Indicator Values By Option'!$A$4:$CL$978,VLOOKUP($I$3,Input!$B$4:$G$82,6,0),0)</f>
        <v>0.33023567287493322</v>
      </c>
      <c r="L126" s="98">
        <f t="shared" si="6"/>
        <v>0.84599999999999997</v>
      </c>
      <c r="M126" s="98">
        <f t="shared" si="7"/>
        <v>0.874</v>
      </c>
      <c r="N126" s="7"/>
      <c r="O126" s="24">
        <f>IF(Input!$C$2=2013,AD126,IF(Input!$C$2=2012,AD391,IF(Input!$C$2=2011,AD656,AD921)))</f>
        <v>0.28139786601167721</v>
      </c>
      <c r="P126" s="24">
        <f>IF(Input!$C$2=2013,AE126,IF(Input!$C$2=2012,AE391,IF(Input!$C$2=2011,AE656,AE921)))</f>
        <v>0.27861916693010463</v>
      </c>
      <c r="Q126" s="24">
        <f>IF(Input!$C$2=2013,AF126,IF(Input!$C$2=2012,AF391,IF(Input!$C$2=2011,AF656,AF921)))</f>
        <v>0.26213242580857277</v>
      </c>
      <c r="R126" s="24">
        <f>IF(Input!$C$2=2013,AG126,IF(Input!$C$2=2012,AG391,IF(Input!$C$2=2011,AG656,AG921)))</f>
        <v>0.25387110084903552</v>
      </c>
      <c r="S126" s="24">
        <f>IF(Input!$C$2=2013,AH126,IF(Input!$C$2=2012,AH391,IF(Input!$C$2=2011,AH656,AH921)))</f>
        <v>0.2680546596931902</v>
      </c>
      <c r="T126" s="24">
        <f>IF(Input!$C$2=2013,AI126,IF(Input!$C$2=2012,AI391,IF(Input!$C$2=2011,AI656,AI921)))</f>
        <v>0.24292076560991885</v>
      </c>
      <c r="U126" s="24">
        <f>IF(Input!$C$2=2013,AJ126,IF(Input!$C$2=2012,AJ391,IF(Input!$C$2=2011,AJ656,AJ921)))</f>
        <v>0.31681439121291533</v>
      </c>
      <c r="V126" s="24">
        <f>IF(Input!$C$2=2013,AK126,IF(Input!$C$2=2012,AK391,IF(Input!$C$2=2011,AK656,AK921)))</f>
        <v>0.40330385659917495</v>
      </c>
      <c r="W126" s="24">
        <f>IF(Input!$C$2=2013,AL126,IF(Input!$C$2=2012,AL391,IF(Input!$C$2=2011,AL656,AL921)))</f>
        <v>0.24260020556982792</v>
      </c>
      <c r="X126" s="24">
        <f>IF(Input!$C$2=2013,AM126,IF(Input!$C$2=2012,AM391,IF(Input!$C$2=2011,AM656,AM921)))</f>
        <v>0.35347398747101894</v>
      </c>
      <c r="Y126" s="24">
        <f>IF(Input!$C$2=2013,AN126,IF(Input!$C$2=2012,AN391,IF(Input!$C$2=2011,AN656,AN921)))</f>
        <v>0.30543809692667229</v>
      </c>
      <c r="Z126" s="24">
        <f>IF(Input!$C$2=2013,AO126,IF(Input!$C$2=2012,AO391,IF(Input!$C$2=2011,AO656,AO921)))</f>
        <v>0.29479376508868238</v>
      </c>
      <c r="AA126" s="24">
        <f>IF(Input!$C$2=2013,AP126,IF(Input!$C$2=2012,AP391,IF(Input!$C$2=2011,AP656,AP921)))</f>
        <v>0.28844893559464835</v>
      </c>
      <c r="AB126" s="24">
        <f>IF(Input!$C$2=2013,AQ126,IF(Input!$C$2=2012,AQ391,IF(Input!$C$2=2011,AQ656,AQ921)))</f>
        <v>0.12349505088411714</v>
      </c>
      <c r="AC126" s="24"/>
      <c r="AD126" s="24">
        <f>+'[1]Scheme Indicators'!E125</f>
        <v>0.28139786601167721</v>
      </c>
      <c r="AE126" s="24">
        <f>+'[1]Scheme Indicators'!F125</f>
        <v>0.27861916693010463</v>
      </c>
      <c r="AF126" s="24">
        <f>+'[1]Scheme Indicators'!G125</f>
        <v>0.26213242580857277</v>
      </c>
      <c r="AG126" s="24">
        <f>+'[1]Scheme Indicators'!H125</f>
        <v>0.25387110084903552</v>
      </c>
      <c r="AH126" s="24">
        <f>+'[1]Scheme Indicators'!I125</f>
        <v>0.2680546596931902</v>
      </c>
      <c r="AI126" s="24">
        <f>+'[1]Scheme Indicators'!J125</f>
        <v>0.24292076560991885</v>
      </c>
      <c r="AJ126" s="24">
        <f>+'[1]Scheme Indicators'!K125</f>
        <v>0.31681439121291533</v>
      </c>
      <c r="AK126" s="24">
        <f>+'[1]Scheme Indicators'!L125</f>
        <v>0.40330385659917495</v>
      </c>
      <c r="AL126" s="24">
        <f>+'[1]Scheme Indicators'!M125</f>
        <v>0.24260020556982792</v>
      </c>
      <c r="AM126" s="24">
        <f>+'[1]Scheme Indicators'!N125</f>
        <v>0.35347398747101894</v>
      </c>
      <c r="AN126" s="24">
        <f>+'[1]Scheme Indicators'!O125</f>
        <v>0.30543809692667229</v>
      </c>
      <c r="AO126" s="24">
        <f>+'[1]Scheme Indicators'!P125</f>
        <v>0.29479376508868238</v>
      </c>
      <c r="AP126" s="24">
        <f>+'[1]Scheme Indicators'!Q125</f>
        <v>0.28844893559464835</v>
      </c>
      <c r="AQ126" s="24">
        <f>+'[1]Scheme Indicators'!R125</f>
        <v>0.12349505088411714</v>
      </c>
    </row>
    <row r="127" spans="1:43" x14ac:dyDescent="0.25">
      <c r="A127" s="23">
        <f>A126+1</f>
        <v>87</v>
      </c>
      <c r="B127" s="21"/>
      <c r="C127" s="21"/>
      <c r="D127" s="21"/>
      <c r="E127" s="11" t="s">
        <v>143</v>
      </c>
      <c r="F127" s="24">
        <f t="shared" ref="F127:G146" si="11">PERCENTILE($O127:$AB127,F$3)</f>
        <v>0.38837928653696563</v>
      </c>
      <c r="G127" s="24">
        <f t="shared" si="11"/>
        <v>0.43194771442816221</v>
      </c>
      <c r="I127" s="24">
        <f>VLOOKUP(I$2&amp;"_"&amp;$A127,'Indicator Values By Option'!$A$4:$CL$978,VLOOKUP($I$3,Input!$B$4:$G$82,6,0),0)</f>
        <v>0.46114326162518665</v>
      </c>
      <c r="J127" s="24">
        <f>VLOOKUP(J$2&amp;"_"&amp;$A127,'Indicator Values By Option'!$A$4:$CL$978,VLOOKUP($I$3,Input!$B$4:$G$82,6,0),0)</f>
        <v>0.44065333200131823</v>
      </c>
      <c r="L127" s="98">
        <f t="shared" si="6"/>
        <v>0.76900000000000002</v>
      </c>
      <c r="M127" s="98">
        <f t="shared" si="7"/>
        <v>0.70699999999999996</v>
      </c>
      <c r="N127" s="7"/>
      <c r="O127" s="24">
        <f>IF(Input!$C$2=2013,AD127,IF(Input!$C$2=2012,AD392,IF(Input!$C$2=2011,AD657,AD922)))</f>
        <v>0.38905345302806532</v>
      </c>
      <c r="P127" s="24">
        <f>IF(Input!$C$2=2013,AE127,IF(Input!$C$2=2012,AE392,IF(Input!$C$2=2011,AE657,AE922)))</f>
        <v>0.42666202036035716</v>
      </c>
      <c r="Q127" s="24">
        <f>IF(Input!$C$2=2013,AF127,IF(Input!$C$2=2012,AF392,IF(Input!$C$2=2011,AF657,AF922)))</f>
        <v>0.37497245746874625</v>
      </c>
      <c r="R127" s="24">
        <f>IF(Input!$C$2=2013,AG127,IF(Input!$C$2=2012,AG392,IF(Input!$C$2=2011,AG657,AG922)))</f>
        <v>0.43577528599450382</v>
      </c>
      <c r="S127" s="24">
        <f>IF(Input!$C$2=2013,AH127,IF(Input!$C$2=2012,AH392,IF(Input!$C$2=2011,AH657,AH922)))</f>
        <v>0.40499548142023123</v>
      </c>
      <c r="T127" s="24">
        <f>IF(Input!$C$2=2013,AI127,IF(Input!$C$2=2012,AI392,IF(Input!$C$2=2011,AI657,AI922)))</f>
        <v>0.36925403364702231</v>
      </c>
      <c r="U127" s="24">
        <f>IF(Input!$C$2=2013,AJ127,IF(Input!$C$2=2012,AJ392,IF(Input!$C$2=2011,AJ657,AJ922)))</f>
        <v>0.46114326162518665</v>
      </c>
      <c r="V127" s="24">
        <f>IF(Input!$C$2=2013,AK127,IF(Input!$C$2=2012,AK392,IF(Input!$C$2=2011,AK657,AK922)))</f>
        <v>0.69132393686954074</v>
      </c>
      <c r="W127" s="24">
        <f>IF(Input!$C$2=2013,AL127,IF(Input!$C$2=2012,AL392,IF(Input!$C$2=2011,AL657,AL922)))</f>
        <v>0.38810392275891081</v>
      </c>
      <c r="X127" s="24">
        <f>IF(Input!$C$2=2013,AM127,IF(Input!$C$2=2012,AM392,IF(Input!$C$2=2011,AM657,AM922)))</f>
        <v>0.52710420813617798</v>
      </c>
      <c r="Y127" s="24">
        <f>IF(Input!$C$2=2013,AN127,IF(Input!$C$2=2012,AN392,IF(Input!$C$2=2011,AN657,AN922)))</f>
        <v>0.46825978918379063</v>
      </c>
      <c r="Z127" s="24">
        <f>IF(Input!$C$2=2013,AO127,IF(Input!$C$2=2012,AO392,IF(Input!$C$2=2011,AO657,AO922)))</f>
        <v>0.31496448776382602</v>
      </c>
      <c r="AA127" s="24">
        <f>IF(Input!$C$2=2013,AP127,IF(Input!$C$2=2012,AP392,IF(Input!$C$2=2011,AP657,AP922)))</f>
        <v>0.40605310948635559</v>
      </c>
      <c r="AB127" s="24">
        <f>IF(Input!$C$2=2013,AQ127,IF(Input!$C$2=2012,AQ392,IF(Input!$C$2=2011,AQ657,AQ922)))</f>
        <v>0.1648558281620553</v>
      </c>
      <c r="AC127" s="24"/>
      <c r="AD127" s="24">
        <f>+'[1]Scheme Indicators'!E126</f>
        <v>0.38905345302806532</v>
      </c>
      <c r="AE127" s="24">
        <f>+'[1]Scheme Indicators'!F126</f>
        <v>0.42666202036035716</v>
      </c>
      <c r="AF127" s="24">
        <f>+'[1]Scheme Indicators'!G126</f>
        <v>0.37497245746874625</v>
      </c>
      <c r="AG127" s="24">
        <f>+'[1]Scheme Indicators'!H126</f>
        <v>0.43577528599450382</v>
      </c>
      <c r="AH127" s="24">
        <f>+'[1]Scheme Indicators'!I126</f>
        <v>0.40499548142023123</v>
      </c>
      <c r="AI127" s="24">
        <f>+'[1]Scheme Indicators'!J126</f>
        <v>0.36925403364702231</v>
      </c>
      <c r="AJ127" s="24">
        <f>+'[1]Scheme Indicators'!K126</f>
        <v>0.46114326162518665</v>
      </c>
      <c r="AK127" s="24">
        <f>+'[1]Scheme Indicators'!L126</f>
        <v>0.69132393686954074</v>
      </c>
      <c r="AL127" s="24">
        <f>+'[1]Scheme Indicators'!M126</f>
        <v>0.38810392275891081</v>
      </c>
      <c r="AM127" s="24">
        <f>+'[1]Scheme Indicators'!N126</f>
        <v>0.52710420813617798</v>
      </c>
      <c r="AN127" s="24">
        <f>+'[1]Scheme Indicators'!O126</f>
        <v>0.46825978918379063</v>
      </c>
      <c r="AO127" s="24">
        <f>+'[1]Scheme Indicators'!P126</f>
        <v>0.31496448776382602</v>
      </c>
      <c r="AP127" s="24">
        <f>+'[1]Scheme Indicators'!Q126</f>
        <v>0.40605310948635559</v>
      </c>
      <c r="AQ127" s="24">
        <f>+'[1]Scheme Indicators'!R126</f>
        <v>0.1648558281620553</v>
      </c>
    </row>
    <row r="128" spans="1:43" x14ac:dyDescent="0.25">
      <c r="A128" s="23">
        <f>A127+1</f>
        <v>88</v>
      </c>
      <c r="B128" s="21"/>
      <c r="C128" s="21"/>
      <c r="D128" s="21"/>
      <c r="E128" s="11" t="s">
        <v>144</v>
      </c>
      <c r="F128" s="24">
        <f t="shared" si="11"/>
        <v>5.7546201632317613E-2</v>
      </c>
      <c r="G128" s="24">
        <f t="shared" si="11"/>
        <v>6.8158223944434521E-2</v>
      </c>
      <c r="I128" s="24">
        <f>VLOOKUP(I$2&amp;"_"&amp;$A128,'Indicator Values By Option'!$A$4:$CL$978,VLOOKUP($I$3,Input!$B$4:$G$82,6,0),0)</f>
        <v>7.3915292237932292E-2</v>
      </c>
      <c r="J128" s="24">
        <f>VLOOKUP(J$2&amp;"_"&amp;$A128,'Indicator Values By Option'!$A$4:$CL$978,VLOOKUP($I$3,Input!$B$4:$G$82,6,0),0)</f>
        <v>8.6155760105892668E-2</v>
      </c>
      <c r="L128" s="98">
        <f t="shared" si="6"/>
        <v>0.76900000000000002</v>
      </c>
      <c r="M128" s="98">
        <f t="shared" si="7"/>
        <v>1</v>
      </c>
      <c r="N128" s="7"/>
      <c r="O128" s="24">
        <f>IF(Input!$C$2=2013,AD128,IF(Input!$C$2=2012,AD393,IF(Input!$C$2=2011,AD658,AD923)))</f>
        <v>5.7322637756409299E-2</v>
      </c>
      <c r="P128" s="24">
        <f>IF(Input!$C$2=2013,AE128,IF(Input!$C$2=2012,AE393,IF(Input!$C$2=2011,AE658,AE923)))</f>
        <v>5.8093547673334515E-2</v>
      </c>
      <c r="Q128" s="24">
        <f>IF(Input!$C$2=2013,AF128,IF(Input!$C$2=2012,AF393,IF(Input!$C$2=2011,AF658,AF923)))</f>
        <v>4.974178503112707E-2</v>
      </c>
      <c r="R128" s="24">
        <f>IF(Input!$C$2=2013,AG128,IF(Input!$C$2=2012,AG393,IF(Input!$C$2=2011,AG658,AG923)))</f>
        <v>8.3262338542517758E-2</v>
      </c>
      <c r="S128" s="24">
        <f>IF(Input!$C$2=2013,AH128,IF(Input!$C$2=2012,AH393,IF(Input!$C$2=2011,AH658,AH923)))</f>
        <v>5.9404453609323546E-2</v>
      </c>
      <c r="T128" s="24">
        <f>IF(Input!$C$2=2013,AI128,IF(Input!$C$2=2012,AI393,IF(Input!$C$2=2011,AI658,AI923)))</f>
        <v>4.5747621726658715E-2</v>
      </c>
      <c r="U128" s="24">
        <f>IF(Input!$C$2=2013,AJ128,IF(Input!$C$2=2012,AJ393,IF(Input!$C$2=2011,AJ658,AJ923)))</f>
        <v>7.3915292237932292E-2</v>
      </c>
      <c r="V128" s="24">
        <f>IF(Input!$C$2=2013,AK128,IF(Input!$C$2=2012,AK393,IF(Input!$C$2=2011,AK658,AK923)))</f>
        <v>6.1403402340966001E-2</v>
      </c>
      <c r="W128" s="24">
        <f>IF(Input!$C$2=2013,AL128,IF(Input!$C$2=2012,AL393,IF(Input!$C$2=2011,AL658,AL923)))</f>
        <v>4.5611951124856102E-2</v>
      </c>
      <c r="X128" s="24">
        <f>IF(Input!$C$2=2013,AM128,IF(Input!$C$2=2012,AM393,IF(Input!$C$2=2011,AM658,AM923)))</f>
        <v>8.5398657696714828E-2</v>
      </c>
      <c r="Y128" s="24">
        <f>IF(Input!$C$2=2013,AN128,IF(Input!$C$2=2012,AN393,IF(Input!$C$2=2011,AN658,AN923)))</f>
        <v>6.9617881600303591E-2</v>
      </c>
      <c r="Z128" s="24">
        <f>IF(Input!$C$2=2013,AO128,IF(Input!$C$2=2012,AO393,IF(Input!$C$2=2011,AO658,AO923)))</f>
        <v>6.614250622918677E-2</v>
      </c>
      <c r="AA128" s="24">
        <f>IF(Input!$C$2=2013,AP128,IF(Input!$C$2=2012,AP393,IF(Input!$C$2=2011,AP658,AP923)))</f>
        <v>7.3956890914653045E-2</v>
      </c>
      <c r="AB128" s="24">
        <f>IF(Input!$C$2=2013,AQ128,IF(Input!$C$2=2012,AQ393,IF(Input!$C$2=2011,AQ658,AQ923)))</f>
        <v>2.4704041023862762E-2</v>
      </c>
      <c r="AC128" s="24"/>
      <c r="AD128" s="24">
        <f>+'[1]Scheme Indicators'!E127</f>
        <v>5.7322637756409299E-2</v>
      </c>
      <c r="AE128" s="24">
        <f>+'[1]Scheme Indicators'!F127</f>
        <v>5.8093547673334515E-2</v>
      </c>
      <c r="AF128" s="24">
        <f>+'[1]Scheme Indicators'!G127</f>
        <v>4.974178503112707E-2</v>
      </c>
      <c r="AG128" s="24">
        <f>+'[1]Scheme Indicators'!H127</f>
        <v>8.3262338542517758E-2</v>
      </c>
      <c r="AH128" s="24">
        <f>+'[1]Scheme Indicators'!I127</f>
        <v>5.9404453609323546E-2</v>
      </c>
      <c r="AI128" s="24">
        <f>+'[1]Scheme Indicators'!J127</f>
        <v>4.5747621726658715E-2</v>
      </c>
      <c r="AJ128" s="24">
        <f>+'[1]Scheme Indicators'!K127</f>
        <v>7.3915292237932292E-2</v>
      </c>
      <c r="AK128" s="24">
        <f>+'[1]Scheme Indicators'!L127</f>
        <v>6.1403402340966001E-2</v>
      </c>
      <c r="AL128" s="24">
        <f>+'[1]Scheme Indicators'!M127</f>
        <v>4.5611951124856102E-2</v>
      </c>
      <c r="AM128" s="24">
        <f>+'[1]Scheme Indicators'!N127</f>
        <v>8.5398657696714828E-2</v>
      </c>
      <c r="AN128" s="24">
        <f>+'[1]Scheme Indicators'!O127</f>
        <v>6.9617881600303591E-2</v>
      </c>
      <c r="AO128" s="24">
        <f>+'[1]Scheme Indicators'!P127</f>
        <v>6.614250622918677E-2</v>
      </c>
      <c r="AP128" s="24">
        <f>+'[1]Scheme Indicators'!Q127</f>
        <v>7.3956890914653045E-2</v>
      </c>
      <c r="AQ128" s="24">
        <f>+'[1]Scheme Indicators'!R127</f>
        <v>2.4704041023862762E-2</v>
      </c>
    </row>
    <row r="129" spans="1:43" x14ac:dyDescent="0.25">
      <c r="A129" s="23">
        <f>A128+1</f>
        <v>89</v>
      </c>
      <c r="B129" s="21"/>
      <c r="C129" s="21"/>
      <c r="D129" s="21"/>
      <c r="E129" s="11" t="s">
        <v>145</v>
      </c>
      <c r="F129" s="24">
        <f t="shared" si="11"/>
        <v>0.15074360804968592</v>
      </c>
      <c r="G129" s="24">
        <f t="shared" si="11"/>
        <v>0.18020340236382965</v>
      </c>
      <c r="I129" s="24">
        <f>VLOOKUP(I$2&amp;"_"&amp;$A129,'Indicator Values By Option'!$A$4:$CL$978,VLOOKUP($I$3,Input!$B$4:$G$82,6,0),0)</f>
        <v>0.17652115770302218</v>
      </c>
      <c r="J129" s="24">
        <f>VLOOKUP(J$2&amp;"_"&amp;$A129,'Indicator Values By Option'!$A$4:$CL$978,VLOOKUP($I$3,Input!$B$4:$G$82,6,0),0)</f>
        <v>0.17161101534022988</v>
      </c>
      <c r="L129" s="98">
        <f t="shared" si="6"/>
        <v>0.61499999999999999</v>
      </c>
      <c r="M129" s="98">
        <f t="shared" si="7"/>
        <v>0.58499999999999996</v>
      </c>
      <c r="N129" s="7"/>
      <c r="O129" s="24">
        <f>IF(Input!$C$2=2013,AD129,IF(Input!$C$2=2012,AD394,IF(Input!$C$2=2011,AD659,AD924)))</f>
        <v>0.14944723864207105</v>
      </c>
      <c r="P129" s="24">
        <f>IF(Input!$C$2=2013,AE129,IF(Input!$C$2=2012,AE394,IF(Input!$C$2=2011,AE659,AE924)))</f>
        <v>0.16408670966991079</v>
      </c>
      <c r="Q129" s="24">
        <f>IF(Input!$C$2=2013,AF129,IF(Input!$C$2=2012,AF394,IF(Input!$C$2=2011,AF659,AF924)))</f>
        <v>0.1323788287747224</v>
      </c>
      <c r="R129" s="24">
        <f>IF(Input!$C$2=2013,AG129,IF(Input!$C$2=2012,AG394,IF(Input!$C$2=2011,AG659,AG924)))</f>
        <v>0.19095371707667549</v>
      </c>
      <c r="S129" s="24">
        <f>IF(Input!$C$2=2013,AH129,IF(Input!$C$2=2012,AH394,IF(Input!$C$2=2011,AH659,AH924)))</f>
        <v>0.19587311364577606</v>
      </c>
      <c r="T129" s="24">
        <f>IF(Input!$C$2=2013,AI129,IF(Input!$C$2=2012,AI394,IF(Input!$C$2=2011,AI659,AI924)))</f>
        <v>0.13741816273992818</v>
      </c>
      <c r="U129" s="24">
        <f>IF(Input!$C$2=2013,AJ129,IF(Input!$C$2=2012,AJ394,IF(Input!$C$2=2011,AJ659,AJ924)))</f>
        <v>0.17652115770302218</v>
      </c>
      <c r="V129" s="24">
        <f>IF(Input!$C$2=2013,AK129,IF(Input!$C$2=2012,AK394,IF(Input!$C$2=2011,AK659,AK924)))</f>
        <v>0.31213168055146462</v>
      </c>
      <c r="W129" s="24">
        <f>IF(Input!$C$2=2013,AL129,IF(Input!$C$2=2012,AL394,IF(Input!$C$2=2011,AL659,AL924)))</f>
        <v>0.15399579555081422</v>
      </c>
      <c r="X129" s="24">
        <f>IF(Input!$C$2=2013,AM129,IF(Input!$C$2=2012,AM394,IF(Input!$C$2=2011,AM659,AM924)))</f>
        <v>0.19311377245508982</v>
      </c>
      <c r="Y129" s="24">
        <f>IF(Input!$C$2=2013,AN129,IF(Input!$C$2=2012,AN394,IF(Input!$C$2=2011,AN659,AN924)))</f>
        <v>0.18286985539406952</v>
      </c>
      <c r="Z129" s="24">
        <f>IF(Input!$C$2=2013,AO129,IF(Input!$C$2=2012,AO394,IF(Input!$C$2=2011,AO659,AO924)))</f>
        <v>8.3346195400550507E-2</v>
      </c>
      <c r="AA129" s="24">
        <f>IF(Input!$C$2=2013,AP129,IF(Input!$C$2=2012,AP394,IF(Input!$C$2=2011,AP659,AP924)))</f>
        <v>0.15391747797867408</v>
      </c>
      <c r="AB129" s="24">
        <f>IF(Input!$C$2=2013,AQ129,IF(Input!$C$2=2012,AQ394,IF(Input!$C$2=2011,AQ659,AQ924)))</f>
        <v>5.2703904293433135E-2</v>
      </c>
      <c r="AC129" s="24"/>
      <c r="AD129" s="24">
        <f>+'[1]Scheme Indicators'!E128</f>
        <v>0.14944723864207105</v>
      </c>
      <c r="AE129" s="24">
        <f>+'[1]Scheme Indicators'!F128</f>
        <v>0.16408670966991079</v>
      </c>
      <c r="AF129" s="24">
        <f>+'[1]Scheme Indicators'!G128</f>
        <v>0.1323788287747224</v>
      </c>
      <c r="AG129" s="24">
        <f>+'[1]Scheme Indicators'!H128</f>
        <v>0.19095371707667549</v>
      </c>
      <c r="AH129" s="24">
        <f>+'[1]Scheme Indicators'!I128</f>
        <v>0.19587311364577606</v>
      </c>
      <c r="AI129" s="24">
        <f>+'[1]Scheme Indicators'!J128</f>
        <v>0.13741816273992818</v>
      </c>
      <c r="AJ129" s="24">
        <f>+'[1]Scheme Indicators'!K128</f>
        <v>0.17652115770302218</v>
      </c>
      <c r="AK129" s="24">
        <f>+'[1]Scheme Indicators'!L128</f>
        <v>0.31213168055146462</v>
      </c>
      <c r="AL129" s="24">
        <f>+'[1]Scheme Indicators'!M128</f>
        <v>0.15399579555081422</v>
      </c>
      <c r="AM129" s="24">
        <f>+'[1]Scheme Indicators'!N128</f>
        <v>0.19311377245508982</v>
      </c>
      <c r="AN129" s="24">
        <f>+'[1]Scheme Indicators'!O128</f>
        <v>0.18286985539406952</v>
      </c>
      <c r="AO129" s="24">
        <f>+'[1]Scheme Indicators'!P128</f>
        <v>8.3346195400550507E-2</v>
      </c>
      <c r="AP129" s="24">
        <f>+'[1]Scheme Indicators'!Q128</f>
        <v>0.15391747797867408</v>
      </c>
      <c r="AQ129" s="24">
        <f>+'[1]Scheme Indicators'!R128</f>
        <v>5.2703904293433135E-2</v>
      </c>
    </row>
    <row r="130" spans="1:43" x14ac:dyDescent="0.25">
      <c r="B130" s="21"/>
      <c r="C130" s="21" t="s">
        <v>262</v>
      </c>
      <c r="D130" s="21"/>
      <c r="E130" s="11"/>
      <c r="F130" s="23"/>
      <c r="G130" s="23"/>
      <c r="I130" s="23"/>
      <c r="J130" s="23"/>
      <c r="L130" s="98"/>
      <c r="M130" s="98"/>
      <c r="N130" s="7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50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</row>
    <row r="131" spans="1:43" x14ac:dyDescent="0.25">
      <c r="B131" s="21"/>
      <c r="C131" s="21"/>
      <c r="D131" s="21" t="s">
        <v>259</v>
      </c>
      <c r="E131" s="11"/>
      <c r="F131" s="23"/>
      <c r="G131" s="23"/>
      <c r="I131" s="23"/>
      <c r="J131" s="23"/>
      <c r="L131" s="98"/>
      <c r="M131" s="98"/>
      <c r="N131" s="7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50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</row>
    <row r="132" spans="1:43" x14ac:dyDescent="0.25">
      <c r="A132" s="23">
        <v>90</v>
      </c>
      <c r="B132" s="21"/>
      <c r="C132" s="21"/>
      <c r="D132" s="21"/>
      <c r="E132" s="11" t="s">
        <v>146</v>
      </c>
      <c r="F132" s="24">
        <f t="shared" si="11"/>
        <v>4.0437241323626465E-2</v>
      </c>
      <c r="G132" s="24">
        <f t="shared" si="11"/>
        <v>5.3553313519011617E-2</v>
      </c>
      <c r="I132" s="24">
        <f>VLOOKUP(I$2&amp;"_"&amp;$A132,'Indicator Values By Option'!$A$4:$CL$978,VLOOKUP($I$3,Input!$B$4:$G$82,6,0),0)</f>
        <v>4.0305844519964378E-2</v>
      </c>
      <c r="J132" s="24">
        <f>VLOOKUP(J$2&amp;"_"&amp;$A132,'Indicator Values By Option'!$A$4:$CL$978,VLOOKUP($I$3,Input!$B$4:$G$82,6,0),0)</f>
        <v>3.2619800202021564E-2</v>
      </c>
      <c r="L132" s="98">
        <f t="shared" si="6"/>
        <v>0.307</v>
      </c>
      <c r="M132" s="98">
        <f t="shared" si="7"/>
        <v>0.18099999999999999</v>
      </c>
      <c r="N132" s="7"/>
      <c r="O132" s="24">
        <f>IF(Input!$C$2=2013,AD132,IF(Input!$C$2=2012,AD397,IF(Input!$C$2=2011,AD662,AD927)))</f>
        <v>4.5971251428993234E-2</v>
      </c>
      <c r="P132" s="24">
        <f>IF(Input!$C$2=2013,AE132,IF(Input!$C$2=2012,AE397,IF(Input!$C$2=2011,AE662,AE927)))</f>
        <v>6.3055186449755884E-2</v>
      </c>
      <c r="Q132" s="24">
        <f>IF(Input!$C$2=2013,AF132,IF(Input!$C$2=2012,AF397,IF(Input!$C$2=2011,AF662,AF927)))</f>
        <v>2.3509363115592243E-2</v>
      </c>
      <c r="R132" s="24">
        <f>IF(Input!$C$2=2013,AG132,IF(Input!$C$2=2012,AG397,IF(Input!$C$2=2011,AG662,AG927)))</f>
        <v>2.9582288763804431E-2</v>
      </c>
      <c r="S132" s="24">
        <f>IF(Input!$C$2=2013,AH132,IF(Input!$C$2=2012,AH397,IF(Input!$C$2=2011,AH662,AH927)))</f>
        <v>9.7615468566594379E-2</v>
      </c>
      <c r="T132" s="24">
        <f>IF(Input!$C$2=2013,AI132,IF(Input!$C$2=2012,AI397,IF(Input!$C$2=2011,AI662,AI927)))</f>
        <v>4.7616856529807808E-2</v>
      </c>
      <c r="U132" s="24">
        <f>IF(Input!$C$2=2013,AJ132,IF(Input!$C$2=2012,AJ397,IF(Input!$C$2=2011,AJ662,AJ927)))</f>
        <v>4.0305844519964378E-2</v>
      </c>
      <c r="V132" s="24">
        <f>IF(Input!$C$2=2013,AK132,IF(Input!$C$2=2012,AK397,IF(Input!$C$2=2011,AK662,AK927)))</f>
        <v>4.6421940627176028E-2</v>
      </c>
      <c r="W132" s="24">
        <f>IF(Input!$C$2=2013,AL132,IF(Input!$C$2=2012,AL397,IF(Input!$C$2=2011,AL662,AL927)))</f>
        <v>5.7852127200848855E-2</v>
      </c>
      <c r="X132" s="24">
        <f>IF(Input!$C$2=2013,AM132,IF(Input!$C$2=2012,AM397,IF(Input!$C$2=2011,AM662,AM927)))</f>
        <v>2.0640278256482091E-2</v>
      </c>
      <c r="Y132" s="24">
        <f>IF(Input!$C$2=2013,AN132,IF(Input!$C$2=2012,AN397,IF(Input!$C$2=2011,AN662,AN927)))</f>
        <v>4.0758936946385368E-2</v>
      </c>
      <c r="Z132" s="24">
        <f>IF(Input!$C$2=2013,AO132,IF(Input!$C$2=2012,AO397,IF(Input!$C$2=2011,AO662,AO927)))</f>
        <v>3.7970638113257321E-2</v>
      </c>
      <c r="AA132" s="24">
        <f>IF(Input!$C$2=2013,AP132,IF(Input!$C$2=2012,AP397,IF(Input!$C$2=2011,AP662,AP927)))</f>
        <v>6.5469145101666557E-2</v>
      </c>
      <c r="AB132" s="24">
        <f>IF(Input!$C$2=2013,AQ132,IF(Input!$C$2=2012,AQ397,IF(Input!$C$2=2011,AQ662,AQ927)))</f>
        <v>0.11356241720169753</v>
      </c>
      <c r="AC132" s="24"/>
      <c r="AD132" s="24">
        <f>+'[1]Scheme Indicators'!E131</f>
        <v>4.5971251428993234E-2</v>
      </c>
      <c r="AE132" s="24">
        <f>+'[1]Scheme Indicators'!F131</f>
        <v>6.3055186449755884E-2</v>
      </c>
      <c r="AF132" s="24">
        <f>+'[1]Scheme Indicators'!G131</f>
        <v>2.3509363115592243E-2</v>
      </c>
      <c r="AG132" s="24">
        <f>+'[1]Scheme Indicators'!H131</f>
        <v>2.9582288763804431E-2</v>
      </c>
      <c r="AH132" s="24">
        <f>+'[1]Scheme Indicators'!I131</f>
        <v>9.7615468566594379E-2</v>
      </c>
      <c r="AI132" s="24">
        <f>+'[1]Scheme Indicators'!J131</f>
        <v>4.7616856529807808E-2</v>
      </c>
      <c r="AJ132" s="24">
        <f>+'[1]Scheme Indicators'!K131</f>
        <v>4.0305844519964378E-2</v>
      </c>
      <c r="AK132" s="24">
        <f>+'[1]Scheme Indicators'!L131</f>
        <v>4.6421940627176028E-2</v>
      </c>
      <c r="AL132" s="24">
        <f>+'[1]Scheme Indicators'!M131</f>
        <v>5.7852127200848855E-2</v>
      </c>
      <c r="AM132" s="24">
        <f>+'[1]Scheme Indicators'!N131</f>
        <v>2.0640278256482091E-2</v>
      </c>
      <c r="AN132" s="24">
        <f>+'[1]Scheme Indicators'!O131</f>
        <v>4.0758936946385368E-2</v>
      </c>
      <c r="AO132" s="24">
        <f>+'[1]Scheme Indicators'!P131</f>
        <v>3.7970638113257321E-2</v>
      </c>
      <c r="AP132" s="24">
        <f>+'[1]Scheme Indicators'!Q131</f>
        <v>6.5469145101666557E-2</v>
      </c>
      <c r="AQ132" s="24">
        <f>+'[1]Scheme Indicators'!R131</f>
        <v>0.11356241720169753</v>
      </c>
    </row>
    <row r="133" spans="1:43" x14ac:dyDescent="0.25">
      <c r="A133" s="23">
        <f>A132+1</f>
        <v>91</v>
      </c>
      <c r="B133" s="21"/>
      <c r="C133" s="21"/>
      <c r="D133" s="21"/>
      <c r="E133" s="11" t="s">
        <v>147</v>
      </c>
      <c r="F133" s="24">
        <f t="shared" si="11"/>
        <v>0.81472474251862936</v>
      </c>
      <c r="G133" s="24">
        <f t="shared" si="11"/>
        <v>0.86915365751951978</v>
      </c>
      <c r="I133" s="24">
        <f>VLOOKUP(I$2&amp;"_"&amp;$A133,'Indicator Values By Option'!$A$4:$CL$978,VLOOKUP($I$3,Input!$B$4:$G$82,6,0),0)</f>
        <v>0.8033615701146507</v>
      </c>
      <c r="J133" s="24">
        <f>VLOOKUP(J$2&amp;"_"&amp;$A133,'Indicator Values By Option'!$A$4:$CL$978,VLOOKUP($I$3,Input!$B$4:$G$82,6,0),0)</f>
        <v>0.75349448240036865</v>
      </c>
      <c r="L133" s="98">
        <f t="shared" si="6"/>
        <v>0.23</v>
      </c>
      <c r="M133" s="98">
        <f t="shared" si="7"/>
        <v>0.06</v>
      </c>
      <c r="N133" s="7"/>
      <c r="O133" s="24">
        <f>IF(Input!$C$2=2013,AD133,IF(Input!$C$2=2012,AD398,IF(Input!$C$2=2011,AD663,AD928)))</f>
        <v>0.86205835103641448</v>
      </c>
      <c r="P133" s="24">
        <f>IF(Input!$C$2=2013,AE133,IF(Input!$C$2=2012,AE398,IF(Input!$C$2=2011,AE663,AE928)))</f>
        <v>0.87429163807625121</v>
      </c>
      <c r="Q133" s="24">
        <f>IF(Input!$C$2=2013,AF133,IF(Input!$C$2=2012,AF398,IF(Input!$C$2=2011,AF663,AF928)))</f>
        <v>0.81215861731698946</v>
      </c>
      <c r="R133" s="24">
        <f>IF(Input!$C$2=2013,AG133,IF(Input!$C$2=2012,AG398,IF(Input!$C$2=2011,AG663,AG928)))</f>
        <v>0.85690479856328816</v>
      </c>
      <c r="S133" s="24">
        <f>IF(Input!$C$2=2013,AH133,IF(Input!$C$2=2012,AH398,IF(Input!$C$2=2011,AH663,AH928)))</f>
        <v>0.85904921200054774</v>
      </c>
      <c r="T133" s="24">
        <f>IF(Input!$C$2=2013,AI133,IF(Input!$C$2=2012,AI398,IF(Input!$C$2=2011,AI663,AI928)))</f>
        <v>0.88063723726212328</v>
      </c>
      <c r="U133" s="24">
        <f>IF(Input!$C$2=2013,AJ133,IF(Input!$C$2=2012,AJ398,IF(Input!$C$2=2011,AJ663,AJ928)))</f>
        <v>0.8033615701146507</v>
      </c>
      <c r="V133" s="24">
        <f>IF(Input!$C$2=2013,AK133,IF(Input!$C$2=2012,AK398,IF(Input!$C$2=2011,AK663,AK928)))</f>
        <v>0.88063517216602383</v>
      </c>
      <c r="W133" s="24">
        <f>IF(Input!$C$2=2013,AL133,IF(Input!$C$2=2012,AL398,IF(Input!$C$2=2011,AL663,AL928)))</f>
        <v>0.87499400602824084</v>
      </c>
      <c r="X133" s="24">
        <f>IF(Input!$C$2=2013,AM133,IF(Input!$C$2=2012,AM398,IF(Input!$C$2=2011,AM663,AM928)))</f>
        <v>0.67936223975148691</v>
      </c>
      <c r="Y133" s="24">
        <f>IF(Input!$C$2=2013,AN133,IF(Input!$C$2=2012,AN398,IF(Input!$C$2=2011,AN663,AN928)))</f>
        <v>0.82100732490885131</v>
      </c>
      <c r="Z133" s="24">
        <f>IF(Input!$C$2=2013,AO133,IF(Input!$C$2=2012,AO398,IF(Input!$C$2=2011,AO663,AO928)))</f>
        <v>0.77288705722260564</v>
      </c>
      <c r="AA133" s="24">
        <f>IF(Input!$C$2=2013,AP133,IF(Input!$C$2=2012,AP398,IF(Input!$C$2=2011,AP663,AP928)))</f>
        <v>0.79891275260682626</v>
      </c>
      <c r="AB133" s="24">
        <f>IF(Input!$C$2=2013,AQ133,IF(Input!$C$2=2012,AQ398,IF(Input!$C$2=2011,AQ663,AQ928)))</f>
        <v>0.88814641906591862</v>
      </c>
      <c r="AC133" s="24"/>
      <c r="AD133" s="24">
        <f>+'[1]Scheme Indicators'!E132</f>
        <v>0.86205835103641448</v>
      </c>
      <c r="AE133" s="24">
        <f>+'[1]Scheme Indicators'!F132</f>
        <v>0.87429163807625121</v>
      </c>
      <c r="AF133" s="24">
        <f>+'[1]Scheme Indicators'!G132</f>
        <v>0.81215861731698946</v>
      </c>
      <c r="AG133" s="24">
        <f>+'[1]Scheme Indicators'!H132</f>
        <v>0.85690479856328816</v>
      </c>
      <c r="AH133" s="24">
        <f>+'[1]Scheme Indicators'!I132</f>
        <v>0.85904921200054774</v>
      </c>
      <c r="AI133" s="24">
        <f>+'[1]Scheme Indicators'!J132</f>
        <v>0.88063723726212328</v>
      </c>
      <c r="AJ133" s="24">
        <f>+'[1]Scheme Indicators'!K132</f>
        <v>0.8033615701146507</v>
      </c>
      <c r="AK133" s="24">
        <f>+'[1]Scheme Indicators'!L132</f>
        <v>0.88063517216602383</v>
      </c>
      <c r="AL133" s="24">
        <f>+'[1]Scheme Indicators'!M132</f>
        <v>0.87499400602824084</v>
      </c>
      <c r="AM133" s="24">
        <f>+'[1]Scheme Indicators'!N132</f>
        <v>0.67936223975148691</v>
      </c>
      <c r="AN133" s="24">
        <f>+'[1]Scheme Indicators'!O132</f>
        <v>0.82100732490885131</v>
      </c>
      <c r="AO133" s="24">
        <f>+'[1]Scheme Indicators'!P132</f>
        <v>0.77288705722260564</v>
      </c>
      <c r="AP133" s="24">
        <f>+'[1]Scheme Indicators'!Q132</f>
        <v>0.79891275260682626</v>
      </c>
      <c r="AQ133" s="24">
        <f>+'[1]Scheme Indicators'!R132</f>
        <v>0.88814641906591862</v>
      </c>
    </row>
    <row r="134" spans="1:43" x14ac:dyDescent="0.25">
      <c r="B134" s="21"/>
      <c r="C134" s="21"/>
      <c r="D134" s="21" t="s">
        <v>260</v>
      </c>
      <c r="E134" s="11"/>
      <c r="F134" s="23"/>
      <c r="G134" s="23"/>
      <c r="I134" s="23"/>
      <c r="J134" s="23"/>
      <c r="L134" s="98"/>
      <c r="M134" s="98"/>
      <c r="N134" s="7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50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</row>
    <row r="135" spans="1:43" x14ac:dyDescent="0.25">
      <c r="A135" s="23">
        <v>92</v>
      </c>
      <c r="B135" s="21"/>
      <c r="C135" s="21"/>
      <c r="D135" s="21"/>
      <c r="E135" s="11" t="s">
        <v>148</v>
      </c>
      <c r="F135" s="24">
        <f t="shared" si="11"/>
        <v>0.4233565394472692</v>
      </c>
      <c r="G135" s="24">
        <f t="shared" si="11"/>
        <v>0.53035943945491393</v>
      </c>
      <c r="I135" s="24">
        <f>VLOOKUP(I$2&amp;"_"&amp;$A135,'Indicator Values By Option'!$A$4:$CL$978,VLOOKUP($I$3,Input!$B$4:$G$82,6,0),0)</f>
        <v>0.53162386182332033</v>
      </c>
      <c r="J135" s="24">
        <f>VLOOKUP(J$2&amp;"_"&amp;$A135,'Indicator Values By Option'!$A$4:$CL$978,VLOOKUP($I$3,Input!$B$4:$G$82,6,0),0)</f>
        <v>0.47987388334219233</v>
      </c>
      <c r="L135" s="98">
        <f t="shared" ref="L135:L198" si="12">IF(I135&lt;MIN($O135:$AB135),0,IF(I135&gt;MAX($O135:$AB135),0.99,PERCENTRANK($O135:$AB135,I135)))</f>
        <v>0.76900000000000002</v>
      </c>
      <c r="M135" s="98">
        <f t="shared" ref="M135:M198" si="13">IF(J135&lt;MIN($O135:$AB135),0,IF(J135&gt;MAX($O135:$AB135),1,PERCENTRANK($O135:$AB135,J135)))</f>
        <v>0.54800000000000004</v>
      </c>
      <c r="N135" s="7"/>
      <c r="O135" s="24">
        <f>IF(Input!$C$2=2013,AD135,IF(Input!$C$2=2012,AD400,IF(Input!$C$2=2011,AD665,AD930)))</f>
        <v>0.53004029356551097</v>
      </c>
      <c r="P135" s="24">
        <f>IF(Input!$C$2=2013,AE135,IF(Input!$C$2=2012,AE400,IF(Input!$C$2=2011,AE665,AE930)))</f>
        <v>0.39766431972260974</v>
      </c>
      <c r="Q135" s="24">
        <f>IF(Input!$C$2=2013,AF135,IF(Input!$C$2=2012,AF400,IF(Input!$C$2=2011,AF665,AF930)))</f>
        <v>0.37840937013666037</v>
      </c>
      <c r="R135" s="24">
        <f>IF(Input!$C$2=2013,AG135,IF(Input!$C$2=2012,AG400,IF(Input!$C$2=2011,AG665,AG930)))</f>
        <v>0.53059054509896431</v>
      </c>
      <c r="S135" s="24">
        <f>IF(Input!$C$2=2013,AH135,IF(Input!$C$2=2012,AH400,IF(Input!$C$2=2011,AH665,AH930)))</f>
        <v>0.59740533699228948</v>
      </c>
      <c r="T135" s="24">
        <f>IF(Input!$C$2=2013,AI135,IF(Input!$C$2=2012,AI400,IF(Input!$C$2=2011,AI665,AI930)))</f>
        <v>0.47207270520227829</v>
      </c>
      <c r="U135" s="24">
        <f>IF(Input!$C$2=2013,AJ135,IF(Input!$C$2=2012,AJ400,IF(Input!$C$2=2011,AJ665,AJ930)))</f>
        <v>0.53162386182332033</v>
      </c>
      <c r="V135" s="24">
        <f>IF(Input!$C$2=2013,AK135,IF(Input!$C$2=2012,AK400,IF(Input!$C$2=2011,AK665,AK930)))</f>
        <v>0.57581260213227148</v>
      </c>
      <c r="W135" s="24">
        <f>IF(Input!$C$2=2013,AL135,IF(Input!$C$2=2012,AL400,IF(Input!$C$2=2011,AL665,AL930)))</f>
        <v>0.42070504962252525</v>
      </c>
      <c r="X135" s="24">
        <f>IF(Input!$C$2=2013,AM135,IF(Input!$C$2=2012,AM400,IF(Input!$C$2=2011,AM665,AM930)))</f>
        <v>0.56462669824536771</v>
      </c>
      <c r="Y135" s="24">
        <f>IF(Input!$C$2=2013,AN135,IF(Input!$C$2=2012,AN400,IF(Input!$C$2=2011,AN665,AN930)))</f>
        <v>0.45089118450120813</v>
      </c>
      <c r="Z135" s="24">
        <f>IF(Input!$C$2=2013,AO135,IF(Input!$C$2=2012,AO400,IF(Input!$C$2=2011,AO665,AO930)))</f>
        <v>0.41264786169301099</v>
      </c>
      <c r="AA135" s="24">
        <f>IF(Input!$C$2=2013,AP135,IF(Input!$C$2=2012,AP400,IF(Input!$C$2=2011,AP665,AP930)))</f>
        <v>0.4298481179837112</v>
      </c>
      <c r="AB135" s="24">
        <f>IF(Input!$C$2=2013,AQ135,IF(Input!$C$2=2012,AQ400,IF(Input!$C$2=2011,AQ665,AQ930)))</f>
        <v>0.40947971916234183</v>
      </c>
      <c r="AC135" s="24"/>
      <c r="AD135" s="24">
        <f>+'[1]Scheme Indicators'!E134</f>
        <v>0.53004029356551097</v>
      </c>
      <c r="AE135" s="24">
        <f>+'[1]Scheme Indicators'!F134</f>
        <v>0.39766431972260974</v>
      </c>
      <c r="AF135" s="24">
        <f>+'[1]Scheme Indicators'!G134</f>
        <v>0.37840937013666037</v>
      </c>
      <c r="AG135" s="24">
        <f>+'[1]Scheme Indicators'!H134</f>
        <v>0.53059054509896431</v>
      </c>
      <c r="AH135" s="24">
        <f>+'[1]Scheme Indicators'!I134</f>
        <v>0.59740533699228948</v>
      </c>
      <c r="AI135" s="24">
        <f>+'[1]Scheme Indicators'!J134</f>
        <v>0.47207270520227829</v>
      </c>
      <c r="AJ135" s="24">
        <f>+'[1]Scheme Indicators'!K134</f>
        <v>0.53162386182332033</v>
      </c>
      <c r="AK135" s="24">
        <f>+'[1]Scheme Indicators'!L134</f>
        <v>0.57581260213227148</v>
      </c>
      <c r="AL135" s="24">
        <f>+'[1]Scheme Indicators'!M134</f>
        <v>0.42070504962252525</v>
      </c>
      <c r="AM135" s="24">
        <f>+'[1]Scheme Indicators'!N134</f>
        <v>0.56462669824536771</v>
      </c>
      <c r="AN135" s="24">
        <f>+'[1]Scheme Indicators'!O134</f>
        <v>0.45089118450120813</v>
      </c>
      <c r="AO135" s="24">
        <f>+'[1]Scheme Indicators'!P134</f>
        <v>0.41264786169301099</v>
      </c>
      <c r="AP135" s="24">
        <f>+'[1]Scheme Indicators'!Q134</f>
        <v>0.4298481179837112</v>
      </c>
      <c r="AQ135" s="24">
        <f>+'[1]Scheme Indicators'!R134</f>
        <v>0.40947971916234183</v>
      </c>
    </row>
    <row r="136" spans="1:43" x14ac:dyDescent="0.25">
      <c r="A136" s="23">
        <f t="shared" ref="A136:A142" si="14">A135+1</f>
        <v>93</v>
      </c>
      <c r="B136" s="21"/>
      <c r="C136" s="21"/>
      <c r="D136" s="21"/>
      <c r="E136" s="11" t="s">
        <v>149</v>
      </c>
      <c r="F136" s="24">
        <f t="shared" si="11"/>
        <v>0.38799032880640399</v>
      </c>
      <c r="G136" s="24">
        <f t="shared" si="11"/>
        <v>0.48094418721740201</v>
      </c>
      <c r="I136" s="24">
        <f>VLOOKUP(I$2&amp;"_"&amp;$A136,'Indicator Values By Option'!$A$4:$CL$978,VLOOKUP($I$3,Input!$B$4:$G$82,6,0),0)</f>
        <v>0.48115634314331851</v>
      </c>
      <c r="J136" s="24">
        <f>VLOOKUP(J$2&amp;"_"&amp;$A136,'Indicator Values By Option'!$A$4:$CL$978,VLOOKUP($I$3,Input!$B$4:$G$82,6,0),0)</f>
        <v>0.45212821860230212</v>
      </c>
      <c r="L136" s="98">
        <f t="shared" si="12"/>
        <v>0.69199999999999995</v>
      </c>
      <c r="M136" s="98">
        <f t="shared" si="13"/>
        <v>0.53900000000000003</v>
      </c>
      <c r="N136" s="7"/>
      <c r="O136" s="24">
        <f>IF(Input!$C$2=2013,AD136,IF(Input!$C$2=2012,AD401,IF(Input!$C$2=2011,AD666,AD931)))</f>
        <v>0.51233990502046034</v>
      </c>
      <c r="P136" s="24">
        <f>IF(Input!$C$2=2013,AE136,IF(Input!$C$2=2012,AE401,IF(Input!$C$2=2011,AE666,AE931)))</f>
        <v>0.35245594941799402</v>
      </c>
      <c r="Q136" s="24">
        <f>IF(Input!$C$2=2013,AF136,IF(Input!$C$2=2012,AF401,IF(Input!$C$2=2011,AF666,AF931)))</f>
        <v>0.41870751085251251</v>
      </c>
      <c r="R136" s="24">
        <f>IF(Input!$C$2=2013,AG136,IF(Input!$C$2=2012,AG401,IF(Input!$C$2=2011,AG666,AG931)))</f>
        <v>0.48065120998637439</v>
      </c>
      <c r="S136" s="24">
        <f>IF(Input!$C$2=2013,AH136,IF(Input!$C$2=2012,AH401,IF(Input!$C$2=2011,AH666,AH931)))</f>
        <v>0.54551207678745073</v>
      </c>
      <c r="T136" s="24">
        <f>IF(Input!$C$2=2013,AI136,IF(Input!$C$2=2012,AI401,IF(Input!$C$2=2011,AI666,AI931)))</f>
        <v>0.45185197016417827</v>
      </c>
      <c r="U136" s="24">
        <f>IF(Input!$C$2=2013,AJ136,IF(Input!$C$2=2012,AJ401,IF(Input!$C$2=2011,AJ666,AJ931)))</f>
        <v>0.48115634314331851</v>
      </c>
      <c r="V136" s="24">
        <f>IF(Input!$C$2=2013,AK136,IF(Input!$C$2=2012,AK401,IF(Input!$C$2=2011,AK666,AK931)))</f>
        <v>0.52079171962010551</v>
      </c>
      <c r="W136" s="24">
        <f>IF(Input!$C$2=2013,AL136,IF(Input!$C$2=2012,AL401,IF(Input!$C$2=2011,AL666,AL931)))</f>
        <v>0.38302375610581907</v>
      </c>
      <c r="X136" s="24">
        <f>IF(Input!$C$2=2013,AM136,IF(Input!$C$2=2012,AM401,IF(Input!$C$2=2011,AM666,AM931)))</f>
        <v>0.51676430263251538</v>
      </c>
      <c r="Y136" s="24">
        <f>IF(Input!$C$2=2013,AN136,IF(Input!$C$2=2012,AN401,IF(Input!$C$2=2011,AN666,AN931)))</f>
        <v>0.40014986886645681</v>
      </c>
      <c r="Z136" s="24">
        <f>IF(Input!$C$2=2013,AO136,IF(Input!$C$2=2012,AO401,IF(Input!$C$2=2011,AO666,AO931)))</f>
        <v>0.33985441310328468</v>
      </c>
      <c r="AA136" s="24">
        <f>IF(Input!$C$2=2013,AP136,IF(Input!$C$2=2012,AP401,IF(Input!$C$2=2011,AP666,AP931)))</f>
        <v>0.35535989434294518</v>
      </c>
      <c r="AB136" s="24">
        <f>IF(Input!$C$2=2013,AQ136,IF(Input!$C$2=2012,AQ401,IF(Input!$C$2=2011,AQ666,AQ931)))</f>
        <v>0.36707851733533386</v>
      </c>
      <c r="AC136" s="24"/>
      <c r="AD136" s="24">
        <f>+'[1]Scheme Indicators'!E135</f>
        <v>0.51233990502046034</v>
      </c>
      <c r="AE136" s="24">
        <f>+'[1]Scheme Indicators'!F135</f>
        <v>0.35245594941799402</v>
      </c>
      <c r="AF136" s="24">
        <f>+'[1]Scheme Indicators'!G135</f>
        <v>0.41870751085251251</v>
      </c>
      <c r="AG136" s="24">
        <f>+'[1]Scheme Indicators'!H135</f>
        <v>0.48065120998637439</v>
      </c>
      <c r="AH136" s="24">
        <f>+'[1]Scheme Indicators'!I135</f>
        <v>0.54551207678745073</v>
      </c>
      <c r="AI136" s="24">
        <f>+'[1]Scheme Indicators'!J135</f>
        <v>0.45185197016417827</v>
      </c>
      <c r="AJ136" s="24">
        <f>+'[1]Scheme Indicators'!K135</f>
        <v>0.48115634314331851</v>
      </c>
      <c r="AK136" s="24">
        <f>+'[1]Scheme Indicators'!L135</f>
        <v>0.52079171962010551</v>
      </c>
      <c r="AL136" s="24">
        <f>+'[1]Scheme Indicators'!M135</f>
        <v>0.38302375610581907</v>
      </c>
      <c r="AM136" s="24">
        <f>+'[1]Scheme Indicators'!N135</f>
        <v>0.51676430263251538</v>
      </c>
      <c r="AN136" s="24">
        <f>+'[1]Scheme Indicators'!O135</f>
        <v>0.40014986886645681</v>
      </c>
      <c r="AO136" s="24">
        <f>+'[1]Scheme Indicators'!P135</f>
        <v>0.33985441310328468</v>
      </c>
      <c r="AP136" s="24">
        <f>+'[1]Scheme Indicators'!Q135</f>
        <v>0.35535989434294518</v>
      </c>
      <c r="AQ136" s="24">
        <f>+'[1]Scheme Indicators'!R135</f>
        <v>0.36707851733533386</v>
      </c>
    </row>
    <row r="137" spans="1:43" x14ac:dyDescent="0.25">
      <c r="A137" s="23">
        <f t="shared" si="14"/>
        <v>94</v>
      </c>
      <c r="B137" s="21"/>
      <c r="C137" s="21"/>
      <c r="D137" s="21"/>
      <c r="E137" s="11" t="s">
        <v>150</v>
      </c>
      <c r="F137" s="24">
        <f t="shared" si="11"/>
        <v>0.31697405289960878</v>
      </c>
      <c r="G137" s="24">
        <f t="shared" si="11"/>
        <v>0.34525136688208535</v>
      </c>
      <c r="I137" s="24">
        <f>VLOOKUP(I$2&amp;"_"&amp;$A137,'Indicator Values By Option'!$A$4:$CL$978,VLOOKUP($I$3,Input!$B$4:$G$82,6,0),0)</f>
        <v>0.32926381119379844</v>
      </c>
      <c r="J137" s="24">
        <f>VLOOKUP(J$2&amp;"_"&amp;$A137,'Indicator Values By Option'!$A$4:$CL$978,VLOOKUP($I$3,Input!$B$4:$G$82,6,0),0)</f>
        <v>0.34303730951137007</v>
      </c>
      <c r="L137" s="98">
        <f t="shared" si="12"/>
        <v>0.53800000000000003</v>
      </c>
      <c r="M137" s="98">
        <f t="shared" si="13"/>
        <v>0.63100000000000001</v>
      </c>
      <c r="N137" s="7"/>
      <c r="O137" s="24">
        <f>IF(Input!$C$2=2013,AD137,IF(Input!$C$2=2012,AD402,IF(Input!$C$2=2011,AD667,AD932)))</f>
        <v>0.36998129227093701</v>
      </c>
      <c r="P137" s="24">
        <f>IF(Input!$C$2=2013,AE137,IF(Input!$C$2=2012,AE402,IF(Input!$C$2=2011,AE667,AE932)))</f>
        <v>0.31684345340051018</v>
      </c>
      <c r="Q137" s="24">
        <f>IF(Input!$C$2=2013,AF137,IF(Input!$C$2=2012,AF402,IF(Input!$C$2=2011,AF667,AF932)))</f>
        <v>0.31550495536069606</v>
      </c>
      <c r="R137" s="24">
        <f>IF(Input!$C$2=2013,AG137,IF(Input!$C$2=2012,AG402,IF(Input!$C$2=2011,AG667,AG932)))</f>
        <v>0.31937084996864096</v>
      </c>
      <c r="S137" s="24">
        <f>IF(Input!$C$2=2013,AH137,IF(Input!$C$2=2012,AH402,IF(Input!$C$2=2011,AH667,AH932)))</f>
        <v>0.3619871321605822</v>
      </c>
      <c r="T137" s="24">
        <f>IF(Input!$C$2=2013,AI137,IF(Input!$C$2=2012,AI402,IF(Input!$C$2=2011,AI667,AI932)))</f>
        <v>0.29957354373981365</v>
      </c>
      <c r="U137" s="24">
        <f>IF(Input!$C$2=2013,AJ137,IF(Input!$C$2=2012,AJ402,IF(Input!$C$2=2011,AJ667,AJ932)))</f>
        <v>0.32926381119379844</v>
      </c>
      <c r="V137" s="24">
        <f>IF(Input!$C$2=2013,AK137,IF(Input!$C$2=2012,AK402,IF(Input!$C$2=2011,AK667,AK932)))</f>
        <v>0.36771381876942594</v>
      </c>
      <c r="W137" s="24">
        <f>IF(Input!$C$2=2013,AL137,IF(Input!$C$2=2012,AL402,IF(Input!$C$2=2011,AL667,AL932)))</f>
        <v>0.34981841734385971</v>
      </c>
      <c r="X137" s="24">
        <f>IF(Input!$C$2=2013,AM137,IF(Input!$C$2=2012,AM402,IF(Input!$C$2=2011,AM667,AM932)))</f>
        <v>0.34775021812463047</v>
      </c>
      <c r="Y137" s="24">
        <f>IF(Input!$C$2=2013,AN137,IF(Input!$C$2=2012,AN402,IF(Input!$C$2=2011,AN667,AN932)))</f>
        <v>0.31729379650085016</v>
      </c>
      <c r="Z137" s="24">
        <f>IF(Input!$C$2=2013,AO137,IF(Input!$C$2=2012,AO402,IF(Input!$C$2=2011,AO667,AO932)))</f>
        <v>0.25978161965458574</v>
      </c>
      <c r="AA137" s="24">
        <f>IF(Input!$C$2=2013,AP137,IF(Input!$C$2=2012,AP402,IF(Input!$C$2=2011,AP667,AP932)))</f>
        <v>0.34180057230904687</v>
      </c>
      <c r="AB137" s="24">
        <f>IF(Input!$C$2=2013,AQ137,IF(Input!$C$2=2012,AQ402,IF(Input!$C$2=2011,AQ667,AQ932)))</f>
        <v>0.31364012631257543</v>
      </c>
      <c r="AC137" s="24"/>
      <c r="AD137" s="24">
        <f>+'[1]Scheme Indicators'!E136</f>
        <v>0.36998129227093701</v>
      </c>
      <c r="AE137" s="24">
        <f>+'[1]Scheme Indicators'!F136</f>
        <v>0.31684345340051018</v>
      </c>
      <c r="AF137" s="24">
        <f>+'[1]Scheme Indicators'!G136</f>
        <v>0.31550495536069606</v>
      </c>
      <c r="AG137" s="24">
        <f>+'[1]Scheme Indicators'!H136</f>
        <v>0.31937084996864096</v>
      </c>
      <c r="AH137" s="24">
        <f>+'[1]Scheme Indicators'!I136</f>
        <v>0.3619871321605822</v>
      </c>
      <c r="AI137" s="24">
        <f>+'[1]Scheme Indicators'!J136</f>
        <v>0.29957354373981365</v>
      </c>
      <c r="AJ137" s="24">
        <f>+'[1]Scheme Indicators'!K136</f>
        <v>0.32926381119379844</v>
      </c>
      <c r="AK137" s="24">
        <f>+'[1]Scheme Indicators'!L136</f>
        <v>0.36771381876942594</v>
      </c>
      <c r="AL137" s="24">
        <f>+'[1]Scheme Indicators'!M136</f>
        <v>0.34981841734385971</v>
      </c>
      <c r="AM137" s="24">
        <f>+'[1]Scheme Indicators'!N136</f>
        <v>0.34775021812463047</v>
      </c>
      <c r="AN137" s="24">
        <f>+'[1]Scheme Indicators'!O136</f>
        <v>0.31729379650085016</v>
      </c>
      <c r="AO137" s="24">
        <f>+'[1]Scheme Indicators'!P136</f>
        <v>0.25978161965458574</v>
      </c>
      <c r="AP137" s="24">
        <f>+'[1]Scheme Indicators'!Q136</f>
        <v>0.34180057230904687</v>
      </c>
      <c r="AQ137" s="24">
        <f>+'[1]Scheme Indicators'!R136</f>
        <v>0.31364012631257543</v>
      </c>
    </row>
    <row r="138" spans="1:43" x14ac:dyDescent="0.25">
      <c r="A138" s="23">
        <f t="shared" si="14"/>
        <v>95</v>
      </c>
      <c r="B138" s="21"/>
      <c r="C138" s="21"/>
      <c r="D138" s="21"/>
      <c r="E138" s="11" t="s">
        <v>151</v>
      </c>
      <c r="F138" s="24">
        <f t="shared" si="11"/>
        <v>0.14705290468427931</v>
      </c>
      <c r="G138" s="24">
        <f t="shared" si="11"/>
        <v>0.31484656345027678</v>
      </c>
      <c r="I138" s="24">
        <f>VLOOKUP(I$2&amp;"_"&amp;$A138,'Indicator Values By Option'!$A$4:$CL$978,VLOOKUP($I$3,Input!$B$4:$G$82,6,0),0)</f>
        <v>0.38757094442603357</v>
      </c>
      <c r="J138" s="24">
        <f>VLOOKUP(J$2&amp;"_"&amp;$A138,'Indicator Values By Option'!$A$4:$CL$978,VLOOKUP($I$3,Input!$B$4:$G$82,6,0),0)</f>
        <v>0.37456647398851806</v>
      </c>
      <c r="L138" s="98">
        <f t="shared" si="12"/>
        <v>0.92300000000000004</v>
      </c>
      <c r="M138" s="98">
        <f t="shared" si="13"/>
        <v>0.79300000000000004</v>
      </c>
      <c r="N138" s="7"/>
      <c r="O138" s="24">
        <f>IF(Input!$C$2=2013,AD138,IF(Input!$C$2=2012,AD403,IF(Input!$C$2=2011,AD668,AD933)))</f>
        <v>0.18142898258676929</v>
      </c>
      <c r="P138" s="24">
        <f>IF(Input!$C$2=2013,AE138,IF(Input!$C$2=2012,AE403,IF(Input!$C$2=2011,AE668,AE933)))</f>
        <v>0.11438076890918086</v>
      </c>
      <c r="Q138" s="24">
        <f>IF(Input!$C$2=2013,AF138,IF(Input!$C$2=2012,AF403,IF(Input!$C$2=2011,AF668,AF933)))</f>
        <v>0.38627242198365591</v>
      </c>
      <c r="R138" s="24">
        <f>IF(Input!$C$2=2013,AG138,IF(Input!$C$2=2012,AG403,IF(Input!$C$2=2011,AG668,AG933)))</f>
        <v>0.26911385144690653</v>
      </c>
      <c r="S138" s="24">
        <f>IF(Input!$C$2=2013,AH138,IF(Input!$C$2=2012,AH403,IF(Input!$C$2=2011,AH668,AH933)))</f>
        <v>0.51007277713536581</v>
      </c>
      <c r="T138" s="24">
        <f>IF(Input!$C$2=2013,AI138,IF(Input!$C$2=2012,AI403,IF(Input!$C$2=2011,AI668,AI933)))</f>
        <v>0.14374930121872057</v>
      </c>
      <c r="U138" s="24">
        <f>IF(Input!$C$2=2013,AJ138,IF(Input!$C$2=2012,AJ403,IF(Input!$C$2=2011,AJ668,AJ933)))</f>
        <v>0.38757094442603357</v>
      </c>
      <c r="V138" s="24">
        <f>IF(Input!$C$2=2013,AK138,IF(Input!$C$2=2012,AK403,IF(Input!$C$2=2011,AK668,AK933)))</f>
        <v>0.30452151806238387</v>
      </c>
      <c r="W138" s="24">
        <f>IF(Input!$C$2=2013,AL138,IF(Input!$C$2=2012,AL403,IF(Input!$C$2=2011,AL668,AL933)))</f>
        <v>9.7360690246664397E-2</v>
      </c>
      <c r="X138" s="24">
        <f>IF(Input!$C$2=2013,AM138,IF(Input!$C$2=2012,AM403,IF(Input!$C$2=2011,AM668,AM933)))</f>
        <v>0.32232332045530265</v>
      </c>
      <c r="Y138" s="24">
        <f>IF(Input!$C$2=2013,AN138,IF(Input!$C$2=2012,AN403,IF(Input!$C$2=2011,AN668,AN933)))</f>
        <v>0.14194722475038035</v>
      </c>
      <c r="Z138" s="24">
        <f>IF(Input!$C$2=2013,AO138,IF(Input!$C$2=2012,AO403,IF(Input!$C$2=2011,AO668,AO933)))</f>
        <v>0.15514103730685419</v>
      </c>
      <c r="AA138" s="24">
        <f>IF(Input!$C$2=2013,AP138,IF(Input!$C$2=2012,AP403,IF(Input!$C$2=2011,AP668,AP933)))</f>
        <v>0.3690953114681928</v>
      </c>
      <c r="AB138" s="24">
        <f>IF(Input!$C$2=2013,AQ138,IF(Input!$C$2=2012,AQ403,IF(Input!$C$2=2011,AQ668,AQ933)))</f>
        <v>0.1190176901608424</v>
      </c>
      <c r="AC138" s="24"/>
      <c r="AD138" s="24">
        <f>+'[1]Scheme Indicators'!E137</f>
        <v>0.18142898258676929</v>
      </c>
      <c r="AE138" s="24">
        <f>+'[1]Scheme Indicators'!F137</f>
        <v>0.11438076890918086</v>
      </c>
      <c r="AF138" s="24">
        <f>+'[1]Scheme Indicators'!G137</f>
        <v>0.38627242198365591</v>
      </c>
      <c r="AG138" s="24">
        <f>+'[1]Scheme Indicators'!H137</f>
        <v>0.26911385144690653</v>
      </c>
      <c r="AH138" s="24">
        <f>+'[1]Scheme Indicators'!I137</f>
        <v>0.51007277713536581</v>
      </c>
      <c r="AI138" s="24">
        <f>+'[1]Scheme Indicators'!J137</f>
        <v>0.14374930121872057</v>
      </c>
      <c r="AJ138" s="24">
        <f>+'[1]Scheme Indicators'!K137</f>
        <v>0.38757094442603357</v>
      </c>
      <c r="AK138" s="24">
        <f>+'[1]Scheme Indicators'!L137</f>
        <v>0.30452151806238387</v>
      </c>
      <c r="AL138" s="24">
        <f>+'[1]Scheme Indicators'!M137</f>
        <v>9.7360690246664397E-2</v>
      </c>
      <c r="AM138" s="24">
        <f>+'[1]Scheme Indicators'!N137</f>
        <v>0.32232332045530265</v>
      </c>
      <c r="AN138" s="24">
        <f>+'[1]Scheme Indicators'!O137</f>
        <v>0.14194722475038035</v>
      </c>
      <c r="AO138" s="24">
        <f>+'[1]Scheme Indicators'!P137</f>
        <v>0.15514103730685419</v>
      </c>
      <c r="AP138" s="24">
        <f>+'[1]Scheme Indicators'!Q137</f>
        <v>0.3690953114681928</v>
      </c>
      <c r="AQ138" s="24">
        <f>+'[1]Scheme Indicators'!R137</f>
        <v>0.1190176901608424</v>
      </c>
    </row>
    <row r="139" spans="1:43" x14ac:dyDescent="0.25">
      <c r="A139" s="23">
        <f t="shared" si="14"/>
        <v>96</v>
      </c>
      <c r="B139" s="21"/>
      <c r="C139" s="21"/>
      <c r="D139" s="21"/>
      <c r="E139" s="11" t="s">
        <v>152</v>
      </c>
      <c r="F139" s="24">
        <f t="shared" si="11"/>
        <v>1.1263022127236793E-2</v>
      </c>
      <c r="G139" s="24">
        <f t="shared" si="11"/>
        <v>3.8171832221650881E-2</v>
      </c>
      <c r="I139" s="24">
        <f>VLOOKUP(I$2&amp;"_"&amp;$A139,'Indicator Values By Option'!$A$4:$CL$978,VLOOKUP($I$3,Input!$B$4:$G$82,6,0),0)</f>
        <v>4.5077783675341453E-2</v>
      </c>
      <c r="J139" s="24">
        <f>VLOOKUP(J$2&amp;"_"&amp;$A139,'Indicator Values By Option'!$A$4:$CL$978,VLOOKUP($I$3,Input!$B$4:$G$82,6,0),0)</f>
        <v>4.6663163426179016E-2</v>
      </c>
      <c r="L139" s="98">
        <f t="shared" si="12"/>
        <v>0.76900000000000002</v>
      </c>
      <c r="M139" s="98">
        <f t="shared" si="13"/>
        <v>0.84599999999999997</v>
      </c>
      <c r="N139" s="7"/>
      <c r="O139" s="24">
        <f>IF(Input!$C$2=2013,AD139,IF(Input!$C$2=2012,AD404,IF(Input!$C$2=2011,AD669,AD934)))</f>
        <v>4.6625413728426136E-2</v>
      </c>
      <c r="P139" s="24">
        <f>IF(Input!$C$2=2013,AE139,IF(Input!$C$2=2012,AE404,IF(Input!$C$2=2011,AE669,AE934)))</f>
        <v>1.5497080399539084E-2</v>
      </c>
      <c r="Q139" s="24">
        <f>IF(Input!$C$2=2013,AF139,IF(Input!$C$2=2012,AF404,IF(Input!$C$2=2011,AF669,AF934)))</f>
        <v>5.1109837005471011E-2</v>
      </c>
      <c r="R139" s="24">
        <f>IF(Input!$C$2=2013,AG139,IF(Input!$C$2=2012,AG404,IF(Input!$C$2=2011,AG669,AG934)))</f>
        <v>2.8920606207529551E-2</v>
      </c>
      <c r="S139" s="24">
        <f>IF(Input!$C$2=2013,AH139,IF(Input!$C$2=2012,AH404,IF(Input!$C$2=2011,AH669,AH934)))</f>
        <v>5.0627570931549952E-2</v>
      </c>
      <c r="T139" s="24">
        <f>IF(Input!$C$2=2013,AI139,IF(Input!$C$2=2012,AI404,IF(Input!$C$2=2011,AI669,AI934)))</f>
        <v>1.3608267182038879E-2</v>
      </c>
      <c r="U139" s="24">
        <f>IF(Input!$C$2=2013,AJ139,IF(Input!$C$2=2012,AJ404,IF(Input!$C$2=2011,AJ669,AJ934)))</f>
        <v>4.5077783675341453E-2</v>
      </c>
      <c r="V139" s="24">
        <f>IF(Input!$C$2=2013,AK139,IF(Input!$C$2=2012,AK404,IF(Input!$C$2=2011,AK669,AK934)))</f>
        <v>8.1714181948761323E-3</v>
      </c>
      <c r="W139" s="24">
        <f>IF(Input!$C$2=2013,AL139,IF(Input!$C$2=2012,AL404,IF(Input!$C$2=2011,AL669,AL934)))</f>
        <v>1.0305105133021856E-2</v>
      </c>
      <c r="X139" s="24">
        <f>IF(Input!$C$2=2013,AM139,IF(Input!$C$2=2012,AM404,IF(Input!$C$2=2011,AM669,AM934)))</f>
        <v>4.4870995887049091E-2</v>
      </c>
      <c r="Y139" s="24">
        <f>IF(Input!$C$2=2013,AN139,IF(Input!$C$2=2012,AN404,IF(Input!$C$2=2011,AN669,AN934)))</f>
        <v>1.027672215387369E-2</v>
      </c>
      <c r="Z139" s="24">
        <f>IF(Input!$C$2=2013,AO139,IF(Input!$C$2=2012,AO404,IF(Input!$C$2=2011,AO669,AO934)))</f>
        <v>1.455868971794526E-2</v>
      </c>
      <c r="AA139" s="24">
        <f>IF(Input!$C$2=2013,AP139,IF(Input!$C$2=2012,AP404,IF(Input!$C$2=2011,AP669,AP934)))</f>
        <v>6.6916134712744881E-3</v>
      </c>
      <c r="AB139" s="24">
        <f>IF(Input!$C$2=2013,AQ139,IF(Input!$C$2=2012,AQ404,IF(Input!$C$2=2011,AQ669,AQ934)))</f>
        <v>7.2661495538690491E-3</v>
      </c>
      <c r="AC139" s="24"/>
      <c r="AD139" s="24">
        <f>+'[1]Scheme Indicators'!E138</f>
        <v>4.6625413728426136E-2</v>
      </c>
      <c r="AE139" s="24">
        <f>+'[1]Scheme Indicators'!F138</f>
        <v>1.5497080399539084E-2</v>
      </c>
      <c r="AF139" s="24">
        <f>+'[1]Scheme Indicators'!G138</f>
        <v>5.1109837005471011E-2</v>
      </c>
      <c r="AG139" s="24">
        <f>+'[1]Scheme Indicators'!H138</f>
        <v>2.8920606207529551E-2</v>
      </c>
      <c r="AH139" s="24">
        <f>+'[1]Scheme Indicators'!I138</f>
        <v>5.0627570931549952E-2</v>
      </c>
      <c r="AI139" s="24">
        <f>+'[1]Scheme Indicators'!J138</f>
        <v>1.3608267182038879E-2</v>
      </c>
      <c r="AJ139" s="24">
        <f>+'[1]Scheme Indicators'!K138</f>
        <v>4.5077783675341453E-2</v>
      </c>
      <c r="AK139" s="24">
        <f>+'[1]Scheme Indicators'!L138</f>
        <v>8.1714181948761323E-3</v>
      </c>
      <c r="AL139" s="24">
        <f>+'[1]Scheme Indicators'!M138</f>
        <v>1.0305105133021856E-2</v>
      </c>
      <c r="AM139" s="24">
        <f>+'[1]Scheme Indicators'!N138</f>
        <v>4.4870995887049091E-2</v>
      </c>
      <c r="AN139" s="24">
        <f>+'[1]Scheme Indicators'!O138</f>
        <v>1.027672215387369E-2</v>
      </c>
      <c r="AO139" s="24">
        <f>+'[1]Scheme Indicators'!P138</f>
        <v>1.455868971794526E-2</v>
      </c>
      <c r="AP139" s="24">
        <f>+'[1]Scheme Indicators'!Q138</f>
        <v>6.6916134712744881E-3</v>
      </c>
      <c r="AQ139" s="24">
        <f>+'[1]Scheme Indicators'!R138</f>
        <v>7.2661495538690491E-3</v>
      </c>
    </row>
    <row r="140" spans="1:43" x14ac:dyDescent="0.25">
      <c r="A140" s="23">
        <f t="shared" si="14"/>
        <v>97</v>
      </c>
      <c r="B140" s="21"/>
      <c r="C140" s="21"/>
      <c r="D140" s="21"/>
      <c r="E140" s="11" t="s">
        <v>153</v>
      </c>
      <c r="F140" s="24">
        <f t="shared" si="11"/>
        <v>0.41146226632547261</v>
      </c>
      <c r="G140" s="24">
        <f t="shared" si="11"/>
        <v>0.43434039506547095</v>
      </c>
      <c r="I140" s="24">
        <f>VLOOKUP(I$2&amp;"_"&amp;$A140,'Indicator Values By Option'!$A$4:$CL$978,VLOOKUP($I$3,Input!$B$4:$G$82,6,0),0)</f>
        <v>0.41549957126836468</v>
      </c>
      <c r="J140" s="24">
        <f>VLOOKUP(J$2&amp;"_"&amp;$A140,'Indicator Values By Option'!$A$4:$CL$978,VLOOKUP($I$3,Input!$B$4:$G$82,6,0),0)</f>
        <v>0.44519180241732953</v>
      </c>
      <c r="L140" s="98">
        <f t="shared" si="12"/>
        <v>0.46100000000000002</v>
      </c>
      <c r="M140" s="98">
        <f t="shared" si="13"/>
        <v>0.73799999999999999</v>
      </c>
      <c r="N140" s="7"/>
      <c r="O140" s="24">
        <f>IF(Input!$C$2=2013,AD140,IF(Input!$C$2=2012,AD405,IF(Input!$C$2=2011,AD670,AD935)))</f>
        <v>0.44920132392988327</v>
      </c>
      <c r="P140" s="24">
        <f>IF(Input!$C$2=2013,AE140,IF(Input!$C$2=2012,AE405,IF(Input!$C$2=2011,AE670,AE935)))</f>
        <v>0.3262084109267217</v>
      </c>
      <c r="Q140" s="24">
        <f>IF(Input!$C$2=2013,AF140,IF(Input!$C$2=2012,AF405,IF(Input!$C$2=2011,AF670,AF935)))</f>
        <v>0.41084445900551697</v>
      </c>
      <c r="R140" s="24">
        <f>IF(Input!$C$2=2013,AG140,IF(Input!$C$2=2012,AG405,IF(Input!$C$2=2011,AG670,AG935)))</f>
        <v>0.54106020162535151</v>
      </c>
      <c r="S140" s="24">
        <f>IF(Input!$C$2=2013,AH140,IF(Input!$C$2=2012,AH405,IF(Input!$C$2=2011,AH670,AH935)))</f>
        <v>0.43919417783119585</v>
      </c>
      <c r="T140" s="24">
        <f>IF(Input!$C$2=2013,AI140,IF(Input!$C$2=2012,AI405,IF(Input!$C$2=2011,AI670,AI935)))</f>
        <v>0.46402274433402996</v>
      </c>
      <c r="U140" s="24">
        <f>IF(Input!$C$2=2013,AJ140,IF(Input!$C$2=2012,AJ405,IF(Input!$C$2=2011,AJ670,AJ935)))</f>
        <v>0.41549957126836468</v>
      </c>
      <c r="V140" s="24">
        <f>IF(Input!$C$2=2013,AK140,IF(Input!$C$2=2012,AK405,IF(Input!$C$2=2011,AK670,AK935)))</f>
        <v>0.42763755219851757</v>
      </c>
      <c r="W140" s="24">
        <f>IF(Input!$C$2=2013,AL140,IF(Input!$C$2=2012,AL405,IF(Input!$C$2=2011,AL670,AL935)))</f>
        <v>0.27206171497651299</v>
      </c>
      <c r="X140" s="24">
        <f>IF(Input!$C$2=2013,AM140,IF(Input!$C$2=2012,AM405,IF(Input!$C$2=2011,AM670,AM935)))</f>
        <v>0.54069550043894155</v>
      </c>
      <c r="Y140" s="24">
        <f>IF(Input!$C$2=2013,AN140,IF(Input!$C$2=2012,AN405,IF(Input!$C$2=2011,AN670,AN935)))</f>
        <v>0.41941872290496995</v>
      </c>
      <c r="Z140" s="24">
        <f>IF(Input!$C$2=2013,AO140,IF(Input!$C$2=2012,AO405,IF(Input!$C$2=2011,AO670,AO935)))</f>
        <v>0.34986351228437201</v>
      </c>
      <c r="AA140" s="24">
        <f>IF(Input!$C$2=2013,AP140,IF(Input!$C$2=2012,AP405,IF(Input!$C$2=2011,AP670,AP935)))</f>
        <v>0.30253136693814658</v>
      </c>
      <c r="AB140" s="24">
        <f>IF(Input!$C$2=2013,AQ140,IF(Input!$C$2=2012,AQ405,IF(Input!$C$2=2011,AQ670,AQ935)))</f>
        <v>0.41297482907432947</v>
      </c>
      <c r="AC140" s="24"/>
      <c r="AD140" s="24">
        <f>+'[1]Scheme Indicators'!E139</f>
        <v>0.44920132392988327</v>
      </c>
      <c r="AE140" s="24">
        <f>+'[1]Scheme Indicators'!F139</f>
        <v>0.3262084109267217</v>
      </c>
      <c r="AF140" s="24">
        <f>+'[1]Scheme Indicators'!G139</f>
        <v>0.41084445900551697</v>
      </c>
      <c r="AG140" s="24">
        <f>+'[1]Scheme Indicators'!H139</f>
        <v>0.54106020162535151</v>
      </c>
      <c r="AH140" s="24">
        <f>+'[1]Scheme Indicators'!I139</f>
        <v>0.43919417783119585</v>
      </c>
      <c r="AI140" s="24">
        <f>+'[1]Scheme Indicators'!J139</f>
        <v>0.46402274433402996</v>
      </c>
      <c r="AJ140" s="24">
        <f>+'[1]Scheme Indicators'!K139</f>
        <v>0.41549957126836468</v>
      </c>
      <c r="AK140" s="24">
        <f>+'[1]Scheme Indicators'!L139</f>
        <v>0.42763755219851757</v>
      </c>
      <c r="AL140" s="24">
        <f>+'[1]Scheme Indicators'!M139</f>
        <v>0.27206171497651299</v>
      </c>
      <c r="AM140" s="24">
        <f>+'[1]Scheme Indicators'!N139</f>
        <v>0.54069550043894155</v>
      </c>
      <c r="AN140" s="24">
        <f>+'[1]Scheme Indicators'!O139</f>
        <v>0.41941872290496995</v>
      </c>
      <c r="AO140" s="24">
        <f>+'[1]Scheme Indicators'!P139</f>
        <v>0.34986351228437201</v>
      </c>
      <c r="AP140" s="24">
        <f>+'[1]Scheme Indicators'!Q139</f>
        <v>0.30253136693814658</v>
      </c>
      <c r="AQ140" s="24">
        <f>+'[1]Scheme Indicators'!R139</f>
        <v>0.41297482907432947</v>
      </c>
    </row>
    <row r="141" spans="1:43" x14ac:dyDescent="0.25">
      <c r="A141" s="23">
        <f t="shared" si="14"/>
        <v>98</v>
      </c>
      <c r="B141" s="21"/>
      <c r="C141" s="21"/>
      <c r="D141" s="21"/>
      <c r="E141" s="11" t="s">
        <v>129</v>
      </c>
      <c r="F141" s="25">
        <f t="shared" si="11"/>
        <v>3.3163314846708509</v>
      </c>
      <c r="G141" s="25">
        <f t="shared" si="11"/>
        <v>3.8560298980796253</v>
      </c>
      <c r="I141" s="25">
        <f>VLOOKUP(I$2&amp;"_"&amp;$A141,'Indicator Values By Option'!$A$4:$CL$978,VLOOKUP($I$3,Input!$B$4:$G$82,6,0),0)</f>
        <v>3.5719243803612954</v>
      </c>
      <c r="J141" s="25">
        <f>VLOOKUP(J$2&amp;"_"&amp;$A141,'Indicator Values By Option'!$A$4:$CL$978,VLOOKUP($I$3,Input!$B$4:$G$82,6,0),0)</f>
        <v>3.3874934314247795</v>
      </c>
      <c r="L141" s="98">
        <f t="shared" si="12"/>
        <v>0.38400000000000001</v>
      </c>
      <c r="M141" s="98">
        <f t="shared" si="13"/>
        <v>0.34499999999999997</v>
      </c>
      <c r="N141" s="7"/>
      <c r="O141" s="25">
        <f>IF(Input!$C$2=2013,AD141,IF(Input!$C$2=2012,AD406,IF(Input!$C$2=2011,AD671,AD936)))</f>
        <v>3.8625701539650801</v>
      </c>
      <c r="P141" s="25">
        <f>IF(Input!$C$2=2013,AE141,IF(Input!$C$2=2012,AE406,IF(Input!$C$2=2011,AE671,AE936)))</f>
        <v>4.8383988915627185</v>
      </c>
      <c r="Q141" s="25">
        <f>IF(Input!$C$2=2013,AF141,IF(Input!$C$2=2012,AF406,IF(Input!$C$2=2011,AF671,AF936)))</f>
        <v>3.8469981161425681</v>
      </c>
      <c r="R141" s="25">
        <f>IF(Input!$C$2=2013,AG141,IF(Input!$C$2=2012,AG406,IF(Input!$C$2=2011,AG671,AG936)))</f>
        <v>3.7108512937982572</v>
      </c>
      <c r="S141" s="25">
        <f>IF(Input!$C$2=2013,AH141,IF(Input!$C$2=2012,AH406,IF(Input!$C$2=2011,AH671,AH936)))</f>
        <v>4.8298702668698654</v>
      </c>
      <c r="T141" s="25">
        <f>IF(Input!$C$2=2013,AI141,IF(Input!$C$2=2012,AI406,IF(Input!$C$2=2011,AI671,AI936)))</f>
        <v>3.2119343864310919</v>
      </c>
      <c r="U141" s="25">
        <f>IF(Input!$C$2=2013,AJ141,IF(Input!$C$2=2012,AJ406,IF(Input!$C$2=2011,AJ671,AJ936)))</f>
        <v>3.5719243803612954</v>
      </c>
      <c r="V141" s="25">
        <f>IF(Input!$C$2=2013,AK141,IF(Input!$C$2=2012,AK406,IF(Input!$C$2=2011,AK671,AK936)))</f>
        <v>2.4922825494372205</v>
      </c>
      <c r="W141" s="25">
        <f>IF(Input!$C$2=2013,AL141,IF(Input!$C$2=2012,AL406,IF(Input!$C$2=2011,AL671,AL936)))</f>
        <v>6.7395734543199737</v>
      </c>
      <c r="X141" s="25">
        <f>IF(Input!$C$2=2013,AM141,IF(Input!$C$2=2012,AM406,IF(Input!$C$2=2011,AM671,AM936)))</f>
        <v>2.0775271095703731</v>
      </c>
      <c r="Y141" s="25">
        <f>IF(Input!$C$2=2013,AN141,IF(Input!$C$2=2012,AN406,IF(Input!$C$2=2011,AN671,AN936)))</f>
        <v>2.664240218391754</v>
      </c>
      <c r="Z141" s="25">
        <f>IF(Input!$C$2=2013,AO141,IF(Input!$C$2=2012,AO406,IF(Input!$C$2=2011,AO671,AO936)))</f>
        <v>2.9608735213871173</v>
      </c>
      <c r="AA141" s="25">
        <f>IF(Input!$C$2=2013,AP141,IF(Input!$C$2=2012,AP406,IF(Input!$C$2=2011,AP671,AP936)))</f>
        <v>5.8079683028835571</v>
      </c>
      <c r="AB141" s="25">
        <f>IF(Input!$C$2=2013,AQ141,IF(Input!$C$2=2012,AQ406,IF(Input!$C$2=2011,AQ671,AQ936)))</f>
        <v>3.6749241193017448</v>
      </c>
      <c r="AC141" s="25"/>
      <c r="AD141" s="25">
        <f>+'[1]Scheme Indicators'!E140</f>
        <v>3.8625701539650801</v>
      </c>
      <c r="AE141" s="25">
        <f>+'[1]Scheme Indicators'!F140</f>
        <v>4.8383988915627185</v>
      </c>
      <c r="AF141" s="25">
        <f>+'[1]Scheme Indicators'!G140</f>
        <v>3.8469981161425681</v>
      </c>
      <c r="AG141" s="25">
        <f>+'[1]Scheme Indicators'!H140</f>
        <v>3.7108512937982572</v>
      </c>
      <c r="AH141" s="25">
        <f>+'[1]Scheme Indicators'!I140</f>
        <v>4.8298702668698654</v>
      </c>
      <c r="AI141" s="25">
        <f>+'[1]Scheme Indicators'!J140</f>
        <v>3.2119343864310919</v>
      </c>
      <c r="AJ141" s="25">
        <f>+'[1]Scheme Indicators'!K140</f>
        <v>3.5719243803612954</v>
      </c>
      <c r="AK141" s="25">
        <f>+'[1]Scheme Indicators'!L140</f>
        <v>2.4922825494372205</v>
      </c>
      <c r="AL141" s="25">
        <f>+'[1]Scheme Indicators'!M140</f>
        <v>6.7395734543199737</v>
      </c>
      <c r="AM141" s="25">
        <f>+'[1]Scheme Indicators'!N140</f>
        <v>2.0775271095703731</v>
      </c>
      <c r="AN141" s="25">
        <f>+'[1]Scheme Indicators'!O140</f>
        <v>2.664240218391754</v>
      </c>
      <c r="AO141" s="25">
        <f>+'[1]Scheme Indicators'!P140</f>
        <v>2.9608735213871173</v>
      </c>
      <c r="AP141" s="25">
        <f>+'[1]Scheme Indicators'!Q140</f>
        <v>5.8079683028835571</v>
      </c>
      <c r="AQ141" s="25">
        <f>+'[1]Scheme Indicators'!R140</f>
        <v>3.6749241193017448</v>
      </c>
    </row>
    <row r="142" spans="1:43" x14ac:dyDescent="0.25">
      <c r="A142" s="23">
        <f t="shared" si="14"/>
        <v>99</v>
      </c>
      <c r="B142" s="21"/>
      <c r="C142" s="21"/>
      <c r="D142" s="21"/>
      <c r="E142" s="11" t="s">
        <v>130</v>
      </c>
      <c r="F142" s="25">
        <f t="shared" si="11"/>
        <v>0.94689747632023813</v>
      </c>
      <c r="G142" s="25">
        <f t="shared" si="11"/>
        <v>1.2976286249956632</v>
      </c>
      <c r="I142" s="25">
        <f>VLOOKUP(I$2&amp;"_"&amp;$A142,'Indicator Values By Option'!$A$4:$CL$978,VLOOKUP($I$3,Input!$B$4:$G$82,6,0),0)</f>
        <v>1.2117104242295589</v>
      </c>
      <c r="J142" s="25">
        <f>VLOOKUP(J$2&amp;"_"&amp;$A142,'Indicator Values By Option'!$A$4:$CL$978,VLOOKUP($I$3,Input!$B$4:$G$82,6,0),0)</f>
        <v>1.311613242249356</v>
      </c>
      <c r="L142" s="98">
        <f t="shared" si="12"/>
        <v>0.53800000000000003</v>
      </c>
      <c r="M142" s="98">
        <f t="shared" si="13"/>
        <v>0.66700000000000004</v>
      </c>
      <c r="N142" s="7"/>
      <c r="O142" s="25">
        <f>IF(Input!$C$2=2013,AD142,IF(Input!$C$2=2012,AD407,IF(Input!$C$2=2011,AD672,AD937)))</f>
        <v>1.3545114404901575</v>
      </c>
      <c r="P142" s="25">
        <f>IF(Input!$C$2=2013,AE142,IF(Input!$C$2=2012,AE407,IF(Input!$C$2=2011,AE672,AE937)))</f>
        <v>0.77800988237619806</v>
      </c>
      <c r="Q142" s="25">
        <f>IF(Input!$C$2=2013,AF142,IF(Input!$C$2=2012,AF407,IF(Input!$C$2=2011,AF672,AF937)))</f>
        <v>1.4890654435247805</v>
      </c>
      <c r="R142" s="25">
        <f>IF(Input!$C$2=2013,AG142,IF(Input!$C$2=2012,AG407,IF(Input!$C$2=2011,AG672,AG937)))</f>
        <v>0.99032891398332656</v>
      </c>
      <c r="S142" s="25">
        <f>IF(Input!$C$2=2013,AH142,IF(Input!$C$2=2012,AH407,IF(Input!$C$2=2011,AH672,AH937)))</f>
        <v>1.5061702352136113</v>
      </c>
      <c r="T142" s="25">
        <f>IF(Input!$C$2=2013,AI142,IF(Input!$C$2=2012,AI407,IF(Input!$C$2=2011,AI672,AI937)))</f>
        <v>0.97826191122713291</v>
      </c>
      <c r="U142" s="25">
        <f>IF(Input!$C$2=2013,AJ142,IF(Input!$C$2=2012,AJ407,IF(Input!$C$2=2011,AJ672,AJ937)))</f>
        <v>1.2117104242295589</v>
      </c>
      <c r="V142" s="25">
        <f>IF(Input!$C$2=2013,AK142,IF(Input!$C$2=2012,AK407,IF(Input!$C$2=2011,AK672,AK937)))</f>
        <v>1.7121844924330456</v>
      </c>
      <c r="W142" s="25">
        <f>IF(Input!$C$2=2013,AL142,IF(Input!$C$2=2012,AL407,IF(Input!$C$2=2011,AL672,AL937)))</f>
        <v>0.93408665079488673</v>
      </c>
      <c r="X142" s="25">
        <f>IF(Input!$C$2=2013,AM142,IF(Input!$C$2=2012,AM407,IF(Input!$C$2=2011,AM672,AM937)))</f>
        <v>1.8172753334254883</v>
      </c>
      <c r="Y142" s="25">
        <f>IF(Input!$C$2=2013,AN142,IF(Input!$C$2=2012,AN407,IF(Input!$C$2=2011,AN672,AN937)))</f>
        <v>1.2190761655032665</v>
      </c>
      <c r="Z142" s="25">
        <f>IF(Input!$C$2=2013,AO142,IF(Input!$C$2=2012,AO407,IF(Input!$C$2=2011,AO672,AO937)))</f>
        <v>0.77707006369532827</v>
      </c>
      <c r="AA142" s="25">
        <f>IF(Input!$C$2=2013,AP142,IF(Input!$C$2=2012,AP407,IF(Input!$C$2=2011,AP672,AP937)))</f>
        <v>0.91657495047325555</v>
      </c>
      <c r="AB142" s="25">
        <f>IF(Input!$C$2=2013,AQ142,IF(Input!$C$2=2012,AQ407,IF(Input!$C$2=2011,AQ672,AQ937)))</f>
        <v>0.53824692644609717</v>
      </c>
      <c r="AC142" s="25"/>
      <c r="AD142" s="25">
        <f>+'[1]Scheme Indicators'!E141</f>
        <v>1.3545114404901575</v>
      </c>
      <c r="AE142" s="25">
        <f>+'[1]Scheme Indicators'!F141</f>
        <v>0.77800988237619806</v>
      </c>
      <c r="AF142" s="25">
        <f>+'[1]Scheme Indicators'!G141</f>
        <v>1.4890654435247805</v>
      </c>
      <c r="AG142" s="25">
        <f>+'[1]Scheme Indicators'!H141</f>
        <v>0.99032891398332656</v>
      </c>
      <c r="AH142" s="25">
        <f>+'[1]Scheme Indicators'!I141</f>
        <v>1.5061702352136113</v>
      </c>
      <c r="AI142" s="25">
        <f>+'[1]Scheme Indicators'!J141</f>
        <v>0.97826191122713291</v>
      </c>
      <c r="AJ142" s="25">
        <f>+'[1]Scheme Indicators'!K141</f>
        <v>1.2117104242295589</v>
      </c>
      <c r="AK142" s="25">
        <f>+'[1]Scheme Indicators'!L141</f>
        <v>1.7121844924330456</v>
      </c>
      <c r="AL142" s="25">
        <f>+'[1]Scheme Indicators'!M141</f>
        <v>0.93408665079488673</v>
      </c>
      <c r="AM142" s="25">
        <f>+'[1]Scheme Indicators'!N141</f>
        <v>1.8172753334254883</v>
      </c>
      <c r="AN142" s="25">
        <f>+'[1]Scheme Indicators'!O141</f>
        <v>1.2190761655032665</v>
      </c>
      <c r="AO142" s="25">
        <f>+'[1]Scheme Indicators'!P141</f>
        <v>0.77707006369532827</v>
      </c>
      <c r="AP142" s="25">
        <f>+'[1]Scheme Indicators'!Q141</f>
        <v>0.91657495047325555</v>
      </c>
      <c r="AQ142" s="25">
        <f>+'[1]Scheme Indicators'!R141</f>
        <v>0.53824692644609717</v>
      </c>
    </row>
    <row r="143" spans="1:43" x14ac:dyDescent="0.25">
      <c r="B143" s="21"/>
      <c r="C143" s="21"/>
      <c r="D143" s="21" t="s">
        <v>92</v>
      </c>
      <c r="E143" s="11"/>
      <c r="F143" s="23"/>
      <c r="G143" s="23"/>
      <c r="I143" s="23"/>
      <c r="J143" s="23"/>
      <c r="L143" s="98"/>
      <c r="M143" s="98"/>
      <c r="N143" s="7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50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</row>
    <row r="144" spans="1:43" x14ac:dyDescent="0.25">
      <c r="A144" s="23">
        <v>100</v>
      </c>
      <c r="B144" s="21"/>
      <c r="C144" s="21"/>
      <c r="D144" s="21"/>
      <c r="E144" s="11" t="s">
        <v>154</v>
      </c>
      <c r="F144" s="24">
        <f t="shared" si="11"/>
        <v>5.6396810643982914E-2</v>
      </c>
      <c r="G144" s="24">
        <f t="shared" si="11"/>
        <v>6.8667656578302025E-2</v>
      </c>
      <c r="I144" s="24">
        <f>VLOOKUP(I$2&amp;"_"&amp;$A144,'Indicator Values By Option'!$A$4:$CL$978,VLOOKUP($I$3,Input!$B$4:$G$82,6,0),0)</f>
        <v>6.8685251929960153E-2</v>
      </c>
      <c r="J144" s="24">
        <f>VLOOKUP(J$2&amp;"_"&amp;$A144,'Indicator Values By Option'!$A$4:$CL$978,VLOOKUP($I$3,Input!$B$4:$G$82,6,0),0)</f>
        <v>7.4962996914669622E-2</v>
      </c>
      <c r="L144" s="98">
        <f t="shared" si="12"/>
        <v>0.69199999999999995</v>
      </c>
      <c r="M144" s="98">
        <f t="shared" si="13"/>
        <v>0.92500000000000004</v>
      </c>
      <c r="N144" s="7"/>
      <c r="O144" s="24">
        <f>IF(Input!$C$2=2013,AD144,IF(Input!$C$2=2012,AD409,IF(Input!$C$2=2011,AD674,AD939)))</f>
        <v>5.4635628774637179E-2</v>
      </c>
      <c r="P144" s="24">
        <f>IF(Input!$C$2=2013,AE144,IF(Input!$C$2=2012,AE409,IF(Input!$C$2=2011,AE674,AE939)))</f>
        <v>6.5389982802487506E-2</v>
      </c>
      <c r="Q144" s="24">
        <f>IF(Input!$C$2=2013,AF144,IF(Input!$C$2=2012,AF409,IF(Input!$C$2=2011,AF674,AF939)))</f>
        <v>3.5118682931668282E-2</v>
      </c>
      <c r="R144" s="24">
        <f>IF(Input!$C$2=2013,AG144,IF(Input!$C$2=2012,AG409,IF(Input!$C$2=2011,AG674,AG939)))</f>
        <v>6.9717104139978767E-2</v>
      </c>
      <c r="S144" s="24">
        <f>IF(Input!$C$2=2013,AH144,IF(Input!$C$2=2012,AH409,IF(Input!$C$2=2011,AH674,AH939)))</f>
        <v>5.7242048792554082E-2</v>
      </c>
      <c r="T144" s="24">
        <f>IF(Input!$C$2=2013,AI144,IF(Input!$C$2=2012,AI409,IF(Input!$C$2=2011,AI674,AI939)))</f>
        <v>5.2087493949905445E-2</v>
      </c>
      <c r="U144" s="24">
        <f>IF(Input!$C$2=2013,AJ144,IF(Input!$C$2=2012,AJ409,IF(Input!$C$2=2011,AJ674,AJ939)))</f>
        <v>6.8685251929960153E-2</v>
      </c>
      <c r="V144" s="24">
        <f>IF(Input!$C$2=2013,AK144,IF(Input!$C$2=2012,AK409,IF(Input!$C$2=2011,AK674,AK939)))</f>
        <v>0.10363770656176215</v>
      </c>
      <c r="W144" s="24">
        <f>IF(Input!$C$2=2013,AL144,IF(Input!$C$2=2012,AL409,IF(Input!$C$2=2011,AL674,AL939)))</f>
        <v>6.3869707954467239E-2</v>
      </c>
      <c r="X144" s="24">
        <f>IF(Input!$C$2=2013,AM144,IF(Input!$C$2=2012,AM409,IF(Input!$C$2=2011,AM674,AM939)))</f>
        <v>7.3122903872104503E-2</v>
      </c>
      <c r="Y144" s="24">
        <f>IF(Input!$C$2=2013,AN144,IF(Input!$C$2=2012,AN409,IF(Input!$C$2=2011,AN674,AN939)))</f>
        <v>7.4197503939526746E-2</v>
      </c>
      <c r="Z144" s="24">
        <f>IF(Input!$C$2=2013,AO144,IF(Input!$C$2=2012,AO409,IF(Input!$C$2=2011,AO674,AO939)))</f>
        <v>5.6051572526960886E-2</v>
      </c>
      <c r="AA144" s="24">
        <f>IF(Input!$C$2=2013,AP144,IF(Input!$C$2=2012,AP409,IF(Input!$C$2=2011,AP674,AP939)))</f>
        <v>6.8643358235536023E-2</v>
      </c>
      <c r="AB144" s="24">
        <f>IF(Input!$C$2=2013,AQ144,IF(Input!$C$2=2012,AQ409,IF(Input!$C$2=2011,AQ674,AQ939)))</f>
        <v>1.5818059590078162E-2</v>
      </c>
      <c r="AC144" s="24"/>
      <c r="AD144" s="24">
        <f>+'[1]Scheme Indicators'!E143</f>
        <v>5.4635628774637179E-2</v>
      </c>
      <c r="AE144" s="24">
        <f>+'[1]Scheme Indicators'!F143</f>
        <v>6.5389982802487506E-2</v>
      </c>
      <c r="AF144" s="24">
        <f>+'[1]Scheme Indicators'!G143</f>
        <v>3.5118682931668282E-2</v>
      </c>
      <c r="AG144" s="24">
        <f>+'[1]Scheme Indicators'!H143</f>
        <v>6.9717104139978767E-2</v>
      </c>
      <c r="AH144" s="24">
        <f>+'[1]Scheme Indicators'!I143</f>
        <v>5.7242048792554082E-2</v>
      </c>
      <c r="AI144" s="24">
        <f>+'[1]Scheme Indicators'!J143</f>
        <v>5.2087493949905445E-2</v>
      </c>
      <c r="AJ144" s="24">
        <f>+'[1]Scheme Indicators'!K143</f>
        <v>6.8685251929960153E-2</v>
      </c>
      <c r="AK144" s="24">
        <f>+'[1]Scheme Indicators'!L143</f>
        <v>0.10363770656176215</v>
      </c>
      <c r="AL144" s="24">
        <f>+'[1]Scheme Indicators'!M143</f>
        <v>6.3869707954467239E-2</v>
      </c>
      <c r="AM144" s="24">
        <f>+'[1]Scheme Indicators'!N143</f>
        <v>7.3122903872104503E-2</v>
      </c>
      <c r="AN144" s="24">
        <f>+'[1]Scheme Indicators'!O143</f>
        <v>7.4197503939526746E-2</v>
      </c>
      <c r="AO144" s="24">
        <f>+'[1]Scheme Indicators'!P143</f>
        <v>5.6051572526960886E-2</v>
      </c>
      <c r="AP144" s="24">
        <f>+'[1]Scheme Indicators'!Q143</f>
        <v>6.8643358235536023E-2</v>
      </c>
      <c r="AQ144" s="24">
        <f>+'[1]Scheme Indicators'!R143</f>
        <v>1.5818059590078162E-2</v>
      </c>
    </row>
    <row r="145" spans="1:43" x14ac:dyDescent="0.25">
      <c r="A145" s="23">
        <f t="shared" ref="A145:A150" si="15">A144+1</f>
        <v>101</v>
      </c>
      <c r="B145" s="21"/>
      <c r="C145" s="21"/>
      <c r="D145" s="21"/>
      <c r="E145" s="11" t="s">
        <v>155</v>
      </c>
      <c r="F145" s="24">
        <f t="shared" si="11"/>
        <v>0.23191820317976325</v>
      </c>
      <c r="G145" s="24">
        <f t="shared" si="11"/>
        <v>0.24934191925622243</v>
      </c>
      <c r="I145" s="24">
        <f>VLOOKUP(I$2&amp;"_"&amp;$A145,'Indicator Values By Option'!$A$4:$CL$978,VLOOKUP($I$3,Input!$B$4:$G$82,6,0),0)</f>
        <v>0.24912821622783465</v>
      </c>
      <c r="J145" s="24">
        <f>VLOOKUP(J$2&amp;"_"&amp;$A145,'Indicator Values By Option'!$A$4:$CL$978,VLOOKUP($I$3,Input!$B$4:$G$82,6,0),0)</f>
        <v>0.24389097300951335</v>
      </c>
      <c r="L145" s="98">
        <f t="shared" si="12"/>
        <v>0.61499999999999999</v>
      </c>
      <c r="M145" s="98">
        <f t="shared" si="13"/>
        <v>0.53600000000000003</v>
      </c>
      <c r="N145" s="7"/>
      <c r="O145" s="24">
        <f>IF(Input!$C$2=2013,AD145,IF(Input!$C$2=2012,AD410,IF(Input!$C$2=2011,AD675,AD940)))</f>
        <v>0.23148199609217629</v>
      </c>
      <c r="P145" s="24">
        <f>IF(Input!$C$2=2013,AE145,IF(Input!$C$2=2012,AE410,IF(Input!$C$2=2011,AE675,AE940)))</f>
        <v>0.24949666972505494</v>
      </c>
      <c r="Q145" s="24">
        <f>IF(Input!$C$2=2013,AF145,IF(Input!$C$2=2012,AF410,IF(Input!$C$2=2011,AF675,AF940)))</f>
        <v>0.24419196793546644</v>
      </c>
      <c r="R145" s="24">
        <f>IF(Input!$C$2=2013,AG145,IF(Input!$C$2=2012,AG410,IF(Input!$C$2=2011,AG675,AG940)))</f>
        <v>0.34426977394395614</v>
      </c>
      <c r="S145" s="24">
        <f>IF(Input!$C$2=2013,AH145,IF(Input!$C$2=2012,AH410,IF(Input!$C$2=2011,AH675,AH940)))</f>
        <v>0.23298615846316581</v>
      </c>
      <c r="T145" s="24">
        <f>IF(Input!$C$2=2013,AI145,IF(Input!$C$2=2012,AI410,IF(Input!$C$2=2011,AI675,AI940)))</f>
        <v>0.22741687784691961</v>
      </c>
      <c r="U145" s="24">
        <f>IF(Input!$C$2=2013,AJ145,IF(Input!$C$2=2012,AJ410,IF(Input!$C$2=2011,AJ675,AJ940)))</f>
        <v>0.24912821622783465</v>
      </c>
      <c r="V145" s="24">
        <f>IF(Input!$C$2=2013,AK145,IF(Input!$C$2=2012,AK410,IF(Input!$C$2=2011,AK675,AK940)))</f>
        <v>0.49866257082298016</v>
      </c>
      <c r="W145" s="24">
        <f>IF(Input!$C$2=2013,AL145,IF(Input!$C$2=2012,AL410,IF(Input!$C$2=2011,AL675,AL940)))</f>
        <v>0.22766486540486322</v>
      </c>
      <c r="X145" s="24">
        <f>IF(Input!$C$2=2013,AM145,IF(Input!$C$2=2012,AM410,IF(Input!$C$2=2011,AM675,AM940)))</f>
        <v>0.34092906589889682</v>
      </c>
      <c r="Y145" s="24">
        <f>IF(Input!$C$2=2013,AN145,IF(Input!$C$2=2012,AN410,IF(Input!$C$2=2011,AN675,AN940)))</f>
        <v>0.30255160859007979</v>
      </c>
      <c r="Z145" s="24">
        <f>IF(Input!$C$2=2013,AO145,IF(Input!$C$2=2012,AO410,IF(Input!$C$2=2011,AO675,AO940)))</f>
        <v>0.16793129735220283</v>
      </c>
      <c r="AA145" s="24">
        <f>IF(Input!$C$2=2013,AP145,IF(Input!$C$2=2012,AP410,IF(Input!$C$2=2011,AP675,AP940)))</f>
        <v>0.23315158443568715</v>
      </c>
      <c r="AB145" s="24">
        <f>IF(Input!$C$2=2013,AQ145,IF(Input!$C$2=2012,AQ410,IF(Input!$C$2=2011,AQ675,AQ940)))</f>
        <v>6.50294824029925E-2</v>
      </c>
      <c r="AC145" s="24"/>
      <c r="AD145" s="24">
        <f>+'[1]Scheme Indicators'!E144</f>
        <v>0.23148199609217629</v>
      </c>
      <c r="AE145" s="24">
        <f>+'[1]Scheme Indicators'!F144</f>
        <v>0.24949666972505494</v>
      </c>
      <c r="AF145" s="24">
        <f>+'[1]Scheme Indicators'!G144</f>
        <v>0.24419196793546644</v>
      </c>
      <c r="AG145" s="24">
        <f>+'[1]Scheme Indicators'!H144</f>
        <v>0.34426977394395614</v>
      </c>
      <c r="AH145" s="24">
        <f>+'[1]Scheme Indicators'!I144</f>
        <v>0.23298615846316581</v>
      </c>
      <c r="AI145" s="24">
        <f>+'[1]Scheme Indicators'!J144</f>
        <v>0.22741687784691961</v>
      </c>
      <c r="AJ145" s="24">
        <f>+'[1]Scheme Indicators'!K144</f>
        <v>0.24912821622783465</v>
      </c>
      <c r="AK145" s="24">
        <f>+'[1]Scheme Indicators'!L144</f>
        <v>0.49866257082298016</v>
      </c>
      <c r="AL145" s="24">
        <f>+'[1]Scheme Indicators'!M144</f>
        <v>0.22766486540486322</v>
      </c>
      <c r="AM145" s="24">
        <f>+'[1]Scheme Indicators'!N144</f>
        <v>0.34092906589889682</v>
      </c>
      <c r="AN145" s="24">
        <f>+'[1]Scheme Indicators'!O144</f>
        <v>0.30255160859007979</v>
      </c>
      <c r="AO145" s="24">
        <f>+'[1]Scheme Indicators'!P144</f>
        <v>0.16793129735220283</v>
      </c>
      <c r="AP145" s="24">
        <f>+'[1]Scheme Indicators'!Q144</f>
        <v>0.23315158443568715</v>
      </c>
      <c r="AQ145" s="24">
        <f>+'[1]Scheme Indicators'!R144</f>
        <v>6.50294824029925E-2</v>
      </c>
    </row>
    <row r="146" spans="1:43" x14ac:dyDescent="0.25">
      <c r="A146" s="23">
        <f t="shared" si="15"/>
        <v>102</v>
      </c>
      <c r="B146" s="21"/>
      <c r="C146" s="21"/>
      <c r="D146" s="21"/>
      <c r="E146" s="11" t="s">
        <v>156</v>
      </c>
      <c r="F146" s="24">
        <f t="shared" si="11"/>
        <v>7.9734037937813102E-3</v>
      </c>
      <c r="G146" s="24">
        <f t="shared" si="11"/>
        <v>1.0646897948528073E-2</v>
      </c>
      <c r="I146" s="24">
        <f>VLOOKUP(I$2&amp;"_"&amp;$A146,'Indicator Values By Option'!$A$4:$CL$978,VLOOKUP($I$3,Input!$B$4:$G$82,6,0),0)</f>
        <v>1.2787985395878873E-2</v>
      </c>
      <c r="J146" s="24">
        <f>VLOOKUP(J$2&amp;"_"&amp;$A146,'Indicator Values By Option'!$A$4:$CL$978,VLOOKUP($I$3,Input!$B$4:$G$82,6,0),0)</f>
        <v>1.0495910216310023E-2</v>
      </c>
      <c r="L146" s="98">
        <f t="shared" si="12"/>
        <v>0.92300000000000004</v>
      </c>
      <c r="M146" s="98">
        <f t="shared" si="13"/>
        <v>0.627</v>
      </c>
      <c r="N146" s="7"/>
      <c r="O146" s="24">
        <f>IF(Input!$C$2=2013,AD146,IF(Input!$C$2=2012,AD411,IF(Input!$C$2=2011,AD676,AD941)))</f>
        <v>6.0386538806295109E-3</v>
      </c>
      <c r="P146" s="24">
        <f>IF(Input!$C$2=2013,AE146,IF(Input!$C$2=2012,AE411,IF(Input!$C$2=2011,AE676,AE941)))</f>
        <v>7.9102174423339982E-3</v>
      </c>
      <c r="Q146" s="24">
        <f>IF(Input!$C$2=2013,AF146,IF(Input!$C$2=2012,AF411,IF(Input!$C$2=2011,AF676,AF941)))</f>
        <v>4.5173691120917597E-3</v>
      </c>
      <c r="R146" s="24">
        <f>IF(Input!$C$2=2013,AG146,IF(Input!$C$2=2012,AG411,IF(Input!$C$2=2011,AG676,AG941)))</f>
        <v>1.1249939533934201E-2</v>
      </c>
      <c r="S146" s="24">
        <f>IF(Input!$C$2=2013,AH146,IF(Input!$C$2=2012,AH411,IF(Input!$C$2=2011,AH676,AH941)))</f>
        <v>1.0323539861066452E-2</v>
      </c>
      <c r="T146" s="24">
        <f>IF(Input!$C$2=2013,AI146,IF(Input!$C$2=2012,AI411,IF(Input!$C$2=2011,AI676,AI941)))</f>
        <v>5.8097698925373307E-3</v>
      </c>
      <c r="U146" s="24">
        <f>IF(Input!$C$2=2013,AJ146,IF(Input!$C$2=2012,AJ411,IF(Input!$C$2=2011,AJ676,AJ941)))</f>
        <v>1.2787985395878873E-2</v>
      </c>
      <c r="V146" s="24">
        <f>IF(Input!$C$2=2013,AK146,IF(Input!$C$2=2012,AK411,IF(Input!$C$2=2011,AK676,AK941)))</f>
        <v>1.3506585239112051E-2</v>
      </c>
      <c r="W146" s="24">
        <f>IF(Input!$C$2=2013,AL146,IF(Input!$C$2=2012,AL411,IF(Input!$C$2=2011,AL676,AL941)))</f>
        <v>8.3696338256225543E-3</v>
      </c>
      <c r="X146" s="24">
        <f>IF(Input!$C$2=2013,AM146,IF(Input!$C$2=2012,AM411,IF(Input!$C$2=2011,AM676,AM941)))</f>
        <v>1.0796947274374993E-2</v>
      </c>
      <c r="Y146" s="24">
        <f>IF(Input!$C$2=2013,AN146,IF(Input!$C$2=2012,AN411,IF(Input!$C$2=2011,AN676,AN941)))</f>
        <v>1.043968697473947E-2</v>
      </c>
      <c r="Z146" s="24">
        <f>IF(Input!$C$2=2013,AO146,IF(Input!$C$2=2012,AO411,IF(Input!$C$2=2011,AO676,AO941)))</f>
        <v>8.1281014128419694E-3</v>
      </c>
      <c r="AA146" s="24">
        <f>IF(Input!$C$2=2013,AP146,IF(Input!$C$2=2012,AP411,IF(Input!$C$2=2011,AP676,AP941)))</f>
        <v>1.1646545020976925E-2</v>
      </c>
      <c r="AB146" s="24">
        <f>IF(Input!$C$2=2013,AQ146,IF(Input!$C$2=2012,AQ411,IF(Input!$C$2=2011,AQ676,AQ941)))</f>
        <v>1.7121124029065972E-3</v>
      </c>
      <c r="AC146" s="24"/>
      <c r="AD146" s="24">
        <f>+'[1]Scheme Indicators'!E145</f>
        <v>6.0386538806295109E-3</v>
      </c>
      <c r="AE146" s="24">
        <f>+'[1]Scheme Indicators'!F145</f>
        <v>7.9102174423339982E-3</v>
      </c>
      <c r="AF146" s="24">
        <f>+'[1]Scheme Indicators'!G145</f>
        <v>4.5173691120917597E-3</v>
      </c>
      <c r="AG146" s="24">
        <f>+'[1]Scheme Indicators'!H145</f>
        <v>1.1249939533934201E-2</v>
      </c>
      <c r="AH146" s="24">
        <f>+'[1]Scheme Indicators'!I145</f>
        <v>1.0323539861066452E-2</v>
      </c>
      <c r="AI146" s="24">
        <f>+'[1]Scheme Indicators'!J145</f>
        <v>5.8097698925373307E-3</v>
      </c>
      <c r="AJ146" s="24">
        <f>+'[1]Scheme Indicators'!K145</f>
        <v>1.2787985395878873E-2</v>
      </c>
      <c r="AK146" s="24">
        <f>+'[1]Scheme Indicators'!L145</f>
        <v>1.3506585239112051E-2</v>
      </c>
      <c r="AL146" s="24">
        <f>+'[1]Scheme Indicators'!M145</f>
        <v>8.3696338256225543E-3</v>
      </c>
      <c r="AM146" s="24">
        <f>+'[1]Scheme Indicators'!N145</f>
        <v>1.0796947274374993E-2</v>
      </c>
      <c r="AN146" s="24">
        <f>+'[1]Scheme Indicators'!O145</f>
        <v>1.043968697473947E-2</v>
      </c>
      <c r="AO146" s="24">
        <f>+'[1]Scheme Indicators'!P145</f>
        <v>8.1281014128419694E-3</v>
      </c>
      <c r="AP146" s="24">
        <f>+'[1]Scheme Indicators'!Q145</f>
        <v>1.1646545020976925E-2</v>
      </c>
      <c r="AQ146" s="24">
        <f>+'[1]Scheme Indicators'!R145</f>
        <v>1.7121124029065972E-3</v>
      </c>
    </row>
    <row r="147" spans="1:43" x14ac:dyDescent="0.25">
      <c r="A147" s="23">
        <f t="shared" si="15"/>
        <v>103</v>
      </c>
      <c r="B147" s="21"/>
      <c r="C147" s="21"/>
      <c r="D147" s="21"/>
      <c r="E147" s="11" t="s">
        <v>157</v>
      </c>
      <c r="F147" s="24">
        <f t="shared" ref="F147:G164" si="16">PERCENTILE($O147:$AB147,F$3)</f>
        <v>7.1713017979547669E-2</v>
      </c>
      <c r="G147" s="24">
        <f t="shared" si="16"/>
        <v>8.9745489012067164E-2</v>
      </c>
      <c r="I147" s="24">
        <f>VLOOKUP(I$2&amp;"_"&amp;$A147,'Indicator Values By Option'!$A$4:$CL$978,VLOOKUP($I$3,Input!$B$4:$G$82,6,0),0)</f>
        <v>9.5276428164997651E-2</v>
      </c>
      <c r="J147" s="24">
        <f>VLOOKUP(J$2&amp;"_"&amp;$A147,'Indicator Values By Option'!$A$4:$CL$978,VLOOKUP($I$3,Input!$B$4:$G$82,6,0),0)</f>
        <v>7.8907750324140713E-2</v>
      </c>
      <c r="L147" s="98">
        <f t="shared" si="12"/>
        <v>0.69199999999999995</v>
      </c>
      <c r="M147" s="98">
        <f t="shared" si="13"/>
        <v>0.58499999999999996</v>
      </c>
      <c r="N147" s="7"/>
      <c r="O147" s="24">
        <f>IF(Input!$C$2=2013,AD147,IF(Input!$C$2=2012,AD412,IF(Input!$C$2=2011,AD677,AD942)))</f>
        <v>7.2873503490307051E-2</v>
      </c>
      <c r="P147" s="24">
        <f>IF(Input!$C$2=2013,AE147,IF(Input!$C$2=2012,AE412,IF(Input!$C$2=2011,AE677,AE942)))</f>
        <v>7.3924608904281749E-2</v>
      </c>
      <c r="Q147" s="24">
        <f>IF(Input!$C$2=2013,AF147,IF(Input!$C$2=2012,AF412,IF(Input!$C$2=2011,AF677,AF942)))</f>
        <v>8.2107525419925068E-2</v>
      </c>
      <c r="R147" s="24">
        <f>IF(Input!$C$2=2013,AG147,IF(Input!$C$2=2012,AG412,IF(Input!$C$2=2011,AG677,AG942)))</f>
        <v>0.14086528013254643</v>
      </c>
      <c r="S147" s="24">
        <f>IF(Input!$C$2=2013,AH147,IF(Input!$C$2=2012,AH412,IF(Input!$C$2=2011,AH677,AH942)))</f>
        <v>6.5682629200851494E-2</v>
      </c>
      <c r="T147" s="24">
        <f>IF(Input!$C$2=2013,AI147,IF(Input!$C$2=2012,AI412,IF(Input!$C$2=2011,AI677,AI942)))</f>
        <v>7.2841873894828546E-2</v>
      </c>
      <c r="U147" s="24">
        <f>IF(Input!$C$2=2013,AJ147,IF(Input!$C$2=2012,AJ412,IF(Input!$C$2=2011,AJ677,AJ942)))</f>
        <v>9.5276428164997651E-2</v>
      </c>
      <c r="V147" s="24">
        <f>IF(Input!$C$2=2013,AK147,IF(Input!$C$2=2012,AK412,IF(Input!$C$2=2011,AK677,AK942)))</f>
        <v>0.20841206368562099</v>
      </c>
      <c r="W147" s="24">
        <f>IF(Input!$C$2=2013,AL147,IF(Input!$C$2=2012,AL412,IF(Input!$C$2=2011,AL677,AL942)))</f>
        <v>7.1251935985982243E-2</v>
      </c>
      <c r="X147" s="24">
        <f>IF(Input!$C$2=2013,AM147,IF(Input!$C$2=2012,AM412,IF(Input!$C$2=2011,AM677,AM942)))</f>
        <v>0.14618529404671141</v>
      </c>
      <c r="Y147" s="24">
        <f>IF(Input!$C$2=2013,AN147,IF(Input!$C$2=2012,AN412,IF(Input!$C$2=2011,AN677,AN942)))</f>
        <v>0.10000078990454593</v>
      </c>
      <c r="Z147" s="24">
        <f>IF(Input!$C$2=2013,AO147,IF(Input!$C$2=2012,AO412,IF(Input!$C$2=2011,AO677,AO942)))</f>
        <v>4.2481494204948442E-2</v>
      </c>
      <c r="AA147" s="24">
        <f>IF(Input!$C$2=2013,AP147,IF(Input!$C$2=2012,AP412,IF(Input!$C$2=2011,AP677,AP942)))</f>
        <v>6.8955999115859257E-2</v>
      </c>
      <c r="AB147" s="24">
        <f>IF(Input!$C$2=2013,AQ147,IF(Input!$C$2=2012,AQ412,IF(Input!$C$2=2011,AQ677,AQ942)))</f>
        <v>1.754667135821213E-2</v>
      </c>
      <c r="AC147" s="24"/>
      <c r="AD147" s="24">
        <f>+'[1]Scheme Indicators'!E146</f>
        <v>7.2873503490307051E-2</v>
      </c>
      <c r="AE147" s="24">
        <f>+'[1]Scheme Indicators'!F146</f>
        <v>7.3924608904281749E-2</v>
      </c>
      <c r="AF147" s="24">
        <f>+'[1]Scheme Indicators'!G146</f>
        <v>8.2107525419925068E-2</v>
      </c>
      <c r="AG147" s="24">
        <f>+'[1]Scheme Indicators'!H146</f>
        <v>0.14086528013254643</v>
      </c>
      <c r="AH147" s="24">
        <f>+'[1]Scheme Indicators'!I146</f>
        <v>6.5682629200851494E-2</v>
      </c>
      <c r="AI147" s="24">
        <f>+'[1]Scheme Indicators'!J146</f>
        <v>7.2841873894828546E-2</v>
      </c>
      <c r="AJ147" s="24">
        <f>+'[1]Scheme Indicators'!K146</f>
        <v>9.5276428164997651E-2</v>
      </c>
      <c r="AK147" s="24">
        <f>+'[1]Scheme Indicators'!L146</f>
        <v>0.20841206368562099</v>
      </c>
      <c r="AL147" s="24">
        <f>+'[1]Scheme Indicators'!M146</f>
        <v>7.1251935985982243E-2</v>
      </c>
      <c r="AM147" s="24">
        <f>+'[1]Scheme Indicators'!N146</f>
        <v>0.14618529404671141</v>
      </c>
      <c r="AN147" s="24">
        <f>+'[1]Scheme Indicators'!O146</f>
        <v>0.10000078990454593</v>
      </c>
      <c r="AO147" s="24">
        <f>+'[1]Scheme Indicators'!P146</f>
        <v>4.2481494204948442E-2</v>
      </c>
      <c r="AP147" s="24">
        <f>+'[1]Scheme Indicators'!Q146</f>
        <v>6.8955999115859257E-2</v>
      </c>
      <c r="AQ147" s="24">
        <f>+'[1]Scheme Indicators'!R146</f>
        <v>1.754667135821213E-2</v>
      </c>
    </row>
    <row r="148" spans="1:43" x14ac:dyDescent="0.25">
      <c r="A148" s="23">
        <f t="shared" si="15"/>
        <v>104</v>
      </c>
      <c r="B148" s="21"/>
      <c r="C148" s="21"/>
      <c r="D148" s="21"/>
      <c r="E148" s="11" t="s">
        <v>158</v>
      </c>
      <c r="F148" s="24">
        <f t="shared" si="16"/>
        <v>5.0797612074321187E-3</v>
      </c>
      <c r="G148" s="24">
        <f t="shared" si="16"/>
        <v>5.8254073140329632E-3</v>
      </c>
      <c r="I148" s="24">
        <f>VLOOKUP(I$2&amp;"_"&amp;$A148,'Indicator Values By Option'!$A$4:$CL$978,VLOOKUP($I$3,Input!$B$4:$G$82,6,0),0)</f>
        <v>7.5628748485758778E-3</v>
      </c>
      <c r="J148" s="24">
        <f>VLOOKUP(J$2&amp;"_"&amp;$A148,'Indicator Values By Option'!$A$4:$CL$978,VLOOKUP($I$3,Input!$B$4:$G$82,6,0),0)</f>
        <v>3.5628315244856028E-3</v>
      </c>
      <c r="L148" s="98">
        <f t="shared" si="12"/>
        <v>0.92300000000000004</v>
      </c>
      <c r="M148" s="98">
        <f t="shared" si="13"/>
        <v>0.124</v>
      </c>
      <c r="N148" s="7"/>
      <c r="O148" s="24">
        <f>IF(Input!$C$2=2013,AD148,IF(Input!$C$2=2012,AD413,IF(Input!$C$2=2011,AD678,AD943)))</f>
        <v>5.5735840259345561E-3</v>
      </c>
      <c r="P148" s="24">
        <f>IF(Input!$C$2=2013,AE148,IF(Input!$C$2=2012,AE413,IF(Input!$C$2=2011,AE678,AE943)))</f>
        <v>6.1294904288891503E-3</v>
      </c>
      <c r="Q148" s="24">
        <f>IF(Input!$C$2=2013,AF148,IF(Input!$C$2=2012,AF413,IF(Input!$C$2=2011,AF678,AF943)))</f>
        <v>1.7227890758067046E-3</v>
      </c>
      <c r="R148" s="24">
        <f>IF(Input!$C$2=2013,AG148,IF(Input!$C$2=2012,AG413,IF(Input!$C$2=2011,AG678,AG943)))</f>
        <v>5.7891348848994328E-3</v>
      </c>
      <c r="S148" s="24">
        <f>IF(Input!$C$2=2013,AH148,IF(Input!$C$2=2012,AH413,IF(Input!$C$2=2011,AH678,AH943)))</f>
        <v>4.8154051785565932E-3</v>
      </c>
      <c r="T148" s="24">
        <f>IF(Input!$C$2=2013,AI148,IF(Input!$C$2=2012,AI413,IF(Input!$C$2=2011,AI678,AI943)))</f>
        <v>4.6993797662520116E-3</v>
      </c>
      <c r="U148" s="24">
        <f>IF(Input!$C$2=2013,AJ148,IF(Input!$C$2=2012,AJ413,IF(Input!$C$2=2011,AJ678,AJ943)))</f>
        <v>7.5628748485758778E-3</v>
      </c>
      <c r="V148" s="24">
        <f>IF(Input!$C$2=2013,AK148,IF(Input!$C$2=2012,AK413,IF(Input!$C$2=2011,AK678,AK943)))</f>
        <v>5.0090572718090084E-3</v>
      </c>
      <c r="W148" s="24">
        <f>IF(Input!$C$2=2013,AL148,IF(Input!$C$2=2012,AL413,IF(Input!$C$2=2011,AL678,AL943)))</f>
        <v>5.7368141641342208E-3</v>
      </c>
      <c r="X148" s="24">
        <f>IF(Input!$C$2=2013,AM148,IF(Input!$C$2=2012,AM413,IF(Input!$C$2=2011,AM678,AM943)))</f>
        <v>6.7259939535554139E-3</v>
      </c>
      <c r="Y148" s="24">
        <f>IF(Input!$C$2=2013,AN148,IF(Input!$C$2=2012,AN413,IF(Input!$C$2=2011,AN678,AN943)))</f>
        <v>5.8516735558193133E-3</v>
      </c>
      <c r="Z148" s="24">
        <f>IF(Input!$C$2=2013,AO148,IF(Input!$C$2=2012,AO413,IF(Input!$C$2=2011,AO678,AO943)))</f>
        <v>5.2528639463714569E-3</v>
      </c>
      <c r="AA148" s="24">
        <f>IF(Input!$C$2=2013,AP148,IF(Input!$C$2=2012,AP413,IF(Input!$C$2=2011,AP678,AP943)))</f>
        <v>1.2733560077202688E-2</v>
      </c>
      <c r="AB148" s="24">
        <f>IF(Input!$C$2=2013,AQ148,IF(Input!$C$2=2012,AQ413,IF(Input!$C$2=2011,AQ678,AQ943)))</f>
        <v>1.7069269387006965E-3</v>
      </c>
      <c r="AC148" s="24"/>
      <c r="AD148" s="24">
        <f>+'[1]Scheme Indicators'!E147</f>
        <v>5.5735840259345561E-3</v>
      </c>
      <c r="AE148" s="24">
        <f>+'[1]Scheme Indicators'!F147</f>
        <v>6.1294904288891503E-3</v>
      </c>
      <c r="AF148" s="24">
        <f>+'[1]Scheme Indicators'!G147</f>
        <v>1.7227890758067046E-3</v>
      </c>
      <c r="AG148" s="24">
        <f>+'[1]Scheme Indicators'!H147</f>
        <v>5.7891348848994328E-3</v>
      </c>
      <c r="AH148" s="24">
        <f>+'[1]Scheme Indicators'!I147</f>
        <v>4.8154051785565932E-3</v>
      </c>
      <c r="AI148" s="24">
        <f>+'[1]Scheme Indicators'!J147</f>
        <v>4.6993797662520116E-3</v>
      </c>
      <c r="AJ148" s="24">
        <f>+'[1]Scheme Indicators'!K147</f>
        <v>7.5628748485758778E-3</v>
      </c>
      <c r="AK148" s="24">
        <f>+'[1]Scheme Indicators'!L147</f>
        <v>5.0090572718090084E-3</v>
      </c>
      <c r="AL148" s="24">
        <f>+'[1]Scheme Indicators'!M147</f>
        <v>5.7368141641342208E-3</v>
      </c>
      <c r="AM148" s="24">
        <f>+'[1]Scheme Indicators'!N147</f>
        <v>6.7259939535554139E-3</v>
      </c>
      <c r="AN148" s="24">
        <f>+'[1]Scheme Indicators'!O147</f>
        <v>5.8516735558193133E-3</v>
      </c>
      <c r="AO148" s="24">
        <f>+'[1]Scheme Indicators'!P147</f>
        <v>5.2528639463714569E-3</v>
      </c>
      <c r="AP148" s="24">
        <f>+'[1]Scheme Indicators'!Q147</f>
        <v>1.2733560077202688E-2</v>
      </c>
      <c r="AQ148" s="24">
        <f>+'[1]Scheme Indicators'!R147</f>
        <v>1.7069269387006965E-3</v>
      </c>
    </row>
    <row r="149" spans="1:43" x14ac:dyDescent="0.25">
      <c r="A149" s="23">
        <f t="shared" si="15"/>
        <v>105</v>
      </c>
      <c r="B149" s="21"/>
      <c r="C149" s="21"/>
      <c r="D149" s="21"/>
      <c r="E149" s="11" t="s">
        <v>159</v>
      </c>
      <c r="F149" s="25">
        <f t="shared" si="16"/>
        <v>2.3160633236421893</v>
      </c>
      <c r="G149" s="25">
        <f t="shared" si="16"/>
        <v>2.8844832966589093</v>
      </c>
      <c r="I149" s="25">
        <f>VLOOKUP(I$2&amp;"_"&amp;$A149,'Indicator Values By Option'!$A$4:$CL$978,VLOOKUP($I$3,Input!$B$4:$G$82,6,0),0)</f>
        <v>3.305073344118898</v>
      </c>
      <c r="J149" s="25">
        <f>VLOOKUP(J$2&amp;"_"&amp;$A149,'Indicator Values By Option'!$A$4:$CL$978,VLOOKUP($I$3,Input!$B$4:$G$82,6,0),0)</f>
        <v>3.7056584955239491</v>
      </c>
      <c r="L149" s="98">
        <f t="shared" si="12"/>
        <v>0.92300000000000004</v>
      </c>
      <c r="M149" s="98">
        <f t="shared" si="13"/>
        <v>1</v>
      </c>
      <c r="N149" s="7"/>
      <c r="O149" s="25">
        <f>IF(Input!$C$2=2013,AD149,IF(Input!$C$2=2012,AD414,IF(Input!$C$2=2011,AD679,AD944)))</f>
        <v>1.1666719241783483</v>
      </c>
      <c r="P149" s="25">
        <f>IF(Input!$C$2=2013,AE149,IF(Input!$C$2=2012,AE414,IF(Input!$C$2=2011,AE679,AE944)))</f>
        <v>2.6733795819204182</v>
      </c>
      <c r="Q149" s="25">
        <f>IF(Input!$C$2=2013,AF149,IF(Input!$C$2=2012,AF414,IF(Input!$C$2=2011,AF679,AF944)))</f>
        <v>2.9307016105557491</v>
      </c>
      <c r="R149" s="25">
        <f>IF(Input!$C$2=2013,AG149,IF(Input!$C$2=2012,AG414,IF(Input!$C$2=2011,AG679,AG944)))</f>
        <v>3.0130420690667035</v>
      </c>
      <c r="S149" s="25">
        <f>IF(Input!$C$2=2013,AH149,IF(Input!$C$2=2012,AH414,IF(Input!$C$2=2011,AH679,AH944)))</f>
        <v>3.6359125995744508</v>
      </c>
      <c r="T149" s="25">
        <f>IF(Input!$C$2=2013,AI149,IF(Input!$C$2=2012,AI414,IF(Input!$C$2=2011,AI679,AI944)))</f>
        <v>2.102387881186107</v>
      </c>
      <c r="U149" s="25">
        <f>IF(Input!$C$2=2013,AJ149,IF(Input!$C$2=2012,AJ414,IF(Input!$C$2=2011,AJ679,AJ944)))</f>
        <v>3.305073344118898</v>
      </c>
      <c r="V149" s="25">
        <f>IF(Input!$C$2=2013,AK149,IF(Input!$C$2=2012,AK414,IF(Input!$C$2=2011,AK679,AK944)))</f>
        <v>2.1544807078454222</v>
      </c>
      <c r="W149" s="25">
        <f>IF(Input!$C$2=2013,AL149,IF(Input!$C$2=2012,AL414,IF(Input!$C$2=2011,AL679,AL944)))</f>
        <v>2.8206580060394635</v>
      </c>
      <c r="X149" s="25">
        <f>IF(Input!$C$2=2013,AM149,IF(Input!$C$2=2012,AM414,IF(Input!$C$2=2011,AM679,AM944)))</f>
        <v>2.7158652698386074</v>
      </c>
      <c r="Y149" s="25">
        <f>IF(Input!$C$2=2013,AN149,IF(Input!$C$2=2012,AN414,IF(Input!$C$2=2011,AN679,AN944)))</f>
        <v>2.2754667439538299</v>
      </c>
      <c r="Z149" s="25">
        <f>IF(Input!$C$2=2013,AO149,IF(Input!$C$2=2012,AO414,IF(Input!$C$2=2011,AO679,AO944)))</f>
        <v>2.4154549497757585</v>
      </c>
      <c r="AA149" s="25">
        <f>IF(Input!$C$2=2013,AP149,IF(Input!$C$2=2012,AP414,IF(Input!$C$2=2011,AP679,AP944)))</f>
        <v>3.1428097001911186</v>
      </c>
      <c r="AB149" s="25">
        <f>IF(Input!$C$2=2013,AQ149,IF(Input!$C$2=2012,AQ414,IF(Input!$C$2=2011,AQ679,AQ944)))</f>
        <v>0.94167080659259716</v>
      </c>
      <c r="AC149" s="25"/>
      <c r="AD149" s="25">
        <f>+'[1]Scheme Indicators'!E148</f>
        <v>1.1666719241783483</v>
      </c>
      <c r="AE149" s="25">
        <f>+'[1]Scheme Indicators'!F148</f>
        <v>2.6733795819204182</v>
      </c>
      <c r="AF149" s="25">
        <f>+'[1]Scheme Indicators'!G148</f>
        <v>2.9307016105557491</v>
      </c>
      <c r="AG149" s="25">
        <f>+'[1]Scheme Indicators'!H148</f>
        <v>3.0130420690667035</v>
      </c>
      <c r="AH149" s="25">
        <f>+'[1]Scheme Indicators'!I148</f>
        <v>3.6359125995744508</v>
      </c>
      <c r="AI149" s="25">
        <f>+'[1]Scheme Indicators'!J148</f>
        <v>2.102387881186107</v>
      </c>
      <c r="AJ149" s="25">
        <f>+'[1]Scheme Indicators'!K148</f>
        <v>3.305073344118898</v>
      </c>
      <c r="AK149" s="25">
        <f>+'[1]Scheme Indicators'!L148</f>
        <v>2.1544807078454222</v>
      </c>
      <c r="AL149" s="25">
        <f>+'[1]Scheme Indicators'!M148</f>
        <v>2.8206580060394635</v>
      </c>
      <c r="AM149" s="25">
        <f>+'[1]Scheme Indicators'!N148</f>
        <v>2.7158652698386074</v>
      </c>
      <c r="AN149" s="25">
        <f>+'[1]Scheme Indicators'!O148</f>
        <v>2.2754667439538299</v>
      </c>
      <c r="AO149" s="25">
        <f>+'[1]Scheme Indicators'!P148</f>
        <v>2.4154549497757585</v>
      </c>
      <c r="AP149" s="25">
        <f>+'[1]Scheme Indicators'!Q148</f>
        <v>3.1428097001911186</v>
      </c>
      <c r="AQ149" s="25">
        <f>+'[1]Scheme Indicators'!R148</f>
        <v>0.94167080659259716</v>
      </c>
    </row>
    <row r="150" spans="1:43" x14ac:dyDescent="0.25">
      <c r="A150" s="23">
        <f t="shared" si="15"/>
        <v>106</v>
      </c>
      <c r="B150" s="21"/>
      <c r="C150" s="21"/>
      <c r="D150" s="21"/>
      <c r="E150" s="11" t="s">
        <v>160</v>
      </c>
      <c r="F150" s="24">
        <f t="shared" si="16"/>
        <v>6.7955756431005918E-3</v>
      </c>
      <c r="G150" s="24">
        <f t="shared" si="16"/>
        <v>1.0155641101373391E-2</v>
      </c>
      <c r="I150" s="24">
        <f>VLOOKUP(I$2&amp;"_"&amp;$A150,'Indicator Values By Option'!$A$4:$CL$978,VLOOKUP($I$3,Input!$B$4:$G$82,6,0),0)</f>
        <v>8.3295904617478773E-3</v>
      </c>
      <c r="J150" s="24">
        <f>VLOOKUP(J$2&amp;"_"&amp;$A150,'Indicator Values By Option'!$A$4:$CL$978,VLOOKUP($I$3,Input!$B$4:$G$82,6,0),0)</f>
        <v>6.5705890088671717E-3</v>
      </c>
      <c r="L150" s="98">
        <f t="shared" si="12"/>
        <v>0.46100000000000002</v>
      </c>
      <c r="M150" s="98">
        <f t="shared" si="13"/>
        <v>0.312</v>
      </c>
      <c r="N150" s="7"/>
      <c r="O150" s="24">
        <f>IF(Input!$C$2=2013,AD150,IF(Input!$C$2=2012,AD415,IF(Input!$C$2=2011,AD680,AD945)))</f>
        <v>6.2598935098349901E-3</v>
      </c>
      <c r="P150" s="24">
        <f>IF(Input!$C$2=2013,AE150,IF(Input!$C$2=2012,AE415,IF(Input!$C$2=2011,AE680,AE945)))</f>
        <v>1.1699782553294407E-2</v>
      </c>
      <c r="Q150" s="24">
        <f>IF(Input!$C$2=2013,AF150,IF(Input!$C$2=2012,AF415,IF(Input!$C$2=2011,AF680,AF945)))</f>
        <v>3.9315259234977704E-3</v>
      </c>
      <c r="R150" s="24">
        <f>IF(Input!$C$2=2013,AG150,IF(Input!$C$2=2012,AG415,IF(Input!$C$2=2011,AG680,AG945)))</f>
        <v>1.2309457104348961E-2</v>
      </c>
      <c r="S150" s="24">
        <f>IF(Input!$C$2=2013,AH150,IF(Input!$C$2=2012,AH415,IF(Input!$C$2=2011,AH680,AH945)))</f>
        <v>8.8598249130212425E-3</v>
      </c>
      <c r="T150" s="24">
        <f>IF(Input!$C$2=2013,AI150,IF(Input!$C$2=2012,AI415,IF(Input!$C$2=2011,AI680,AI945)))</f>
        <v>6.5166349885819987E-3</v>
      </c>
      <c r="U150" s="24">
        <f>IF(Input!$C$2=2013,AJ150,IF(Input!$C$2=2012,AJ415,IF(Input!$C$2=2011,AJ680,AJ945)))</f>
        <v>8.3295904617478773E-3</v>
      </c>
      <c r="V150" s="24">
        <f>IF(Input!$C$2=2013,AK150,IF(Input!$C$2=2012,AK415,IF(Input!$C$2=2011,AK680,AK945)))</f>
        <v>1.1439985472826585E-2</v>
      </c>
      <c r="W150" s="24">
        <f>IF(Input!$C$2=2013,AL150,IF(Input!$C$2=2012,AL415,IF(Input!$C$2=2011,AL680,AL945)))</f>
        <v>1.1970576669671851E-2</v>
      </c>
      <c r="X150" s="24">
        <f>IF(Input!$C$2=2013,AM150,IF(Input!$C$2=2012,AM415,IF(Input!$C$2=2011,AM680,AM945)))</f>
        <v>7.4784993145081821E-3</v>
      </c>
      <c r="Y150" s="24">
        <f>IF(Input!$C$2=2013,AN150,IF(Input!$C$2=2012,AN415,IF(Input!$C$2=2011,AN680,AN945)))</f>
        <v>8.3498367500223734E-3</v>
      </c>
      <c r="Z150" s="24">
        <f>IF(Input!$C$2=2013,AO150,IF(Input!$C$2=2012,AO415,IF(Input!$C$2=2011,AO680,AO945)))</f>
        <v>4.0946314831721044E-3</v>
      </c>
      <c r="AA150" s="24">
        <f>IF(Input!$C$2=2013,AP150,IF(Input!$C$2=2012,AP415,IF(Input!$C$2=2011,AP680,AP945)))</f>
        <v>1.1093990755007704E-2</v>
      </c>
      <c r="AB150" s="24">
        <f>IF(Input!$C$2=2013,AQ150,IF(Input!$C$2=2012,AQ415,IF(Input!$C$2=2011,AQ680,AQ945)))</f>
        <v>6.2544072109252573E-3</v>
      </c>
      <c r="AC150" s="24"/>
      <c r="AD150" s="24">
        <f>+'[1]Scheme Indicators'!E149</f>
        <v>6.2598935098349901E-3</v>
      </c>
      <c r="AE150" s="24">
        <f>+'[1]Scheme Indicators'!F149</f>
        <v>1.1699782553294407E-2</v>
      </c>
      <c r="AF150" s="24">
        <f>+'[1]Scheme Indicators'!G149</f>
        <v>3.9315259234977704E-3</v>
      </c>
      <c r="AG150" s="24">
        <f>+'[1]Scheme Indicators'!H149</f>
        <v>1.2309457104348961E-2</v>
      </c>
      <c r="AH150" s="24">
        <f>+'[1]Scheme Indicators'!I149</f>
        <v>8.8598249130212425E-3</v>
      </c>
      <c r="AI150" s="24">
        <f>+'[1]Scheme Indicators'!J149</f>
        <v>6.5166349885819987E-3</v>
      </c>
      <c r="AJ150" s="24">
        <f>+'[1]Scheme Indicators'!K149</f>
        <v>8.3295904617478773E-3</v>
      </c>
      <c r="AK150" s="24">
        <f>+'[1]Scheme Indicators'!L149</f>
        <v>1.1439985472826585E-2</v>
      </c>
      <c r="AL150" s="24">
        <f>+'[1]Scheme Indicators'!M149</f>
        <v>1.1970576669671851E-2</v>
      </c>
      <c r="AM150" s="24">
        <f>+'[1]Scheme Indicators'!N149</f>
        <v>7.4784993145081821E-3</v>
      </c>
      <c r="AN150" s="24">
        <f>+'[1]Scheme Indicators'!O149</f>
        <v>8.3498367500223734E-3</v>
      </c>
      <c r="AO150" s="24">
        <f>+'[1]Scheme Indicators'!P149</f>
        <v>4.0946314831721044E-3</v>
      </c>
      <c r="AP150" s="24">
        <f>+'[1]Scheme Indicators'!Q149</f>
        <v>1.1093990755007704E-2</v>
      </c>
      <c r="AQ150" s="24">
        <f>+'[1]Scheme Indicators'!R149</f>
        <v>6.2544072109252573E-3</v>
      </c>
    </row>
    <row r="151" spans="1:43" x14ac:dyDescent="0.25">
      <c r="B151" s="21"/>
      <c r="C151" s="21" t="s">
        <v>263</v>
      </c>
      <c r="D151" s="21"/>
      <c r="E151" s="11"/>
      <c r="F151" s="23"/>
      <c r="G151" s="23"/>
      <c r="I151" s="23"/>
      <c r="J151" s="23"/>
      <c r="L151" s="98"/>
      <c r="M151" s="98"/>
      <c r="N151" s="7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50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x14ac:dyDescent="0.25">
      <c r="B152" s="21"/>
      <c r="C152" s="21"/>
      <c r="D152" s="21" t="s">
        <v>259</v>
      </c>
      <c r="E152" s="11"/>
      <c r="F152" s="23"/>
      <c r="G152" s="23"/>
      <c r="I152" s="23"/>
      <c r="J152" s="23"/>
      <c r="L152" s="98"/>
      <c r="M152" s="98"/>
      <c r="N152" s="7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50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x14ac:dyDescent="0.25">
      <c r="A153" s="23">
        <v>107</v>
      </c>
      <c r="B153" s="21"/>
      <c r="C153" s="21"/>
      <c r="D153" s="21"/>
      <c r="E153" s="11" t="s">
        <v>161</v>
      </c>
      <c r="F153" s="24">
        <f t="shared" si="16"/>
        <v>5.7339303191710912E-2</v>
      </c>
      <c r="G153" s="24">
        <f t="shared" si="16"/>
        <v>6.550458710476785E-2</v>
      </c>
      <c r="I153" s="24">
        <f>VLOOKUP(I$2&amp;"_"&amp;$A153,'Indicator Values By Option'!$A$4:$CL$978,VLOOKUP($I$3,Input!$B$4:$G$82,6,0),0)</f>
        <v>5.077275771830099E-2</v>
      </c>
      <c r="J153" s="24">
        <f>VLOOKUP(J$2&amp;"_"&amp;$A153,'Indicator Values By Option'!$A$4:$CL$978,VLOOKUP($I$3,Input!$B$4:$G$82,6,0),0)</f>
        <v>4.0379644422585029E-2</v>
      </c>
      <c r="L153" s="98">
        <f t="shared" si="12"/>
        <v>0.23</v>
      </c>
      <c r="M153" s="98">
        <f t="shared" si="13"/>
        <v>0.157</v>
      </c>
      <c r="N153" s="7"/>
      <c r="O153" s="24">
        <f>IF(Input!$C$2=2013,AD153,IF(Input!$C$2=2012,AD418,IF(Input!$C$2=2011,AD683,AD948)))</f>
        <v>6.5738426456613611E-2</v>
      </c>
      <c r="P153" s="24">
        <f>IF(Input!$C$2=2013,AE153,IF(Input!$C$2=2012,AE418,IF(Input!$C$2=2011,AE683,AE948)))</f>
        <v>6.612515989472928E-2</v>
      </c>
      <c r="Q153" s="24">
        <f>IF(Input!$C$2=2013,AF153,IF(Input!$C$2=2012,AF418,IF(Input!$C$2=2011,AF683,AF948)))</f>
        <v>7.140422664020192E-2</v>
      </c>
      <c r="R153" s="24">
        <f>IF(Input!$C$2=2013,AG153,IF(Input!$C$2=2012,AG418,IF(Input!$C$2=2011,AG683,AG948)))</f>
        <v>3.5646524180630475E-2</v>
      </c>
      <c r="S153" s="24">
        <f>IF(Input!$C$2=2013,AH153,IF(Input!$C$2=2012,AH418,IF(Input!$C$2=2011,AH683,AH948)))</f>
        <v>8.4055762617565033E-2</v>
      </c>
      <c r="T153" s="24">
        <f>IF(Input!$C$2=2013,AI153,IF(Input!$C$2=2012,AI418,IF(Input!$C$2=2011,AI683,AI948)))</f>
        <v>5.6536508550624129E-2</v>
      </c>
      <c r="U153" s="24">
        <f>IF(Input!$C$2=2013,AJ153,IF(Input!$C$2=2012,AJ418,IF(Input!$C$2=2011,AJ683,AJ948)))</f>
        <v>5.077275771830099E-2</v>
      </c>
      <c r="V153" s="24">
        <f>IF(Input!$C$2=2013,AK153,IF(Input!$C$2=2012,AK418,IF(Input!$C$2=2011,AK683,AK948)))</f>
        <v>6.4901784342098603E-2</v>
      </c>
      <c r="W153" s="24">
        <f>IF(Input!$C$2=2013,AL153,IF(Input!$C$2=2012,AL418,IF(Input!$C$2=2011,AL683,AL948)))</f>
        <v>8.2285989384350583E-2</v>
      </c>
      <c r="X153" s="24">
        <f>IF(Input!$C$2=2013,AM153,IF(Input!$C$2=2012,AM418,IF(Input!$C$2=2011,AM683,AM948)))</f>
        <v>2.5170694560992201E-2</v>
      </c>
      <c r="Y153" s="24">
        <f>IF(Input!$C$2=2013,AN153,IF(Input!$C$2=2012,AN418,IF(Input!$C$2=2011,AN683,AN948)))</f>
        <v>5.9304765933682002E-2</v>
      </c>
      <c r="Z153" s="24">
        <f>IF(Input!$C$2=2013,AO153,IF(Input!$C$2=2012,AO418,IF(Input!$C$2=2011,AO683,AO948)))</f>
        <v>3.9892491384564646E-2</v>
      </c>
      <c r="AA153" s="24">
        <f>IF(Input!$C$2=2013,AP153,IF(Input!$C$2=2012,AP418,IF(Input!$C$2=2011,AP683,AP948)))</f>
        <v>6.0189917685402966E-2</v>
      </c>
      <c r="AB153" s="24">
        <f>IF(Input!$C$2=2013,AQ153,IF(Input!$C$2=2012,AQ418,IF(Input!$C$2=2011,AQ683,AQ948)))</f>
        <v>6.5181666095076099E-2</v>
      </c>
      <c r="AC153" s="24"/>
      <c r="AD153" s="24">
        <f>+'[1]Scheme Indicators'!E152</f>
        <v>6.5738426456613611E-2</v>
      </c>
      <c r="AE153" s="24">
        <f>+'[1]Scheme Indicators'!F152</f>
        <v>6.612515989472928E-2</v>
      </c>
      <c r="AF153" s="24">
        <f>+'[1]Scheme Indicators'!G152</f>
        <v>7.140422664020192E-2</v>
      </c>
      <c r="AG153" s="24">
        <f>+'[1]Scheme Indicators'!H152</f>
        <v>3.5646524180630475E-2</v>
      </c>
      <c r="AH153" s="24">
        <f>+'[1]Scheme Indicators'!I152</f>
        <v>8.4055762617565033E-2</v>
      </c>
      <c r="AI153" s="24">
        <f>+'[1]Scheme Indicators'!J152</f>
        <v>5.6536508550624129E-2</v>
      </c>
      <c r="AJ153" s="24">
        <f>+'[1]Scheme Indicators'!K152</f>
        <v>5.077275771830099E-2</v>
      </c>
      <c r="AK153" s="24">
        <f>+'[1]Scheme Indicators'!L152</f>
        <v>6.4901784342098603E-2</v>
      </c>
      <c r="AL153" s="24">
        <f>+'[1]Scheme Indicators'!M152</f>
        <v>8.2285989384350583E-2</v>
      </c>
      <c r="AM153" s="24">
        <f>+'[1]Scheme Indicators'!N152</f>
        <v>2.5170694560992201E-2</v>
      </c>
      <c r="AN153" s="24">
        <f>+'[1]Scheme Indicators'!O152</f>
        <v>5.9304765933682002E-2</v>
      </c>
      <c r="AO153" s="24">
        <f>+'[1]Scheme Indicators'!P152</f>
        <v>3.9892491384564646E-2</v>
      </c>
      <c r="AP153" s="24">
        <f>+'[1]Scheme Indicators'!Q152</f>
        <v>6.0189917685402966E-2</v>
      </c>
      <c r="AQ153" s="24">
        <f>+'[1]Scheme Indicators'!R152</f>
        <v>6.5181666095076099E-2</v>
      </c>
    </row>
    <row r="154" spans="1:43" x14ac:dyDescent="0.25">
      <c r="A154" s="23">
        <f>A153+1</f>
        <v>108</v>
      </c>
      <c r="B154" s="21"/>
      <c r="C154" s="21"/>
      <c r="D154" s="21"/>
      <c r="E154" s="11" t="s">
        <v>162</v>
      </c>
      <c r="F154" s="24">
        <f t="shared" si="16"/>
        <v>0.40137158693792691</v>
      </c>
      <c r="G154" s="24">
        <f t="shared" si="16"/>
        <v>0.45017160679793711</v>
      </c>
      <c r="I154" s="24">
        <f>VLOOKUP(I$2&amp;"_"&amp;$A154,'Indicator Values By Option'!$A$4:$CL$978,VLOOKUP($I$3,Input!$B$4:$G$82,6,0),0)</f>
        <v>0.4186030960492555</v>
      </c>
      <c r="J154" s="24">
        <f>VLOOKUP(J$2&amp;"_"&amp;$A154,'Indicator Values By Option'!$A$4:$CL$978,VLOOKUP($I$3,Input!$B$4:$G$82,6,0),0)</f>
        <v>0.33900751368599058</v>
      </c>
      <c r="L154" s="98">
        <f t="shared" si="12"/>
        <v>0.46100000000000002</v>
      </c>
      <c r="M154" s="98">
        <f t="shared" si="13"/>
        <v>6.5000000000000002E-2</v>
      </c>
      <c r="N154" s="7"/>
      <c r="O154" s="24">
        <f>IF(Input!$C$2=2013,AD154,IF(Input!$C$2=2012,AD419,IF(Input!$C$2=2011,AD684,AD949)))</f>
        <v>0.43458994441743204</v>
      </c>
      <c r="P154" s="24">
        <f>IF(Input!$C$2=2013,AE154,IF(Input!$C$2=2012,AE419,IF(Input!$C$2=2011,AE684,AE949)))</f>
        <v>0.46145487955623388</v>
      </c>
      <c r="Q154" s="24">
        <f>IF(Input!$C$2=2013,AF154,IF(Input!$C$2=2012,AF419,IF(Input!$C$2=2011,AF684,AF949)))</f>
        <v>0.47187151786857373</v>
      </c>
      <c r="R154" s="24">
        <f>IF(Input!$C$2=2013,AG154,IF(Input!$C$2=2012,AG419,IF(Input!$C$2=2011,AG684,AG949)))</f>
        <v>0.26051214270813222</v>
      </c>
      <c r="S154" s="24">
        <f>IF(Input!$C$2=2013,AH154,IF(Input!$C$2=2012,AH419,IF(Input!$C$2=2011,AH684,AH949)))</f>
        <v>0.46229739920519547</v>
      </c>
      <c r="T154" s="24">
        <f>IF(Input!$C$2=2013,AI154,IF(Input!$C$2=2012,AI419,IF(Input!$C$2=2011,AI684,AI949)))</f>
        <v>0.42793734296954317</v>
      </c>
      <c r="U154" s="24">
        <f>IF(Input!$C$2=2013,AJ154,IF(Input!$C$2=2012,AJ419,IF(Input!$C$2=2011,AJ684,AJ949)))</f>
        <v>0.4186030960492555</v>
      </c>
      <c r="V154" s="24">
        <f>IF(Input!$C$2=2013,AK154,IF(Input!$C$2=2012,AK419,IF(Input!$C$2=2011,AK684,AK949)))</f>
        <v>0.49806544522137669</v>
      </c>
      <c r="W154" s="24">
        <f>IF(Input!$C$2=2013,AL154,IF(Input!$C$2=2012,AL419,IF(Input!$C$2=2011,AL684,AL949)))</f>
        <v>0.4865603047801359</v>
      </c>
      <c r="X154" s="24">
        <f>IF(Input!$C$2=2013,AM154,IF(Input!$C$2=2012,AM419,IF(Input!$C$2=2011,AM684,AM949)))</f>
        <v>0.36491249102063228</v>
      </c>
      <c r="Y154" s="24">
        <f>IF(Input!$C$2=2013,AN154,IF(Input!$C$2=2012,AN419,IF(Input!$C$2=2011,AN684,AN949)))</f>
        <v>0.40127391633044984</v>
      </c>
      <c r="Z154" s="24">
        <f>IF(Input!$C$2=2013,AO154,IF(Input!$C$2=2012,AO419,IF(Input!$C$2=2011,AO684,AO949)))</f>
        <v>0.35212667797449543</v>
      </c>
      <c r="AA154" s="24">
        <f>IF(Input!$C$2=2013,AP154,IF(Input!$C$2=2012,AP419,IF(Input!$C$2=2011,AP684,AP949)))</f>
        <v>0.3928241712873905</v>
      </c>
      <c r="AB154" s="24">
        <f>IF(Input!$C$2=2013,AQ154,IF(Input!$C$2=2012,AQ419,IF(Input!$C$2=2011,AQ684,AQ949)))</f>
        <v>0.40161071152864652</v>
      </c>
      <c r="AC154" s="24"/>
      <c r="AD154" s="24">
        <f>+'[1]Scheme Indicators'!E153</f>
        <v>0.43458994441743204</v>
      </c>
      <c r="AE154" s="24">
        <f>+'[1]Scheme Indicators'!F153</f>
        <v>0.46145487955623388</v>
      </c>
      <c r="AF154" s="24">
        <f>+'[1]Scheme Indicators'!G153</f>
        <v>0.47187151786857373</v>
      </c>
      <c r="AG154" s="24">
        <f>+'[1]Scheme Indicators'!H153</f>
        <v>0.26051214270813222</v>
      </c>
      <c r="AH154" s="24">
        <f>+'[1]Scheme Indicators'!I153</f>
        <v>0.46229739920519547</v>
      </c>
      <c r="AI154" s="24">
        <f>+'[1]Scheme Indicators'!J153</f>
        <v>0.42793734296954317</v>
      </c>
      <c r="AJ154" s="24">
        <f>+'[1]Scheme Indicators'!K153</f>
        <v>0.4186030960492555</v>
      </c>
      <c r="AK154" s="24">
        <f>+'[1]Scheme Indicators'!L153</f>
        <v>0.49806544522137669</v>
      </c>
      <c r="AL154" s="24">
        <f>+'[1]Scheme Indicators'!M153</f>
        <v>0.4865603047801359</v>
      </c>
      <c r="AM154" s="24">
        <f>+'[1]Scheme Indicators'!N153</f>
        <v>0.36491249102063228</v>
      </c>
      <c r="AN154" s="24">
        <f>+'[1]Scheme Indicators'!O153</f>
        <v>0.40127391633044984</v>
      </c>
      <c r="AO154" s="24">
        <f>+'[1]Scheme Indicators'!P153</f>
        <v>0.35212667797449543</v>
      </c>
      <c r="AP154" s="24">
        <f>+'[1]Scheme Indicators'!Q153</f>
        <v>0.3928241712873905</v>
      </c>
      <c r="AQ154" s="24">
        <f>+'[1]Scheme Indicators'!R153</f>
        <v>0.40161071152864652</v>
      </c>
    </row>
    <row r="155" spans="1:43" x14ac:dyDescent="0.25">
      <c r="B155" s="21"/>
      <c r="C155" s="21"/>
      <c r="D155" s="21" t="s">
        <v>260</v>
      </c>
      <c r="E155" s="11"/>
      <c r="F155" s="23"/>
      <c r="G155" s="23"/>
      <c r="I155" s="23"/>
      <c r="J155" s="23"/>
      <c r="L155" s="98"/>
      <c r="M155" s="98"/>
      <c r="N155" s="7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50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x14ac:dyDescent="0.25">
      <c r="A156" s="23">
        <v>109</v>
      </c>
      <c r="B156" s="21"/>
      <c r="C156" s="21"/>
      <c r="D156" s="21"/>
      <c r="E156" s="11" t="s">
        <v>163</v>
      </c>
      <c r="F156" s="24">
        <f t="shared" si="16"/>
        <v>0.11644916702188028</v>
      </c>
      <c r="G156" s="24">
        <f t="shared" si="16"/>
        <v>0.13449392778634872</v>
      </c>
      <c r="I156" s="24">
        <f>VLOOKUP(I$2&amp;"_"&amp;$A156,'Indicator Values By Option'!$A$4:$CL$978,VLOOKUP($I$3,Input!$B$4:$G$82,6,0),0)</f>
        <v>0.12796991993759946</v>
      </c>
      <c r="J156" s="24">
        <f>VLOOKUP(J$2&amp;"_"&amp;$A156,'Indicator Values By Option'!$A$4:$CL$978,VLOOKUP($I$3,Input!$B$4:$G$82,6,0),0)</f>
        <v>0.18440378655963185</v>
      </c>
      <c r="L156" s="98">
        <f t="shared" si="12"/>
        <v>0.53800000000000003</v>
      </c>
      <c r="M156" s="98">
        <f t="shared" si="13"/>
        <v>0.91800000000000004</v>
      </c>
      <c r="N156" s="7"/>
      <c r="O156" s="24">
        <f>IF(Input!$C$2=2013,AD156,IF(Input!$C$2=2012,AD421,IF(Input!$C$2=2011,AD686,AD951)))</f>
        <v>0.13910133843250383</v>
      </c>
      <c r="P156" s="24">
        <f>IF(Input!$C$2=2013,AE156,IF(Input!$C$2=2012,AE421,IF(Input!$C$2=2011,AE686,AE951)))</f>
        <v>8.9644261038997419E-2</v>
      </c>
      <c r="Q156" s="24">
        <f>IF(Input!$C$2=2013,AF156,IF(Input!$C$2=2012,AF421,IF(Input!$C$2=2011,AF686,AF951)))</f>
        <v>0.18607410603567459</v>
      </c>
      <c r="R156" s="24">
        <f>IF(Input!$C$2=2013,AG156,IF(Input!$C$2=2012,AG421,IF(Input!$C$2=2011,AG686,AG951)))</f>
        <v>0.12813131308451545</v>
      </c>
      <c r="S156" s="24">
        <f>IF(Input!$C$2=2013,AH156,IF(Input!$C$2=2012,AH421,IF(Input!$C$2=2011,AH686,AH951)))</f>
        <v>0.14404703576748676</v>
      </c>
      <c r="T156" s="24">
        <f>IF(Input!$C$2=2013,AI156,IF(Input!$C$2=2012,AI421,IF(Input!$C$2=2011,AI686,AI951)))</f>
        <v>0.11921385043825566</v>
      </c>
      <c r="U156" s="24">
        <f>IF(Input!$C$2=2013,AJ156,IF(Input!$C$2=2012,AJ421,IF(Input!$C$2=2011,AJ686,AJ951)))</f>
        <v>0.12796991993759946</v>
      </c>
      <c r="V156" s="24">
        <f>IF(Input!$C$2=2013,AK156,IF(Input!$C$2=2012,AK421,IF(Input!$C$2=2011,AK686,AK951)))</f>
        <v>0.15508004026164782</v>
      </c>
      <c r="W156" s="24">
        <f>IF(Input!$C$2=2013,AL156,IF(Input!$C$2=2012,AL421,IF(Input!$C$2=2011,AL686,AL951)))</f>
        <v>7.7500879213426258E-2</v>
      </c>
      <c r="X156" s="24">
        <f>IF(Input!$C$2=2013,AM156,IF(Input!$C$2=2012,AM421,IF(Input!$C$2=2011,AM686,AM951)))</f>
        <v>0.23671300081717761</v>
      </c>
      <c r="Y156" s="24">
        <f>IF(Input!$C$2=2013,AN156,IF(Input!$C$2=2012,AN421,IF(Input!$C$2=2011,AN686,AN951)))</f>
        <v>0.11035903472793346</v>
      </c>
      <c r="Z156" s="24">
        <f>IF(Input!$C$2=2013,AO156,IF(Input!$C$2=2012,AO421,IF(Input!$C$2=2011,AO686,AO951)))</f>
        <v>0.1160549962107402</v>
      </c>
      <c r="AA156" s="24">
        <f>IF(Input!$C$2=2013,AP156,IF(Input!$C$2=2012,AP421,IF(Input!$C$2=2011,AP686,AP951)))</f>
        <v>0.11741420590432672</v>
      </c>
      <c r="AB156" s="24">
        <f>IF(Input!$C$2=2013,AQ156,IF(Input!$C$2=2012,AQ421,IF(Input!$C$2=2011,AQ686,AQ951)))</f>
        <v>8.5731454897555751E-2</v>
      </c>
      <c r="AC156" s="24"/>
      <c r="AD156" s="24">
        <f>+'[1]Scheme Indicators'!E155</f>
        <v>0.13910133843250383</v>
      </c>
      <c r="AE156" s="24">
        <f>+'[1]Scheme Indicators'!F155</f>
        <v>8.9644261038997419E-2</v>
      </c>
      <c r="AF156" s="24">
        <f>+'[1]Scheme Indicators'!G155</f>
        <v>0.18607410603567459</v>
      </c>
      <c r="AG156" s="24">
        <f>+'[1]Scheme Indicators'!H155</f>
        <v>0.12813131308451545</v>
      </c>
      <c r="AH156" s="24">
        <f>+'[1]Scheme Indicators'!I155</f>
        <v>0.14404703576748676</v>
      </c>
      <c r="AI156" s="24">
        <f>+'[1]Scheme Indicators'!J155</f>
        <v>0.11921385043825566</v>
      </c>
      <c r="AJ156" s="24">
        <f>+'[1]Scheme Indicators'!K155</f>
        <v>0.12796991993759946</v>
      </c>
      <c r="AK156" s="24">
        <f>+'[1]Scheme Indicators'!L155</f>
        <v>0.15508004026164782</v>
      </c>
      <c r="AL156" s="24">
        <f>+'[1]Scheme Indicators'!M155</f>
        <v>7.7500879213426258E-2</v>
      </c>
      <c r="AM156" s="24">
        <f>+'[1]Scheme Indicators'!N155</f>
        <v>0.23671300081717761</v>
      </c>
      <c r="AN156" s="24">
        <f>+'[1]Scheme Indicators'!O155</f>
        <v>0.11035903472793346</v>
      </c>
      <c r="AO156" s="24">
        <f>+'[1]Scheme Indicators'!P155</f>
        <v>0.1160549962107402</v>
      </c>
      <c r="AP156" s="24">
        <f>+'[1]Scheme Indicators'!Q155</f>
        <v>0.11741420590432672</v>
      </c>
      <c r="AQ156" s="24">
        <f>+'[1]Scheme Indicators'!R155</f>
        <v>8.5731454897555751E-2</v>
      </c>
    </row>
    <row r="157" spans="1:43" x14ac:dyDescent="0.25">
      <c r="A157" s="23">
        <f>A156+1</f>
        <v>110</v>
      </c>
      <c r="B157" s="21"/>
      <c r="C157" s="21"/>
      <c r="D157" s="21"/>
      <c r="E157" s="11" t="s">
        <v>164</v>
      </c>
      <c r="F157" s="24">
        <f t="shared" si="16"/>
        <v>5.4356097809491959E-2</v>
      </c>
      <c r="G157" s="24">
        <f t="shared" si="16"/>
        <v>7.9352650014859791E-2</v>
      </c>
      <c r="I157" s="24">
        <f>VLOOKUP(I$2&amp;"_"&amp;$A157,'Indicator Values By Option'!$A$4:$CL$978,VLOOKUP($I$3,Input!$B$4:$G$82,6,0),0)</f>
        <v>5.095458818184051E-2</v>
      </c>
      <c r="J157" s="24">
        <f>VLOOKUP(J$2&amp;"_"&amp;$A157,'Indicator Values By Option'!$A$4:$CL$978,VLOOKUP($I$3,Input!$B$4:$G$82,6,0),0)</f>
        <v>2.3941928089233969E-2</v>
      </c>
      <c r="L157" s="98">
        <f t="shared" si="12"/>
        <v>0.307</v>
      </c>
      <c r="M157" s="98">
        <f t="shared" si="13"/>
        <v>8.9999999999999993E-3</v>
      </c>
      <c r="N157" s="7"/>
      <c r="O157" s="24">
        <f>IF(Input!$C$2=2013,AD157,IF(Input!$C$2=2012,AD422,IF(Input!$C$2=2011,AD687,AD952)))</f>
        <v>7.9324745899382265E-2</v>
      </c>
      <c r="P157" s="24">
        <f>IF(Input!$C$2=2013,AE157,IF(Input!$C$2=2012,AE422,IF(Input!$C$2=2011,AE687,AE952)))</f>
        <v>4.8883524442117042E-2</v>
      </c>
      <c r="Q157" s="24">
        <f>IF(Input!$C$2=2013,AF157,IF(Input!$C$2=2012,AF422,IF(Input!$C$2=2011,AF687,AF952)))</f>
        <v>7.2487999568680184E-2</v>
      </c>
      <c r="R157" s="24">
        <f>IF(Input!$C$2=2013,AG157,IF(Input!$C$2=2012,AG422,IF(Input!$C$2=2011,AG687,AG952)))</f>
        <v>9.0817805107824584E-2</v>
      </c>
      <c r="S157" s="24">
        <f>IF(Input!$C$2=2013,AH157,IF(Input!$C$2=2012,AH422,IF(Input!$C$2=2011,AH687,AH952)))</f>
        <v>7.9372856443309034E-2</v>
      </c>
      <c r="T157" s="24">
        <f>IF(Input!$C$2=2013,AI157,IF(Input!$C$2=2012,AI422,IF(Input!$C$2=2011,AI687,AI952)))</f>
        <v>9.7582630453521391E-2</v>
      </c>
      <c r="U157" s="24">
        <f>IF(Input!$C$2=2013,AJ157,IF(Input!$C$2=2012,AJ422,IF(Input!$C$2=2011,AJ687,AJ952)))</f>
        <v>5.095458818184051E-2</v>
      </c>
      <c r="V157" s="24">
        <f>IF(Input!$C$2=2013,AK157,IF(Input!$C$2=2012,AK422,IF(Input!$C$2=2011,AK687,AK952)))</f>
        <v>7.6371075103726066E-2</v>
      </c>
      <c r="W157" s="24">
        <f>IF(Input!$C$2=2013,AL157,IF(Input!$C$2=2012,AL422,IF(Input!$C$2=2011,AL687,AL952)))</f>
        <v>4.9496154839169616E-2</v>
      </c>
      <c r="X157" s="24">
        <f>IF(Input!$C$2=2013,AM157,IF(Input!$C$2=2012,AM422,IF(Input!$C$2=2011,AM687,AM952)))</f>
        <v>0.11896974652469548</v>
      </c>
      <c r="Y157" s="24">
        <f>IF(Input!$C$2=2013,AN157,IF(Input!$C$2=2012,AN422,IF(Input!$C$2=2011,AN687,AN952)))</f>
        <v>6.2683931725466199E-2</v>
      </c>
      <c r="Z157" s="24">
        <f>IF(Input!$C$2=2013,AO157,IF(Input!$C$2=2012,AO422,IF(Input!$C$2=2011,AO687,AO952)))</f>
        <v>3.4643282450967219E-2</v>
      </c>
      <c r="AA157" s="24">
        <f>IF(Input!$C$2=2013,AP157,IF(Input!$C$2=2012,AP422,IF(Input!$C$2=2011,AP687,AP952)))</f>
        <v>2.2410215482555017E-2</v>
      </c>
      <c r="AB157" s="24">
        <f>IF(Input!$C$2=2013,AQ157,IF(Input!$C$2=2012,AQ422,IF(Input!$C$2=2011,AQ687,AQ952)))</f>
        <v>0.1073646257595558</v>
      </c>
      <c r="AC157" s="24"/>
      <c r="AD157" s="24">
        <f>+'[1]Scheme Indicators'!E156</f>
        <v>7.9324745899382265E-2</v>
      </c>
      <c r="AE157" s="24">
        <f>+'[1]Scheme Indicators'!F156</f>
        <v>4.8883524442117042E-2</v>
      </c>
      <c r="AF157" s="24">
        <f>+'[1]Scheme Indicators'!G156</f>
        <v>7.2487999568680184E-2</v>
      </c>
      <c r="AG157" s="24">
        <f>+'[1]Scheme Indicators'!H156</f>
        <v>9.0817805107824584E-2</v>
      </c>
      <c r="AH157" s="24">
        <f>+'[1]Scheme Indicators'!I156</f>
        <v>7.9372856443309034E-2</v>
      </c>
      <c r="AI157" s="24">
        <f>+'[1]Scheme Indicators'!J156</f>
        <v>9.7582630453521391E-2</v>
      </c>
      <c r="AJ157" s="24">
        <f>+'[1]Scheme Indicators'!K156</f>
        <v>5.095458818184051E-2</v>
      </c>
      <c r="AK157" s="24">
        <f>+'[1]Scheme Indicators'!L156</f>
        <v>7.6371075103726066E-2</v>
      </c>
      <c r="AL157" s="24">
        <f>+'[1]Scheme Indicators'!M156</f>
        <v>4.9496154839169616E-2</v>
      </c>
      <c r="AM157" s="24">
        <f>+'[1]Scheme Indicators'!N156</f>
        <v>0.11896974652469548</v>
      </c>
      <c r="AN157" s="24">
        <f>+'[1]Scheme Indicators'!O156</f>
        <v>6.2683931725466199E-2</v>
      </c>
      <c r="AO157" s="24">
        <f>+'[1]Scheme Indicators'!P156</f>
        <v>3.4643282450967219E-2</v>
      </c>
      <c r="AP157" s="24">
        <f>+'[1]Scheme Indicators'!Q156</f>
        <v>2.2410215482555017E-2</v>
      </c>
      <c r="AQ157" s="24">
        <f>+'[1]Scheme Indicators'!R156</f>
        <v>0.1073646257595558</v>
      </c>
    </row>
    <row r="158" spans="1:43" x14ac:dyDescent="0.25">
      <c r="A158" s="23">
        <f>A157+1</f>
        <v>111</v>
      </c>
      <c r="B158" s="21"/>
      <c r="C158" s="21"/>
      <c r="D158" s="21"/>
      <c r="E158" s="11" t="s">
        <v>129</v>
      </c>
      <c r="F158" s="25">
        <f t="shared" si="16"/>
        <v>3.2204386426714504</v>
      </c>
      <c r="G158" s="25">
        <f t="shared" si="16"/>
        <v>3.7272223497115862</v>
      </c>
      <c r="I158" s="25">
        <f>VLOOKUP(I$2&amp;"_"&amp;$A158,'Indicator Values By Option'!$A$4:$CL$978,VLOOKUP($I$3,Input!$B$4:$G$82,6,0),0)</f>
        <v>3.4691906259071414</v>
      </c>
      <c r="J158" s="25">
        <f>VLOOKUP(J$2&amp;"_"&amp;$A158,'Indicator Values By Option'!$A$4:$CL$978,VLOOKUP($I$3,Input!$B$4:$G$82,6,0),0)</f>
        <v>3.7023390075011169</v>
      </c>
      <c r="L158" s="98">
        <f t="shared" si="12"/>
        <v>0.46100000000000002</v>
      </c>
      <c r="M158" s="98">
        <f t="shared" si="13"/>
        <v>0.61699999999999999</v>
      </c>
      <c r="N158" s="7"/>
      <c r="O158" s="25">
        <f>IF(Input!$C$2=2013,AD158,IF(Input!$C$2=2012,AD423,IF(Input!$C$2=2011,AD688,AD953)))</f>
        <v>3.746301700724775</v>
      </c>
      <c r="P158" s="25">
        <f>IF(Input!$C$2=2013,AE158,IF(Input!$C$2=2012,AE423,IF(Input!$C$2=2011,AE688,AE953)))</f>
        <v>4.4191635812354884</v>
      </c>
      <c r="Q158" s="25">
        <f>IF(Input!$C$2=2013,AF158,IF(Input!$C$2=2012,AF423,IF(Input!$C$2=2011,AF688,AF953)))</f>
        <v>3.6321665498163678</v>
      </c>
      <c r="R158" s="25">
        <f>IF(Input!$C$2=2013,AG158,IF(Input!$C$2=2012,AG423,IF(Input!$C$2=2011,AG688,AG953)))</f>
        <v>3.4442553728864054</v>
      </c>
      <c r="S158" s="25">
        <f>IF(Input!$C$2=2013,AH158,IF(Input!$C$2=2012,AH423,IF(Input!$C$2=2011,AH688,AH953)))</f>
        <v>4.4198922097227831</v>
      </c>
      <c r="T158" s="25">
        <f>IF(Input!$C$2=2013,AI158,IF(Input!$C$2=2012,AI423,IF(Input!$C$2=2011,AI688,AI953)))</f>
        <v>3.1290205415977366</v>
      </c>
      <c r="U158" s="25">
        <f>IF(Input!$C$2=2013,AJ158,IF(Input!$C$2=2012,AJ423,IF(Input!$C$2=2011,AJ688,AJ953)))</f>
        <v>3.4691906259071414</v>
      </c>
      <c r="V158" s="25">
        <f>IF(Input!$C$2=2013,AK158,IF(Input!$C$2=2012,AK423,IF(Input!$C$2=2011,AK688,AK953)))</f>
        <v>2.352696691205602</v>
      </c>
      <c r="W158" s="25">
        <f>IF(Input!$C$2=2013,AL158,IF(Input!$C$2=2012,AL423,IF(Input!$C$2=2011,AL688,AL953)))</f>
        <v>5.6000422835605201</v>
      </c>
      <c r="X158" s="25">
        <f>IF(Input!$C$2=2013,AM158,IF(Input!$C$2=2012,AM423,IF(Input!$C$2=2011,AM688,AM953)))</f>
        <v>2.3769419460294827</v>
      </c>
      <c r="Y158" s="25">
        <f>IF(Input!$C$2=2013,AN158,IF(Input!$C$2=2012,AN423,IF(Input!$C$2=2011,AN688,AN953)))</f>
        <v>2.520600353186</v>
      </c>
      <c r="Z158" s="25">
        <f>IF(Input!$C$2=2013,AO158,IF(Input!$C$2=2012,AO423,IF(Input!$C$2=2011,AO688,AO953)))</f>
        <v>3.1062033127598485</v>
      </c>
      <c r="AA158" s="25">
        <f>IF(Input!$C$2=2013,AP158,IF(Input!$C$2=2012,AP423,IF(Input!$C$2=2011,AP688,AP953)))</f>
        <v>5.8287629688002713</v>
      </c>
      <c r="AB158" s="25">
        <f>IF(Input!$C$2=2013,AQ158,IF(Input!$C$2=2012,AQ423,IF(Input!$C$2=2011,AQ688,AQ953)))</f>
        <v>3.7008746745028973</v>
      </c>
      <c r="AC158" s="25"/>
      <c r="AD158" s="25">
        <f>+'[1]Scheme Indicators'!E157</f>
        <v>3.746301700724775</v>
      </c>
      <c r="AE158" s="25">
        <f>+'[1]Scheme Indicators'!F157</f>
        <v>4.4191635812354884</v>
      </c>
      <c r="AF158" s="25">
        <f>+'[1]Scheme Indicators'!G157</f>
        <v>3.6321665498163678</v>
      </c>
      <c r="AG158" s="25">
        <f>+'[1]Scheme Indicators'!H157</f>
        <v>3.4442553728864054</v>
      </c>
      <c r="AH158" s="25">
        <f>+'[1]Scheme Indicators'!I157</f>
        <v>4.4198922097227831</v>
      </c>
      <c r="AI158" s="25">
        <f>+'[1]Scheme Indicators'!J157</f>
        <v>3.1290205415977366</v>
      </c>
      <c r="AJ158" s="25">
        <f>+'[1]Scheme Indicators'!K157</f>
        <v>3.4691906259071414</v>
      </c>
      <c r="AK158" s="25">
        <f>+'[1]Scheme Indicators'!L157</f>
        <v>2.352696691205602</v>
      </c>
      <c r="AL158" s="25">
        <f>+'[1]Scheme Indicators'!M157</f>
        <v>5.6000422835605201</v>
      </c>
      <c r="AM158" s="25">
        <f>+'[1]Scheme Indicators'!N157</f>
        <v>2.3769419460294827</v>
      </c>
      <c r="AN158" s="25">
        <f>+'[1]Scheme Indicators'!O157</f>
        <v>2.520600353186</v>
      </c>
      <c r="AO158" s="25">
        <f>+'[1]Scheme Indicators'!P157</f>
        <v>3.1062033127598485</v>
      </c>
      <c r="AP158" s="25">
        <f>+'[1]Scheme Indicators'!Q157</f>
        <v>5.8287629688002713</v>
      </c>
      <c r="AQ158" s="25">
        <f>+'[1]Scheme Indicators'!R157</f>
        <v>3.7008746745028973</v>
      </c>
    </row>
    <row r="159" spans="1:43" x14ac:dyDescent="0.25">
      <c r="A159" s="23">
        <f>A158+1</f>
        <v>112</v>
      </c>
      <c r="B159" s="21"/>
      <c r="C159" s="21"/>
      <c r="D159" s="21"/>
      <c r="E159" s="11" t="s">
        <v>130</v>
      </c>
      <c r="F159" s="25">
        <f t="shared" si="16"/>
        <v>0.76408221609978833</v>
      </c>
      <c r="G159" s="25">
        <f t="shared" si="16"/>
        <v>0.99541471157215811</v>
      </c>
      <c r="I159" s="25">
        <f>VLOOKUP(I$2&amp;"_"&amp;$A159,'Indicator Values By Option'!$A$4:$CL$978,VLOOKUP($I$3,Input!$B$4:$G$82,6,0),0)</f>
        <v>0.95335645521901602</v>
      </c>
      <c r="J159" s="25">
        <f>VLOOKUP(J$2&amp;"_"&amp;$A159,'Indicator Values By Option'!$A$4:$CL$978,VLOOKUP($I$3,Input!$B$4:$G$82,6,0),0)</f>
        <v>1.0671987095094717</v>
      </c>
      <c r="L159" s="98">
        <f t="shared" si="12"/>
        <v>0.53800000000000003</v>
      </c>
      <c r="M159" s="98">
        <f t="shared" si="13"/>
        <v>0.70499999999999996</v>
      </c>
      <c r="N159" s="7"/>
      <c r="O159" s="25">
        <f>IF(Input!$C$2=2013,AD159,IF(Input!$C$2=2012,AD424,IF(Input!$C$2=2011,AD689,AD954)))</f>
        <v>1.0139378081943877</v>
      </c>
      <c r="P159" s="25">
        <f>IF(Input!$C$2=2013,AE159,IF(Input!$C$2=2012,AE424,IF(Input!$C$2=2011,AE689,AE954)))</f>
        <v>0.66127322253330301</v>
      </c>
      <c r="Q159" s="25">
        <f>IF(Input!$C$2=2013,AF159,IF(Input!$C$2=2012,AF424,IF(Input!$C$2=2011,AF689,AF954)))</f>
        <v>1.4106035273208792</v>
      </c>
      <c r="R159" s="25">
        <f>IF(Input!$C$2=2013,AG159,IF(Input!$C$2=2012,AG424,IF(Input!$C$2=2011,AG689,AG954)))</f>
        <v>0.86086887272805235</v>
      </c>
      <c r="S159" s="25">
        <f>IF(Input!$C$2=2013,AH159,IF(Input!$C$2=2012,AH424,IF(Input!$C$2=2011,AH689,AH954)))</f>
        <v>1.3243508084337303</v>
      </c>
      <c r="T159" s="25">
        <f>IF(Input!$C$2=2013,AI159,IF(Input!$C$2=2012,AI424,IF(Input!$C$2=2011,AI689,AI954)))</f>
        <v>0.84668469268605406</v>
      </c>
      <c r="U159" s="25">
        <f>IF(Input!$C$2=2013,AJ159,IF(Input!$C$2=2012,AJ424,IF(Input!$C$2=2011,AJ689,AJ954)))</f>
        <v>0.95335645521901602</v>
      </c>
      <c r="V159" s="25">
        <f>IF(Input!$C$2=2013,AK159,IF(Input!$C$2=2012,AK424,IF(Input!$C$2=2011,AK689,AK954)))</f>
        <v>1.5180699418577386</v>
      </c>
      <c r="W159" s="25">
        <f>IF(Input!$C$2=2013,AL159,IF(Input!$C$2=2012,AL424,IF(Input!$C$2=2011,AL689,AL954)))</f>
        <v>0.62298314553115508</v>
      </c>
      <c r="X159" s="25">
        <f>IF(Input!$C$2=2013,AM159,IF(Input!$C$2=2012,AM424,IF(Input!$C$2=2011,AM689,AM954)))</f>
        <v>1.3859362224010916</v>
      </c>
      <c r="Y159" s="25">
        <f>IF(Input!$C$2=2013,AN159,IF(Input!$C$2=2012,AN424,IF(Input!$C$2=2011,AN689,AN954)))</f>
        <v>0.96983519718907918</v>
      </c>
      <c r="Z159" s="25">
        <f>IF(Input!$C$2=2013,AO159,IF(Input!$C$2=2012,AO424,IF(Input!$C$2=2011,AO689,AO954)))</f>
        <v>0.60192703258555547</v>
      </c>
      <c r="AA159" s="25">
        <f>IF(Input!$C$2=2013,AP159,IF(Input!$C$2=2012,AP424,IF(Input!$C$2=2011,AP689,AP954)))</f>
        <v>0.7303431763673699</v>
      </c>
      <c r="AB159" s="25">
        <f>IF(Input!$C$2=2013,AQ159,IF(Input!$C$2=2012,AQ424,IF(Input!$C$2=2011,AQ689,AQ954)))</f>
        <v>0.4866662215399567</v>
      </c>
      <c r="AC159" s="25"/>
      <c r="AD159" s="25">
        <f>+'[1]Scheme Indicators'!E158</f>
        <v>1.0139378081943877</v>
      </c>
      <c r="AE159" s="25">
        <f>+'[1]Scheme Indicators'!F158</f>
        <v>0.66127322253330301</v>
      </c>
      <c r="AF159" s="25">
        <f>+'[1]Scheme Indicators'!G158</f>
        <v>1.4106035273208792</v>
      </c>
      <c r="AG159" s="25">
        <f>+'[1]Scheme Indicators'!H158</f>
        <v>0.86086887272805235</v>
      </c>
      <c r="AH159" s="25">
        <f>+'[1]Scheme Indicators'!I158</f>
        <v>1.3243508084337303</v>
      </c>
      <c r="AI159" s="25">
        <f>+'[1]Scheme Indicators'!J158</f>
        <v>0.84668469268605406</v>
      </c>
      <c r="AJ159" s="25">
        <f>+'[1]Scheme Indicators'!K158</f>
        <v>0.95335645521901602</v>
      </c>
      <c r="AK159" s="25">
        <f>+'[1]Scheme Indicators'!L158</f>
        <v>1.5180699418577386</v>
      </c>
      <c r="AL159" s="25">
        <f>+'[1]Scheme Indicators'!M158</f>
        <v>0.62298314553115508</v>
      </c>
      <c r="AM159" s="25">
        <f>+'[1]Scheme Indicators'!N158</f>
        <v>1.3859362224010916</v>
      </c>
      <c r="AN159" s="25">
        <f>+'[1]Scheme Indicators'!O158</f>
        <v>0.96983519718907918</v>
      </c>
      <c r="AO159" s="25">
        <f>+'[1]Scheme Indicators'!P158</f>
        <v>0.60192703258555547</v>
      </c>
      <c r="AP159" s="25">
        <f>+'[1]Scheme Indicators'!Q158</f>
        <v>0.7303431763673699</v>
      </c>
      <c r="AQ159" s="25">
        <f>+'[1]Scheme Indicators'!R158</f>
        <v>0.4866662215399567</v>
      </c>
    </row>
    <row r="160" spans="1:43" x14ac:dyDescent="0.25">
      <c r="B160" s="21"/>
      <c r="C160" s="21"/>
      <c r="D160" s="21" t="s">
        <v>92</v>
      </c>
      <c r="E160" s="11"/>
      <c r="F160" s="23"/>
      <c r="G160" s="23"/>
      <c r="I160" s="23"/>
      <c r="J160" s="23"/>
      <c r="L160" s="98"/>
      <c r="M160" s="98"/>
      <c r="N160" s="7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50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 x14ac:dyDescent="0.25">
      <c r="A161" s="23">
        <v>113</v>
      </c>
      <c r="B161" s="21"/>
      <c r="C161" s="21"/>
      <c r="D161" s="21"/>
      <c r="E161" s="11" t="s">
        <v>165</v>
      </c>
      <c r="F161" s="24">
        <f t="shared" si="16"/>
        <v>4.043443112677983E-2</v>
      </c>
      <c r="G161" s="24">
        <f t="shared" si="16"/>
        <v>4.5696759896503479E-2</v>
      </c>
      <c r="I161" s="24">
        <f>VLOOKUP(I$2&amp;"_"&amp;$A161,'Indicator Values By Option'!$A$4:$CL$978,VLOOKUP($I$3,Input!$B$4:$G$82,6,0),0)</f>
        <v>4.6217556278486609E-2</v>
      </c>
      <c r="J161" s="24">
        <f>VLOOKUP(J$2&amp;"_"&amp;$A161,'Indicator Values By Option'!$A$4:$CL$978,VLOOKUP($I$3,Input!$B$4:$G$82,6,0),0)</f>
        <v>5.7255973782972765E-2</v>
      </c>
      <c r="L161" s="98">
        <f t="shared" si="12"/>
        <v>0.69199999999999995</v>
      </c>
      <c r="M161" s="98">
        <f t="shared" si="13"/>
        <v>0.82</v>
      </c>
      <c r="N161" s="7"/>
      <c r="O161" s="24">
        <f>IF(Input!$C$2=2013,AD161,IF(Input!$C$2=2012,AD426,IF(Input!$C$2=2011,AD691,AD956)))</f>
        <v>3.7200478094146408E-2</v>
      </c>
      <c r="P161" s="24">
        <f>IF(Input!$C$2=2013,AE161,IF(Input!$C$2=2012,AE426,IF(Input!$C$2=2011,AE691,AE956)))</f>
        <v>5.3524621729652229E-2</v>
      </c>
      <c r="Q161" s="24">
        <f>IF(Input!$C$2=2013,AF161,IF(Input!$C$2=2012,AF426,IF(Input!$C$2=2011,AF691,AF956)))</f>
        <v>2.1479469165733699E-2</v>
      </c>
      <c r="R161" s="24">
        <f>IF(Input!$C$2=2013,AG161,IF(Input!$C$2=2012,AG426,IF(Input!$C$2=2011,AG691,AG956)))</f>
        <v>4.3746312805883349E-2</v>
      </c>
      <c r="S161" s="24">
        <f>IF(Input!$C$2=2013,AH161,IF(Input!$C$2=2012,AH426,IF(Input!$C$2=2011,AH691,AH956)))</f>
        <v>3.7140339910044458E-2</v>
      </c>
      <c r="T161" s="24">
        <f>IF(Input!$C$2=2013,AI161,IF(Input!$C$2=2012,AI426,IF(Input!$C$2=2011,AI691,AI956)))</f>
        <v>4.494845665777774E-2</v>
      </c>
      <c r="U161" s="24">
        <f>IF(Input!$C$2=2013,AJ161,IF(Input!$C$2=2012,AJ426,IF(Input!$C$2=2011,AJ691,AJ956)))</f>
        <v>4.6217556278486609E-2</v>
      </c>
      <c r="V161" s="24">
        <f>IF(Input!$C$2=2013,AK161,IF(Input!$C$2=2012,AK426,IF(Input!$C$2=2011,AK691,AK956)))</f>
        <v>6.8013880164379981E-2</v>
      </c>
      <c r="W161" s="24">
        <f>IF(Input!$C$2=2013,AL161,IF(Input!$C$2=2012,AL426,IF(Input!$C$2=2011,AL691,AL956)))</f>
        <v>4.0366133000785467E-2</v>
      </c>
      <c r="X161" s="24">
        <f>IF(Input!$C$2=2013,AM161,IF(Input!$C$2=2012,AM426,IF(Input!$C$2=2011,AM691,AM956)))</f>
        <v>4.0601643780076378E-2</v>
      </c>
      <c r="Y161" s="24">
        <f>IF(Input!$C$2=2013,AN161,IF(Input!$C$2=2012,AN426,IF(Input!$C$2=2011,AN691,AN956)))</f>
        <v>6.5177425944431266E-2</v>
      </c>
      <c r="Z161" s="24">
        <f>IF(Input!$C$2=2013,AO161,IF(Input!$C$2=2012,AO426,IF(Input!$C$2=2011,AO691,AO956)))</f>
        <v>5.9098015272930356E-2</v>
      </c>
      <c r="AA161" s="24">
        <f>IF(Input!$C$2=2013,AP161,IF(Input!$C$2=2012,AP426,IF(Input!$C$2=2011,AP691,AP956)))</f>
        <v>4.4977564892812488E-2</v>
      </c>
      <c r="AB161" s="24">
        <f>IF(Input!$C$2=2013,AQ161,IF(Input!$C$2=2012,AQ426,IF(Input!$C$2=2011,AQ691,AQ956)))</f>
        <v>8.6531544965115278E-3</v>
      </c>
      <c r="AC161" s="24"/>
      <c r="AD161" s="24">
        <f>+'[1]Scheme Indicators'!E160</f>
        <v>3.7200478094146408E-2</v>
      </c>
      <c r="AE161" s="24">
        <f>+'[1]Scheme Indicators'!F160</f>
        <v>5.3524621729652229E-2</v>
      </c>
      <c r="AF161" s="24">
        <f>+'[1]Scheme Indicators'!G160</f>
        <v>2.1479469165733699E-2</v>
      </c>
      <c r="AG161" s="24">
        <f>+'[1]Scheme Indicators'!H160</f>
        <v>4.3746312805883349E-2</v>
      </c>
      <c r="AH161" s="24">
        <f>+'[1]Scheme Indicators'!I160</f>
        <v>3.7140339910044458E-2</v>
      </c>
      <c r="AI161" s="24">
        <f>+'[1]Scheme Indicators'!J160</f>
        <v>4.494845665777774E-2</v>
      </c>
      <c r="AJ161" s="24">
        <f>+'[1]Scheme Indicators'!K160</f>
        <v>4.6217556278486609E-2</v>
      </c>
      <c r="AK161" s="24">
        <f>+'[1]Scheme Indicators'!L160</f>
        <v>6.8013880164379981E-2</v>
      </c>
      <c r="AL161" s="24">
        <f>+'[1]Scheme Indicators'!M160</f>
        <v>4.0366133000785467E-2</v>
      </c>
      <c r="AM161" s="24">
        <f>+'[1]Scheme Indicators'!N160</f>
        <v>4.0601643780076378E-2</v>
      </c>
      <c r="AN161" s="24">
        <f>+'[1]Scheme Indicators'!O160</f>
        <v>6.5177425944431266E-2</v>
      </c>
      <c r="AO161" s="24">
        <f>+'[1]Scheme Indicators'!P160</f>
        <v>5.9098015272930356E-2</v>
      </c>
      <c r="AP161" s="24">
        <f>+'[1]Scheme Indicators'!Q160</f>
        <v>4.4977564892812488E-2</v>
      </c>
      <c r="AQ161" s="24">
        <f>+'[1]Scheme Indicators'!R160</f>
        <v>8.6531544965115278E-3</v>
      </c>
    </row>
    <row r="162" spans="1:43" x14ac:dyDescent="0.25">
      <c r="A162" s="23">
        <f>A161+1</f>
        <v>114</v>
      </c>
      <c r="B162" s="21"/>
      <c r="C162" s="21"/>
      <c r="D162" s="21"/>
      <c r="E162" s="11" t="s">
        <v>166</v>
      </c>
      <c r="F162" s="24">
        <f t="shared" si="16"/>
        <v>0.18920109758567313</v>
      </c>
      <c r="G162" s="24">
        <f t="shared" si="16"/>
        <v>0.20572978020569344</v>
      </c>
      <c r="I162" s="24">
        <f>VLOOKUP(I$2&amp;"_"&amp;$A162,'Indicator Values By Option'!$A$4:$CL$978,VLOOKUP($I$3,Input!$B$4:$G$82,6,0),0)</f>
        <v>0.20151781384338949</v>
      </c>
      <c r="J162" s="24">
        <f>VLOOKUP(J$2&amp;"_"&amp;$A162,'Indicator Values By Option'!$A$4:$CL$978,VLOOKUP($I$3,Input!$B$4:$G$82,6,0),0)</f>
        <v>0.21052786575006552</v>
      </c>
      <c r="L162" s="98">
        <f t="shared" si="12"/>
        <v>0.61499999999999999</v>
      </c>
      <c r="M162" s="98">
        <f t="shared" si="13"/>
        <v>0.69399999999999995</v>
      </c>
      <c r="N162" s="7"/>
      <c r="O162" s="24">
        <f>IF(Input!$C$2=2013,AD162,IF(Input!$C$2=2012,AD427,IF(Input!$C$2=2011,AD692,AD957)))</f>
        <v>0.18616383535920905</v>
      </c>
      <c r="P162" s="24">
        <f>IF(Input!$C$2=2013,AE162,IF(Input!$C$2=2012,AE427,IF(Input!$C$2=2011,AE692,AE957)))</f>
        <v>0.19663715338149898</v>
      </c>
      <c r="Q162" s="24">
        <f>IF(Input!$C$2=2013,AF162,IF(Input!$C$2=2012,AF427,IF(Input!$C$2=2011,AF692,AF957)))</f>
        <v>0.17432037222995506</v>
      </c>
      <c r="R162" s="24">
        <f>IF(Input!$C$2=2013,AG162,IF(Input!$C$2=2012,AG427,IF(Input!$C$2=2011,AG692,AG957)))</f>
        <v>0.26678917360060428</v>
      </c>
      <c r="S162" s="24">
        <f>IF(Input!$C$2=2013,AH162,IF(Input!$C$2=2012,AH427,IF(Input!$C$2=2011,AH692,AH957)))</f>
        <v>0.20877982481287904</v>
      </c>
      <c r="T162" s="24">
        <f>IF(Input!$C$2=2013,AI162,IF(Input!$C$2=2012,AI427,IF(Input!$C$2=2011,AI692,AI957)))</f>
        <v>0.19823866886046848</v>
      </c>
      <c r="U162" s="24">
        <f>IF(Input!$C$2=2013,AJ162,IF(Input!$C$2=2012,AJ427,IF(Input!$C$2=2011,AJ692,AJ957)))</f>
        <v>0.20151781384338949</v>
      </c>
      <c r="V162" s="24">
        <f>IF(Input!$C$2=2013,AK162,IF(Input!$C$2=2012,AK427,IF(Input!$C$2=2011,AK692,AK957)))</f>
        <v>0.48728203981685403</v>
      </c>
      <c r="W162" s="24">
        <f>IF(Input!$C$2=2013,AL162,IF(Input!$C$2=2012,AL427,IF(Input!$C$2=2011,AL692,AL957)))</f>
        <v>0.18203396557932611</v>
      </c>
      <c r="X162" s="24">
        <f>IF(Input!$C$2=2013,AM162,IF(Input!$C$2=2012,AM427,IF(Input!$C$2=2011,AM692,AM957)))</f>
        <v>0.28693976777595565</v>
      </c>
      <c r="Y162" s="24">
        <f>IF(Input!$C$2=2013,AN162,IF(Input!$C$2=2012,AN427,IF(Input!$C$2=2011,AN692,AN957)))</f>
        <v>0.27942732250118263</v>
      </c>
      <c r="Z162" s="24">
        <f>IF(Input!$C$2=2013,AO162,IF(Input!$C$2=2012,AO427,IF(Input!$C$2=2011,AO692,AO957)))</f>
        <v>0.14686232806486355</v>
      </c>
      <c r="AA162" s="24">
        <f>IF(Input!$C$2=2013,AP162,IF(Input!$C$2=2012,AP427,IF(Input!$C$2=2011,AP692,AP957)))</f>
        <v>0.19976928508987368</v>
      </c>
      <c r="AB162" s="24">
        <f>IF(Input!$C$2=2013,AQ162,IF(Input!$C$2=2012,AQ427,IF(Input!$C$2=2011,AQ692,AQ957)))</f>
        <v>5.7760561676030622E-2</v>
      </c>
      <c r="AC162" s="24"/>
      <c r="AD162" s="24">
        <f>+'[1]Scheme Indicators'!E161</f>
        <v>0.18616383535920905</v>
      </c>
      <c r="AE162" s="24">
        <f>+'[1]Scheme Indicators'!F161</f>
        <v>0.19663715338149898</v>
      </c>
      <c r="AF162" s="24">
        <f>+'[1]Scheme Indicators'!G161</f>
        <v>0.17432037222995506</v>
      </c>
      <c r="AG162" s="24">
        <f>+'[1]Scheme Indicators'!H161</f>
        <v>0.26678917360060428</v>
      </c>
      <c r="AH162" s="24">
        <f>+'[1]Scheme Indicators'!I161</f>
        <v>0.20877982481287904</v>
      </c>
      <c r="AI162" s="24">
        <f>+'[1]Scheme Indicators'!J161</f>
        <v>0.19823866886046848</v>
      </c>
      <c r="AJ162" s="24">
        <f>+'[1]Scheme Indicators'!K161</f>
        <v>0.20151781384338949</v>
      </c>
      <c r="AK162" s="24">
        <f>+'[1]Scheme Indicators'!L161</f>
        <v>0.48728203981685403</v>
      </c>
      <c r="AL162" s="24">
        <f>+'[1]Scheme Indicators'!M161</f>
        <v>0.18203396557932611</v>
      </c>
      <c r="AM162" s="24">
        <f>+'[1]Scheme Indicators'!N161</f>
        <v>0.28693976777595565</v>
      </c>
      <c r="AN162" s="24">
        <f>+'[1]Scheme Indicators'!O161</f>
        <v>0.27942732250118263</v>
      </c>
      <c r="AO162" s="24">
        <f>+'[1]Scheme Indicators'!P161</f>
        <v>0.14686232806486355</v>
      </c>
      <c r="AP162" s="24">
        <f>+'[1]Scheme Indicators'!Q161</f>
        <v>0.19976928508987368</v>
      </c>
      <c r="AQ162" s="24">
        <f>+'[1]Scheme Indicators'!R161</f>
        <v>5.7760561676030622E-2</v>
      </c>
    </row>
    <row r="163" spans="1:43" x14ac:dyDescent="0.25">
      <c r="A163" s="23">
        <f>A162+1</f>
        <v>115</v>
      </c>
      <c r="B163" s="21"/>
      <c r="C163" s="21"/>
      <c r="D163" s="21"/>
      <c r="E163" s="11" t="s">
        <v>167</v>
      </c>
      <c r="F163" s="24">
        <f t="shared" si="16"/>
        <v>6.8723626734280476E-3</v>
      </c>
      <c r="G163" s="24">
        <f t="shared" si="16"/>
        <v>8.1164481436616469E-3</v>
      </c>
      <c r="I163" s="24">
        <f>VLOOKUP(I$2&amp;"_"&amp;$A163,'Indicator Values By Option'!$A$4:$CL$978,VLOOKUP($I$3,Input!$B$4:$G$82,6,0),0)</f>
        <v>9.4938872471575734E-3</v>
      </c>
      <c r="J163" s="24">
        <f>VLOOKUP(J$2&amp;"_"&amp;$A163,'Indicator Values By Option'!$A$4:$CL$978,VLOOKUP($I$3,Input!$B$4:$G$82,6,0),0)</f>
        <v>8.197994856239026E-3</v>
      </c>
      <c r="L163" s="98">
        <f t="shared" si="12"/>
        <v>0.76900000000000002</v>
      </c>
      <c r="M163" s="98">
        <f t="shared" si="13"/>
        <v>0.66500000000000004</v>
      </c>
      <c r="N163" s="7"/>
      <c r="O163" s="24">
        <f>IF(Input!$C$2=2013,AD163,IF(Input!$C$2=2012,AD428,IF(Input!$C$2=2011,AD693,AD958)))</f>
        <v>8.5937478108607697E-3</v>
      </c>
      <c r="P163" s="24">
        <f>IF(Input!$C$2=2013,AE163,IF(Input!$C$2=2012,AE428,IF(Input!$C$2=2011,AE693,AE958)))</f>
        <v>6.7069148709225784E-3</v>
      </c>
      <c r="Q163" s="24">
        <f>IF(Input!$C$2=2013,AF163,IF(Input!$C$2=2012,AF428,IF(Input!$C$2=2011,AF693,AF958)))</f>
        <v>1.9191507876381462E-3</v>
      </c>
      <c r="R163" s="24">
        <f>IF(Input!$C$2=2013,AG163,IF(Input!$C$2=2012,AG428,IF(Input!$C$2=2011,AG693,AG958)))</f>
        <v>9.7796246173129844E-3</v>
      </c>
      <c r="S163" s="24">
        <f>IF(Input!$C$2=2013,AH163,IF(Input!$C$2=2012,AH428,IF(Input!$C$2=2011,AH693,AH958)))</f>
        <v>5.4374464403553827E-3</v>
      </c>
      <c r="T163" s="24">
        <f>IF(Input!$C$2=2013,AI163,IF(Input!$C$2=2012,AI428,IF(Input!$C$2=2011,AI693,AI958)))</f>
        <v>1.0268587296784945E-2</v>
      </c>
      <c r="U163" s="24">
        <f>IF(Input!$C$2=2013,AJ163,IF(Input!$C$2=2012,AJ428,IF(Input!$C$2=2011,AJ693,AJ958)))</f>
        <v>9.4938872471575734E-3</v>
      </c>
      <c r="V163" s="24">
        <f>IF(Input!$C$2=2013,AK163,IF(Input!$C$2=2012,AK428,IF(Input!$C$2=2011,AK693,AK958)))</f>
        <v>7.2774245347345416E-3</v>
      </c>
      <c r="W163" s="24">
        <f>IF(Input!$C$2=2013,AL163,IF(Input!$C$2=2012,AL428,IF(Input!$C$2=2011,AL693,AL958)))</f>
        <v>7.457320031815237E-3</v>
      </c>
      <c r="X163" s="24">
        <f>IF(Input!$C$2=2013,AM163,IF(Input!$C$2=2012,AM428,IF(Input!$C$2=2011,AM693,AM958)))</f>
        <v>6.4023851099999328E-3</v>
      </c>
      <c r="Y163" s="24">
        <f>IF(Input!$C$2=2013,AN163,IF(Input!$C$2=2012,AN428,IF(Input!$C$2=2011,AN693,AN958)))</f>
        <v>9.6128212573699731E-3</v>
      </c>
      <c r="Z163" s="24">
        <f>IF(Input!$C$2=2013,AO163,IF(Input!$C$2=2012,AO428,IF(Input!$C$2=2011,AO693,AO958)))</f>
        <v>7.357319905357416E-3</v>
      </c>
      <c r="AA163" s="24">
        <f>IF(Input!$C$2=2013,AP163,IF(Input!$C$2=2012,AP428,IF(Input!$C$2=2011,AP693,AP958)))</f>
        <v>7.4448405396983471E-3</v>
      </c>
      <c r="AB163" s="24">
        <f>IF(Input!$C$2=2013,AQ163,IF(Input!$C$2=2012,AQ428,IF(Input!$C$2=2011,AQ693,AQ958)))</f>
        <v>7.959915785259934E-4</v>
      </c>
      <c r="AC163" s="24"/>
      <c r="AD163" s="24">
        <f>+'[1]Scheme Indicators'!E162</f>
        <v>8.5937478108607697E-3</v>
      </c>
      <c r="AE163" s="24">
        <f>+'[1]Scheme Indicators'!F162</f>
        <v>6.7069148709225784E-3</v>
      </c>
      <c r="AF163" s="24">
        <f>+'[1]Scheme Indicators'!G162</f>
        <v>1.9191507876381462E-3</v>
      </c>
      <c r="AG163" s="24">
        <f>+'[1]Scheme Indicators'!H162</f>
        <v>9.7796246173129844E-3</v>
      </c>
      <c r="AH163" s="24">
        <f>+'[1]Scheme Indicators'!I162</f>
        <v>5.4374464403553827E-3</v>
      </c>
      <c r="AI163" s="24">
        <f>+'[1]Scheme Indicators'!J162</f>
        <v>1.0268587296784945E-2</v>
      </c>
      <c r="AJ163" s="24">
        <f>+'[1]Scheme Indicators'!K162</f>
        <v>9.4938872471575734E-3</v>
      </c>
      <c r="AK163" s="24">
        <f>+'[1]Scheme Indicators'!L162</f>
        <v>7.2774245347345416E-3</v>
      </c>
      <c r="AL163" s="24">
        <f>+'[1]Scheme Indicators'!M162</f>
        <v>7.457320031815237E-3</v>
      </c>
      <c r="AM163" s="24">
        <f>+'[1]Scheme Indicators'!N162</f>
        <v>6.4023851099999328E-3</v>
      </c>
      <c r="AN163" s="24">
        <f>+'[1]Scheme Indicators'!O162</f>
        <v>9.6128212573699731E-3</v>
      </c>
      <c r="AO163" s="24">
        <f>+'[1]Scheme Indicators'!P162</f>
        <v>7.357319905357416E-3</v>
      </c>
      <c r="AP163" s="24">
        <f>+'[1]Scheme Indicators'!Q162</f>
        <v>7.4448405396983471E-3</v>
      </c>
      <c r="AQ163" s="24">
        <f>+'[1]Scheme Indicators'!R162</f>
        <v>7.959915785259934E-4</v>
      </c>
    </row>
    <row r="164" spans="1:43" x14ac:dyDescent="0.25">
      <c r="A164" s="23">
        <f>A163+1</f>
        <v>116</v>
      </c>
      <c r="B164" s="21"/>
      <c r="C164" s="21"/>
      <c r="D164" s="21"/>
      <c r="E164" s="11" t="s">
        <v>168</v>
      </c>
      <c r="F164" s="24">
        <f t="shared" si="16"/>
        <v>4.9198409419445727E-2</v>
      </c>
      <c r="G164" s="24">
        <f t="shared" si="16"/>
        <v>5.6599479207164592E-2</v>
      </c>
      <c r="I164" s="24">
        <f>VLOOKUP(I$2&amp;"_"&amp;$A164,'Indicator Values By Option'!$A$4:$CL$978,VLOOKUP($I$3,Input!$B$4:$G$82,6,0),0)</f>
        <v>5.0792592822912791E-2</v>
      </c>
      <c r="J164" s="24">
        <f>VLOOKUP(J$2&amp;"_"&amp;$A164,'Indicator Values By Option'!$A$4:$CL$978,VLOOKUP($I$3,Input!$B$4:$G$82,6,0),0)</f>
        <v>6.0871226214271025E-2</v>
      </c>
      <c r="L164" s="98">
        <f t="shared" si="12"/>
        <v>0.38400000000000001</v>
      </c>
      <c r="M164" s="98">
        <f t="shared" si="13"/>
        <v>0.70199999999999996</v>
      </c>
      <c r="N164" s="7"/>
      <c r="O164" s="24">
        <f>IF(Input!$C$2=2013,AD164,IF(Input!$C$2=2012,AD429,IF(Input!$C$2=2011,AD694,AD959)))</f>
        <v>4.8547264085635235E-2</v>
      </c>
      <c r="P164" s="24">
        <f>IF(Input!$C$2=2013,AE164,IF(Input!$C$2=2012,AE429,IF(Input!$C$2=2011,AE694,AE959)))</f>
        <v>5.2521040194702641E-2</v>
      </c>
      <c r="Q164" s="24">
        <f>IF(Input!$C$2=2013,AF164,IF(Input!$C$2=2012,AF429,IF(Input!$C$2=2011,AF694,AF959)))</f>
        <v>4.5586337025742357E-2</v>
      </c>
      <c r="R164" s="24">
        <f>IF(Input!$C$2=2013,AG164,IF(Input!$C$2=2012,AG429,IF(Input!$C$2=2011,AG694,AG959)))</f>
        <v>9.600321101151503E-2</v>
      </c>
      <c r="S164" s="24">
        <f>IF(Input!$C$2=2013,AH164,IF(Input!$C$2=2012,AH429,IF(Input!$C$2=2011,AH694,AH959)))</f>
        <v>5.5510964121700861E-2</v>
      </c>
      <c r="T164" s="24">
        <f>IF(Input!$C$2=2013,AI164,IF(Input!$C$2=2012,AI429,IF(Input!$C$2=2011,AI694,AI959)))</f>
        <v>5.3986408006713671E-2</v>
      </c>
      <c r="U164" s="24">
        <f>IF(Input!$C$2=2013,AJ164,IF(Input!$C$2=2012,AJ429,IF(Input!$C$2=2011,AJ694,AJ959)))</f>
        <v>5.0792592822912791E-2</v>
      </c>
      <c r="V164" s="24">
        <f>IF(Input!$C$2=2013,AK164,IF(Input!$C$2=2012,AK429,IF(Input!$C$2=2011,AK694,AK959)))</f>
        <v>0.20124547093186546</v>
      </c>
      <c r="W164" s="24">
        <f>IF(Input!$C$2=2013,AL164,IF(Input!$C$2=2012,AL429,IF(Input!$C$2=2011,AL694,AL959)))</f>
        <v>4.8192464939437539E-2</v>
      </c>
      <c r="X164" s="24">
        <f>IF(Input!$C$2=2013,AM164,IF(Input!$C$2=2012,AM429,IF(Input!$C$2=2011,AM694,AM959)))</f>
        <v>9.1604324444822291E-2</v>
      </c>
      <c r="Y164" s="24">
        <f>IF(Input!$C$2=2013,AN164,IF(Input!$C$2=2012,AN429,IF(Input!$C$2=2011,AN694,AN959)))</f>
        <v>8.3872303950217261E-2</v>
      </c>
      <c r="Z164" s="24">
        <f>IF(Input!$C$2=2013,AO164,IF(Input!$C$2=2012,AO429,IF(Input!$C$2=2011,AO694,AO959)))</f>
        <v>3.8147782708045204E-2</v>
      </c>
      <c r="AA164" s="24">
        <f>IF(Input!$C$2=2013,AP164,IF(Input!$C$2=2012,AP429,IF(Input!$C$2=2011,AP694,AP959)))</f>
        <v>5.738771426905212E-2</v>
      </c>
      <c r="AB164" s="24">
        <f>IF(Input!$C$2=2013,AQ164,IF(Input!$C$2=2012,AQ429,IF(Input!$C$2=2011,AQ694,AQ959)))</f>
        <v>1.3112840646125699E-2</v>
      </c>
      <c r="AC164" s="24"/>
      <c r="AD164" s="24">
        <f>+'[1]Scheme Indicators'!E163</f>
        <v>4.8547264085635235E-2</v>
      </c>
      <c r="AE164" s="24">
        <f>+'[1]Scheme Indicators'!F163</f>
        <v>5.2521040194702641E-2</v>
      </c>
      <c r="AF164" s="24">
        <f>+'[1]Scheme Indicators'!G163</f>
        <v>4.5586337025742357E-2</v>
      </c>
      <c r="AG164" s="24">
        <f>+'[1]Scheme Indicators'!H163</f>
        <v>9.600321101151503E-2</v>
      </c>
      <c r="AH164" s="24">
        <f>+'[1]Scheme Indicators'!I163</f>
        <v>5.5510964121700861E-2</v>
      </c>
      <c r="AI164" s="24">
        <f>+'[1]Scheme Indicators'!J163</f>
        <v>5.3986408006713671E-2</v>
      </c>
      <c r="AJ164" s="24">
        <f>+'[1]Scheme Indicators'!K163</f>
        <v>5.0792592822912791E-2</v>
      </c>
      <c r="AK164" s="24">
        <f>+'[1]Scheme Indicators'!L163</f>
        <v>0.20124547093186546</v>
      </c>
      <c r="AL164" s="24">
        <f>+'[1]Scheme Indicators'!M163</f>
        <v>4.8192464939437539E-2</v>
      </c>
      <c r="AM164" s="24">
        <f>+'[1]Scheme Indicators'!N163</f>
        <v>9.1604324444822291E-2</v>
      </c>
      <c r="AN164" s="24">
        <f>+'[1]Scheme Indicators'!O163</f>
        <v>8.3872303950217261E-2</v>
      </c>
      <c r="AO164" s="24">
        <f>+'[1]Scheme Indicators'!P163</f>
        <v>3.8147782708045204E-2</v>
      </c>
      <c r="AP164" s="24">
        <f>+'[1]Scheme Indicators'!Q163</f>
        <v>5.738771426905212E-2</v>
      </c>
      <c r="AQ164" s="24">
        <f>+'[1]Scheme Indicators'!R163</f>
        <v>1.3112840646125699E-2</v>
      </c>
    </row>
    <row r="165" spans="1:43" x14ac:dyDescent="0.25">
      <c r="B165" s="21"/>
      <c r="C165" s="21" t="s">
        <v>264</v>
      </c>
      <c r="D165" s="21"/>
      <c r="E165" s="11"/>
      <c r="F165" s="23"/>
      <c r="G165" s="23"/>
      <c r="I165" s="23"/>
      <c r="J165" s="23"/>
      <c r="L165" s="98"/>
      <c r="M165" s="98"/>
      <c r="N165" s="7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50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 x14ac:dyDescent="0.25">
      <c r="B166" s="21"/>
      <c r="C166" s="21"/>
      <c r="D166" s="21" t="s">
        <v>259</v>
      </c>
      <c r="E166" s="11"/>
      <c r="F166" s="23"/>
      <c r="G166" s="23"/>
      <c r="I166" s="23"/>
      <c r="J166" s="23"/>
      <c r="L166" s="98"/>
      <c r="M166" s="98"/>
      <c r="N166" s="7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50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 x14ac:dyDescent="0.25">
      <c r="A167" s="23">
        <v>117</v>
      </c>
      <c r="B167" s="21"/>
      <c r="C167" s="21"/>
      <c r="D167" s="21"/>
      <c r="E167" s="11" t="s">
        <v>169</v>
      </c>
      <c r="F167" s="24">
        <f t="shared" ref="F167:G186" si="17">PERCENTILE($O167:$AB167,F$3)</f>
        <v>1.4868808438037543E-2</v>
      </c>
      <c r="G167" s="24">
        <f t="shared" si="17"/>
        <v>2.496887916468736E-2</v>
      </c>
      <c r="I167" s="24">
        <f>VLOOKUP(I$2&amp;"_"&amp;$A167,'Indicator Values By Option'!$A$4:$CL$978,VLOOKUP($I$3,Input!$B$4:$G$82,6,0),0)</f>
        <v>1.469317626360259E-2</v>
      </c>
      <c r="J167" s="24">
        <f>VLOOKUP(J$2&amp;"_"&amp;$A167,'Indicator Values By Option'!$A$4:$CL$978,VLOOKUP($I$3,Input!$B$4:$G$82,6,0),0)</f>
        <v>8.4900615029241608E-3</v>
      </c>
      <c r="L167" s="98">
        <f t="shared" si="12"/>
        <v>0.307</v>
      </c>
      <c r="M167" s="98">
        <f t="shared" si="13"/>
        <v>0.10299999999999999</v>
      </c>
      <c r="N167" s="7"/>
      <c r="O167" s="24">
        <f>IF(Input!$C$2=2013,AD167,IF(Input!$C$2=2012,AD432,IF(Input!$C$2=2011,AD697,AD962)))</f>
        <v>1.5298804451309322E-2</v>
      </c>
      <c r="P167" s="24">
        <f>IF(Input!$C$2=2013,AE167,IF(Input!$C$2=2012,AE432,IF(Input!$C$2=2011,AE697,AE962)))</f>
        <v>3.7840311227560708E-2</v>
      </c>
      <c r="Q167" s="24">
        <f>IF(Input!$C$2=2013,AF167,IF(Input!$C$2=2012,AF432,IF(Input!$C$2=2011,AF697,AF962)))</f>
        <v>1.5431569826210212E-2</v>
      </c>
      <c r="R167" s="24">
        <f>IF(Input!$C$2=2013,AG167,IF(Input!$C$2=2012,AG432,IF(Input!$C$2=2011,AG697,AG962)))</f>
        <v>1.218612663674405E-2</v>
      </c>
      <c r="S167" s="24">
        <f>IF(Input!$C$2=2013,AH167,IF(Input!$C$2=2012,AH432,IF(Input!$C$2=2011,AH697,AH962)))</f>
        <v>3.0228774993843993E-2</v>
      </c>
      <c r="T167" s="24">
        <f>IF(Input!$C$2=2013,AI167,IF(Input!$C$2=2012,AI432,IF(Input!$C$2=2011,AI697,AI962)))</f>
        <v>6.4961807415632091E-3</v>
      </c>
      <c r="U167" s="24">
        <f>IF(Input!$C$2=2013,AJ167,IF(Input!$C$2=2012,AJ432,IF(Input!$C$2=2011,AJ697,AJ962)))</f>
        <v>1.469317626360259E-2</v>
      </c>
      <c r="V167" s="24">
        <f>IF(Input!$C$2=2013,AK167,IF(Input!$C$2=2012,AK432,IF(Input!$C$2=2011,AK697,AK962)))</f>
        <v>2.9634343974438298E-2</v>
      </c>
      <c r="W167" s="24">
        <f>IF(Input!$C$2=2013,AL167,IF(Input!$C$2=2012,AL432,IF(Input!$C$2=2011,AL697,AL962)))</f>
        <v>4.6307395379582166E-2</v>
      </c>
      <c r="X167" s="24">
        <f>IF(Input!$C$2=2013,AM167,IF(Input!$C$2=2012,AM432,IF(Input!$C$2=2011,AM697,AM962)))</f>
        <v>4.4815361738709883E-3</v>
      </c>
      <c r="Y167" s="24">
        <f>IF(Input!$C$2=2013,AN167,IF(Input!$C$2=2012,AN432,IF(Input!$C$2=2011,AN697,AN962)))</f>
        <v>1.5504670817277803E-2</v>
      </c>
      <c r="Z167" s="24">
        <f>IF(Input!$C$2=2013,AO167,IF(Input!$C$2=2012,AO432,IF(Input!$C$2=2011,AO697,AO962)))</f>
        <v>1.3595492354423306E-2</v>
      </c>
      <c r="AA167" s="24">
        <f>IF(Input!$C$2=2013,AP167,IF(Input!$C$2=2012,AP432,IF(Input!$C$2=2011,AP697,AP962)))</f>
        <v>3.2420893251206381E-2</v>
      </c>
      <c r="AB167" s="24">
        <f>IF(Input!$C$2=2013,AQ167,IF(Input!$C$2=2012,AQ432,IF(Input!$C$2=2011,AQ697,AQ962)))</f>
        <v>1.8526094427412258E-2</v>
      </c>
      <c r="AC167" s="24"/>
      <c r="AD167" s="24">
        <f>+'[1]Scheme Indicators'!E166</f>
        <v>1.5298804451309322E-2</v>
      </c>
      <c r="AE167" s="24">
        <f>+'[1]Scheme Indicators'!F166</f>
        <v>3.7840311227560708E-2</v>
      </c>
      <c r="AF167" s="24">
        <f>+'[1]Scheme Indicators'!G166</f>
        <v>1.5431569826210212E-2</v>
      </c>
      <c r="AG167" s="24">
        <f>+'[1]Scheme Indicators'!H166</f>
        <v>1.218612663674405E-2</v>
      </c>
      <c r="AH167" s="24">
        <f>+'[1]Scheme Indicators'!I166</f>
        <v>3.0228774993843993E-2</v>
      </c>
      <c r="AI167" s="24">
        <f>+'[1]Scheme Indicators'!J166</f>
        <v>6.4961807415632091E-3</v>
      </c>
      <c r="AJ167" s="24">
        <f>+'[1]Scheme Indicators'!K166</f>
        <v>1.469317626360259E-2</v>
      </c>
      <c r="AK167" s="24">
        <f>+'[1]Scheme Indicators'!L166</f>
        <v>2.9634343974438298E-2</v>
      </c>
      <c r="AL167" s="24">
        <f>+'[1]Scheme Indicators'!M166</f>
        <v>4.6307395379582166E-2</v>
      </c>
      <c r="AM167" s="24">
        <f>+'[1]Scheme Indicators'!N166</f>
        <v>4.4815361738709883E-3</v>
      </c>
      <c r="AN167" s="24">
        <f>+'[1]Scheme Indicators'!O166</f>
        <v>1.5504670817277803E-2</v>
      </c>
      <c r="AO167" s="24">
        <f>+'[1]Scheme Indicators'!P166</f>
        <v>1.3595492354423306E-2</v>
      </c>
      <c r="AP167" s="24">
        <f>+'[1]Scheme Indicators'!Q166</f>
        <v>3.2420893251206381E-2</v>
      </c>
      <c r="AQ167" s="24">
        <f>+'[1]Scheme Indicators'!R166</f>
        <v>1.8526094427412258E-2</v>
      </c>
    </row>
    <row r="168" spans="1:43" x14ac:dyDescent="0.25">
      <c r="A168" s="23">
        <f>A167+1</f>
        <v>118</v>
      </c>
      <c r="B168" s="21"/>
      <c r="C168" s="21"/>
      <c r="D168" s="21"/>
      <c r="E168" s="11" t="s">
        <v>170</v>
      </c>
      <c r="F168" s="24">
        <f t="shared" si="17"/>
        <v>0.35750865238089813</v>
      </c>
      <c r="G168" s="24">
        <f t="shared" si="17"/>
        <v>0.38834356872138925</v>
      </c>
      <c r="I168" s="24">
        <f>VLOOKUP(I$2&amp;"_"&amp;$A168,'Indicator Values By Option'!$A$4:$CL$978,VLOOKUP($I$3,Input!$B$4:$G$82,6,0),0)</f>
        <v>0.3158183846541997</v>
      </c>
      <c r="J168" s="24">
        <f>VLOOKUP(J$2&amp;"_"&amp;$A168,'Indicator Values By Option'!$A$4:$CL$978,VLOOKUP($I$3,Input!$B$4:$G$82,6,0),0)</f>
        <v>0.27357157278425193</v>
      </c>
      <c r="L168" s="98">
        <f t="shared" si="12"/>
        <v>0.153</v>
      </c>
      <c r="M168" s="98">
        <f t="shared" si="13"/>
        <v>6.4000000000000001E-2</v>
      </c>
      <c r="N168" s="7"/>
      <c r="O168" s="24">
        <f>IF(Input!$C$2=2013,AD168,IF(Input!$C$2=2012,AD433,IF(Input!$C$2=2011,AD698,AD963)))</f>
        <v>0.40377604600440936</v>
      </c>
      <c r="P168" s="24">
        <f>IF(Input!$C$2=2013,AE168,IF(Input!$C$2=2012,AE433,IF(Input!$C$2=2011,AE698,AE963)))</f>
        <v>0.39796089441787796</v>
      </c>
      <c r="Q168" s="24">
        <f>IF(Input!$C$2=2013,AF168,IF(Input!$C$2=2012,AF433,IF(Input!$C$2=2011,AF698,AF963)))</f>
        <v>0.43601713369804634</v>
      </c>
      <c r="R168" s="24">
        <f>IF(Input!$C$2=2013,AG168,IF(Input!$C$2=2012,AG433,IF(Input!$C$2=2011,AG698,AG963)))</f>
        <v>0.16308953544084082</v>
      </c>
      <c r="S168" s="24">
        <f>IF(Input!$C$2=2013,AH168,IF(Input!$C$2=2012,AH433,IF(Input!$C$2=2011,AH698,AH963)))</f>
        <v>0.35814259562633011</v>
      </c>
      <c r="T168" s="24">
        <f>IF(Input!$C$2=2013,AI168,IF(Input!$C$2=2012,AI433,IF(Input!$C$2=2011,AI698,AI963)))</f>
        <v>0.3887652569378498</v>
      </c>
      <c r="U168" s="24">
        <f>IF(Input!$C$2=2013,AJ168,IF(Input!$C$2=2012,AJ433,IF(Input!$C$2=2011,AJ698,AJ963)))</f>
        <v>0.3158183846541997</v>
      </c>
      <c r="V168" s="24">
        <f>IF(Input!$C$2=2013,AK168,IF(Input!$C$2=2012,AK433,IF(Input!$C$2=2011,AK698,AK963)))</f>
        <v>0.35724971781586251</v>
      </c>
      <c r="W168" s="24">
        <f>IF(Input!$C$2=2013,AL168,IF(Input!$C$2=2012,AL433,IF(Input!$C$2=2011,AL698,AL963)))</f>
        <v>0.45475552852149848</v>
      </c>
      <c r="X168" s="24">
        <f>IF(Input!$C$2=2013,AM168,IF(Input!$C$2=2012,AM433,IF(Input!$C$2=2011,AM698,AM963)))</f>
        <v>0.38776123737484852</v>
      </c>
      <c r="Y168" s="24">
        <f>IF(Input!$C$2=2013,AN168,IF(Input!$C$2=2012,AN433,IF(Input!$C$2=2011,AN698,AN963)))</f>
        <v>0.38333040337049024</v>
      </c>
      <c r="Z168" s="24">
        <f>IF(Input!$C$2=2013,AO168,IF(Input!$C$2=2012,AO433,IF(Input!$C$2=2011,AO698,AO963)))</f>
        <v>0.29399618375593634</v>
      </c>
      <c r="AA168" s="24">
        <f>IF(Input!$C$2=2013,AP168,IF(Input!$C$2=2012,AP433,IF(Input!$C$2=2011,AP698,AP963)))</f>
        <v>0.36281589108101492</v>
      </c>
      <c r="AB168" s="24">
        <f>IF(Input!$C$2=2013,AQ168,IF(Input!$C$2=2012,AQ433,IF(Input!$C$2=2011,AQ698,AQ963)))</f>
        <v>0.32547992061806974</v>
      </c>
      <c r="AC168" s="24"/>
      <c r="AD168" s="24">
        <f>+'[1]Scheme Indicators'!E167</f>
        <v>0.40377604600440936</v>
      </c>
      <c r="AE168" s="24">
        <f>+'[1]Scheme Indicators'!F167</f>
        <v>0.39796089441787796</v>
      </c>
      <c r="AF168" s="24">
        <f>+'[1]Scheme Indicators'!G167</f>
        <v>0.43601713369804634</v>
      </c>
      <c r="AG168" s="24">
        <f>+'[1]Scheme Indicators'!H167</f>
        <v>0.16308953544084082</v>
      </c>
      <c r="AH168" s="24">
        <f>+'[1]Scheme Indicators'!I167</f>
        <v>0.35814259562633011</v>
      </c>
      <c r="AI168" s="24">
        <f>+'[1]Scheme Indicators'!J167</f>
        <v>0.3887652569378498</v>
      </c>
      <c r="AJ168" s="24">
        <f>+'[1]Scheme Indicators'!K167</f>
        <v>0.3158183846541997</v>
      </c>
      <c r="AK168" s="24">
        <f>+'[1]Scheme Indicators'!L167</f>
        <v>0.35724971781586251</v>
      </c>
      <c r="AL168" s="24">
        <f>+'[1]Scheme Indicators'!M167</f>
        <v>0.45475552852149848</v>
      </c>
      <c r="AM168" s="24">
        <f>+'[1]Scheme Indicators'!N167</f>
        <v>0.38776123737484852</v>
      </c>
      <c r="AN168" s="24">
        <f>+'[1]Scheme Indicators'!O167</f>
        <v>0.38333040337049024</v>
      </c>
      <c r="AO168" s="24">
        <f>+'[1]Scheme Indicators'!P167</f>
        <v>0.29399618375593634</v>
      </c>
      <c r="AP168" s="24">
        <f>+'[1]Scheme Indicators'!Q167</f>
        <v>0.36281589108101492</v>
      </c>
      <c r="AQ168" s="24">
        <f>+'[1]Scheme Indicators'!R167</f>
        <v>0.32547992061806974</v>
      </c>
    </row>
    <row r="169" spans="1:43" x14ac:dyDescent="0.25">
      <c r="B169" s="21"/>
      <c r="C169" s="21"/>
      <c r="D169" s="21" t="s">
        <v>260</v>
      </c>
      <c r="E169" s="11"/>
      <c r="F169" s="23"/>
      <c r="G169" s="23"/>
      <c r="I169" s="23"/>
      <c r="J169" s="23"/>
      <c r="L169" s="98"/>
      <c r="M169" s="98"/>
      <c r="N169" s="7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50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 x14ac:dyDescent="0.25">
      <c r="A170" s="23">
        <v>119</v>
      </c>
      <c r="B170" s="21"/>
      <c r="C170" s="21"/>
      <c r="D170" s="21"/>
      <c r="E170" s="11" t="s">
        <v>171</v>
      </c>
      <c r="F170" s="24">
        <f t="shared" si="17"/>
        <v>0.7574331867799422</v>
      </c>
      <c r="G170" s="24">
        <f t="shared" si="17"/>
        <v>0.85357783246220187</v>
      </c>
      <c r="I170" s="24">
        <f>VLOOKUP(I$2&amp;"_"&amp;$A170,'Indicator Values By Option'!$A$4:$CL$978,VLOOKUP($I$3,Input!$B$4:$G$82,6,0),0)</f>
        <v>0.84139784946236562</v>
      </c>
      <c r="J170" s="24">
        <f>VLOOKUP(J$2&amp;"_"&amp;$A170,'Indicator Values By Option'!$A$4:$CL$978,VLOOKUP($I$3,Input!$B$4:$G$82,6,0),0)</f>
        <v>0.74136886735311924</v>
      </c>
      <c r="L170" s="98">
        <f t="shared" si="12"/>
        <v>0.61499999999999999</v>
      </c>
      <c r="M170" s="98">
        <f t="shared" si="13"/>
        <v>0.26800000000000002</v>
      </c>
      <c r="N170" s="7"/>
      <c r="O170" s="24">
        <f>IF(Input!$C$2=2013,AD170,IF(Input!$C$2=2012,AD435,IF(Input!$C$2=2011,AD700,AD965)))</f>
        <v>0.75987135482989077</v>
      </c>
      <c r="P170" s="24">
        <f>IF(Input!$C$2=2013,AE170,IF(Input!$C$2=2012,AE435,IF(Input!$C$2=2011,AE700,AE965)))</f>
        <v>0.88984373330027122</v>
      </c>
      <c r="Q170" s="24">
        <f>IF(Input!$C$2=2013,AF170,IF(Input!$C$2=2012,AF435,IF(Input!$C$2=2011,AF700,AF965)))</f>
        <v>0.69478412777673804</v>
      </c>
      <c r="R170" s="24">
        <f>IF(Input!$C$2=2013,AG170,IF(Input!$C$2=2012,AG435,IF(Input!$C$2=2011,AG700,AG965)))</f>
        <v>0.76436047585941169</v>
      </c>
      <c r="S170" s="24">
        <f>IF(Input!$C$2=2013,AH170,IF(Input!$C$2=2012,AH435,IF(Input!$C$2=2011,AH700,AH965)))</f>
        <v>0.86239782015173838</v>
      </c>
      <c r="T170" s="24">
        <f>IF(Input!$C$2=2013,AI170,IF(Input!$C$2=2012,AI435,IF(Input!$C$2=2011,AI700,AI965)))</f>
        <v>0.69261839255562285</v>
      </c>
      <c r="U170" s="24">
        <f>IF(Input!$C$2=2013,AJ170,IF(Input!$C$2=2012,AJ435,IF(Input!$C$2=2011,AJ700,AJ965)))</f>
        <v>0.84139784946236562</v>
      </c>
      <c r="V170" s="24">
        <f>IF(Input!$C$2=2013,AK170,IF(Input!$C$2=2012,AK435,IF(Input!$C$2=2011,AK700,AK965)))</f>
        <v>0.93870004269488549</v>
      </c>
      <c r="W170" s="24">
        <f>IF(Input!$C$2=2013,AL170,IF(Input!$C$2=2012,AL435,IF(Input!$C$2=2011,AL700,AL965)))</f>
        <v>0.83205698764351033</v>
      </c>
      <c r="X170" s="24">
        <f>IF(Input!$C$2=2013,AM170,IF(Input!$C$2=2012,AM435,IF(Input!$C$2=2011,AM700,AM965)))</f>
        <v>0.1618828932261954</v>
      </c>
      <c r="Y170" s="24">
        <f>IF(Input!$C$2=2013,AN170,IF(Input!$C$2=2012,AN435,IF(Input!$C$2=2011,AN700,AN965)))</f>
        <v>0.75643731532292102</v>
      </c>
      <c r="Z170" s="24">
        <f>IF(Input!$C$2=2013,AO170,IF(Input!$C$2=2012,AO435,IF(Input!$C$2=2011,AO700,AO965)))</f>
        <v>0.72681067344715022</v>
      </c>
      <c r="AA170" s="24">
        <f>IF(Input!$C$2=2013,AP170,IF(Input!$C$2=2012,AP435,IF(Input!$C$2=2011,AP700,AP965)))</f>
        <v>0.8797487109572929</v>
      </c>
      <c r="AB170" s="24">
        <f>IF(Input!$C$2=2013,AQ170,IF(Input!$C$2=2012,AQ435,IF(Input!$C$2=2011,AQ700,AQ965)))</f>
        <v>0.88742717532480186</v>
      </c>
      <c r="AC170" s="24"/>
      <c r="AD170" s="24">
        <f>+'[1]Scheme Indicators'!E169</f>
        <v>0.75987135482989077</v>
      </c>
      <c r="AE170" s="24">
        <f>+'[1]Scheme Indicators'!F169</f>
        <v>0.88984373330027122</v>
      </c>
      <c r="AF170" s="24">
        <f>+'[1]Scheme Indicators'!G169</f>
        <v>0.69478412777673804</v>
      </c>
      <c r="AG170" s="24">
        <f>+'[1]Scheme Indicators'!H169</f>
        <v>0.76436047585941169</v>
      </c>
      <c r="AH170" s="24">
        <f>+'[1]Scheme Indicators'!I169</f>
        <v>0.86239782015173838</v>
      </c>
      <c r="AI170" s="24">
        <f>+'[1]Scheme Indicators'!J169</f>
        <v>0.69261839255562285</v>
      </c>
      <c r="AJ170" s="24">
        <f>+'[1]Scheme Indicators'!K169</f>
        <v>0.84139784946236562</v>
      </c>
      <c r="AK170" s="24">
        <f>+'[1]Scheme Indicators'!L169</f>
        <v>0.93870004269488549</v>
      </c>
      <c r="AL170" s="24">
        <f>+'[1]Scheme Indicators'!M169</f>
        <v>0.83205698764351033</v>
      </c>
      <c r="AM170" s="24">
        <f>+'[1]Scheme Indicators'!N169</f>
        <v>0.1618828932261954</v>
      </c>
      <c r="AN170" s="24">
        <f>+'[1]Scheme Indicators'!O169</f>
        <v>0.75643731532292102</v>
      </c>
      <c r="AO170" s="24">
        <f>+'[1]Scheme Indicators'!P169</f>
        <v>0.72681067344715022</v>
      </c>
      <c r="AP170" s="24">
        <f>+'[1]Scheme Indicators'!Q169</f>
        <v>0.8797487109572929</v>
      </c>
      <c r="AQ170" s="24">
        <f>+'[1]Scheme Indicators'!R169</f>
        <v>0.88742717532480186</v>
      </c>
    </row>
    <row r="171" spans="1:43" x14ac:dyDescent="0.25">
      <c r="A171" s="23">
        <f>A170+1</f>
        <v>120</v>
      </c>
      <c r="B171" s="21"/>
      <c r="C171" s="21"/>
      <c r="D171" s="21"/>
      <c r="E171" s="11" t="s">
        <v>172</v>
      </c>
      <c r="F171" s="24">
        <f t="shared" si="17"/>
        <v>0.74788899057673597</v>
      </c>
      <c r="G171" s="24">
        <f t="shared" si="17"/>
        <v>0.84872418035717434</v>
      </c>
      <c r="I171" s="24">
        <f>VLOOKUP(I$2&amp;"_"&amp;$A171,'Indicator Values By Option'!$A$4:$CL$978,VLOOKUP($I$3,Input!$B$4:$G$82,6,0),0)</f>
        <v>0.84677419354838712</v>
      </c>
      <c r="J171" s="24">
        <f>VLOOKUP(J$2&amp;"_"&amp;$A171,'Indicator Values By Option'!$A$4:$CL$978,VLOOKUP($I$3,Input!$B$4:$G$82,6,0),0)</f>
        <v>0.72683222289521487</v>
      </c>
      <c r="L171" s="98">
        <f t="shared" si="12"/>
        <v>0.61499999999999999</v>
      </c>
      <c r="M171" s="98">
        <f t="shared" si="13"/>
        <v>0.26200000000000001</v>
      </c>
      <c r="N171" s="7"/>
      <c r="O171" s="24">
        <f>IF(Input!$C$2=2013,AD171,IF(Input!$C$2=2012,AD436,IF(Input!$C$2=2011,AD701,AD966)))</f>
        <v>0.75176346585389953</v>
      </c>
      <c r="P171" s="24">
        <f>IF(Input!$C$2=2013,AE171,IF(Input!$C$2=2012,AE436,IF(Input!$C$2=2011,AE701,AE966)))</f>
        <v>0.87436670300888131</v>
      </c>
      <c r="Q171" s="24">
        <f>IF(Input!$C$2=2013,AF171,IF(Input!$C$2=2012,AF436,IF(Input!$C$2=2011,AF701,AF966)))</f>
        <v>0.69178936860528661</v>
      </c>
      <c r="R171" s="24">
        <f>IF(Input!$C$2=2013,AG171,IF(Input!$C$2=2012,AG436,IF(Input!$C$2=2011,AG701,AG966)))</f>
        <v>0.75652055168816879</v>
      </c>
      <c r="S171" s="24">
        <f>IF(Input!$C$2=2013,AH171,IF(Input!$C$2=2012,AH436,IF(Input!$C$2=2011,AH701,AH966)))</f>
        <v>0.85013623977043407</v>
      </c>
      <c r="T171" s="24">
        <f>IF(Input!$C$2=2013,AI171,IF(Input!$C$2=2012,AI436,IF(Input!$C$2=2011,AI701,AI966)))</f>
        <v>0.68137914886303663</v>
      </c>
      <c r="U171" s="24">
        <f>IF(Input!$C$2=2013,AJ171,IF(Input!$C$2=2012,AJ436,IF(Input!$C$2=2011,AJ701,AJ966)))</f>
        <v>0.84677419354838712</v>
      </c>
      <c r="V171" s="24">
        <f>IF(Input!$C$2=2013,AK171,IF(Input!$C$2=2012,AK436,IF(Input!$C$2=2011,AK701,AK966)))</f>
        <v>0.9318731332934681</v>
      </c>
      <c r="W171" s="24">
        <f>IF(Input!$C$2=2013,AL171,IF(Input!$C$2=2012,AL436,IF(Input!$C$2=2011,AL701,AL966)))</f>
        <v>0.82932608948140862</v>
      </c>
      <c r="X171" s="24">
        <f>IF(Input!$C$2=2013,AM171,IF(Input!$C$2=2012,AM436,IF(Input!$C$2=2011,AM701,AM966)))</f>
        <v>0.14810562571758301</v>
      </c>
      <c r="Y171" s="24">
        <f>IF(Input!$C$2=2013,AN171,IF(Input!$C$2=2012,AN436,IF(Input!$C$2=2011,AN701,AN966)))</f>
        <v>0.74630645842127485</v>
      </c>
      <c r="Z171" s="24">
        <f>IF(Input!$C$2=2013,AO171,IF(Input!$C$2=2012,AO436,IF(Input!$C$2=2011,AO701,AO966)))</f>
        <v>0.71283354511162811</v>
      </c>
      <c r="AA171" s="24">
        <f>IF(Input!$C$2=2013,AP171,IF(Input!$C$2=2012,AP436,IF(Input!$C$2=2011,AP701,AP966)))</f>
        <v>0.87548153855167954</v>
      </c>
      <c r="AB171" s="24">
        <f>IF(Input!$C$2=2013,AQ171,IF(Input!$C$2=2012,AQ436,IF(Input!$C$2=2011,AQ701,AQ966)))</f>
        <v>0.88517196013973243</v>
      </c>
      <c r="AC171" s="24"/>
      <c r="AD171" s="24">
        <f>+'[1]Scheme Indicators'!E170</f>
        <v>0.75176346585389953</v>
      </c>
      <c r="AE171" s="24">
        <f>+'[1]Scheme Indicators'!F170</f>
        <v>0.87436670300888131</v>
      </c>
      <c r="AF171" s="24">
        <f>+'[1]Scheme Indicators'!G170</f>
        <v>0.69178936860528661</v>
      </c>
      <c r="AG171" s="24">
        <f>+'[1]Scheme Indicators'!H170</f>
        <v>0.75652055168816879</v>
      </c>
      <c r="AH171" s="24">
        <f>+'[1]Scheme Indicators'!I170</f>
        <v>0.85013623977043407</v>
      </c>
      <c r="AI171" s="24">
        <f>+'[1]Scheme Indicators'!J170</f>
        <v>0.68137914886303663</v>
      </c>
      <c r="AJ171" s="24">
        <f>+'[1]Scheme Indicators'!K170</f>
        <v>0.84677419354838712</v>
      </c>
      <c r="AK171" s="24">
        <f>+'[1]Scheme Indicators'!L170</f>
        <v>0.9318731332934681</v>
      </c>
      <c r="AL171" s="24">
        <f>+'[1]Scheme Indicators'!M170</f>
        <v>0.82932608948140862</v>
      </c>
      <c r="AM171" s="24">
        <f>+'[1]Scheme Indicators'!N170</f>
        <v>0.14810562571758301</v>
      </c>
      <c r="AN171" s="24">
        <f>+'[1]Scheme Indicators'!O170</f>
        <v>0.74630645842127485</v>
      </c>
      <c r="AO171" s="24">
        <f>+'[1]Scheme Indicators'!P170</f>
        <v>0.71283354511162811</v>
      </c>
      <c r="AP171" s="24">
        <f>+'[1]Scheme Indicators'!Q170</f>
        <v>0.87548153855167954</v>
      </c>
      <c r="AQ171" s="24">
        <f>+'[1]Scheme Indicators'!R170</f>
        <v>0.88517196013973243</v>
      </c>
    </row>
    <row r="172" spans="1:43" x14ac:dyDescent="0.25">
      <c r="A172" s="23">
        <f>A171+1</f>
        <v>121</v>
      </c>
      <c r="B172" s="21"/>
      <c r="C172" s="21"/>
      <c r="D172" s="21"/>
      <c r="E172" s="11" t="s">
        <v>173</v>
      </c>
      <c r="F172" s="25">
        <f t="shared" si="17"/>
        <v>8.4516741573033709</v>
      </c>
      <c r="G172" s="25">
        <f t="shared" si="17"/>
        <v>8.8103809248087543</v>
      </c>
      <c r="I172" s="25">
        <f>VLOOKUP(I$2&amp;"_"&amp;$A172,'Indicator Values By Option'!$A$4:$CL$978,VLOOKUP($I$3,Input!$B$4:$G$82,6,0),0)</f>
        <v>8.7675606641123878</v>
      </c>
      <c r="J172" s="25">
        <f>VLOOKUP(J$2&amp;"_"&amp;$A172,'Indicator Values By Option'!$A$4:$CL$978,VLOOKUP($I$3,Input!$B$4:$G$82,6,0),0)</f>
        <v>7.9954545454545451</v>
      </c>
      <c r="L172" s="98">
        <f t="shared" si="12"/>
        <v>0.61499999999999999</v>
      </c>
      <c r="M172" s="98">
        <f t="shared" si="13"/>
        <v>0.20499999999999999</v>
      </c>
      <c r="N172" s="7"/>
      <c r="O172" s="25">
        <f>IF(Input!$C$2=2013,AD172,IF(Input!$C$2=2012,AD437,IF(Input!$C$2=2011,AD702,AD967)))</f>
        <v>8.292068429237947</v>
      </c>
      <c r="P172" s="25">
        <f>IF(Input!$C$2=2013,AE172,IF(Input!$C$2=2012,AE437,IF(Input!$C$2=2011,AE702,AE967)))</f>
        <v>10.461115635179153</v>
      </c>
      <c r="Q172" s="25">
        <f>IF(Input!$C$2=2013,AF172,IF(Input!$C$2=2012,AF437,IF(Input!$C$2=2011,AF702,AF967)))</f>
        <v>9.1362962962962957</v>
      </c>
      <c r="R172" s="25">
        <f>IF(Input!$C$2=2013,AG172,IF(Input!$C$2=2012,AG437,IF(Input!$C$2=2011,AG702,AG967)))</f>
        <v>8.5946556726217747</v>
      </c>
      <c r="S172" s="25">
        <f>IF(Input!$C$2=2013,AH172,IF(Input!$C$2=2012,AH437,IF(Input!$C$2=2011,AH702,AH967)))</f>
        <v>9.3719999999999999</v>
      </c>
      <c r="T172" s="25">
        <f>IF(Input!$C$2=2013,AI172,IF(Input!$C$2=2012,AI437,IF(Input!$C$2=2011,AI702,AI967)))</f>
        <v>7.3841504365345871</v>
      </c>
      <c r="U172" s="25">
        <f>IF(Input!$C$2=2013,AJ172,IF(Input!$C$2=2012,AJ437,IF(Input!$C$2=2011,AJ702,AJ967)))</f>
        <v>8.7675606641123878</v>
      </c>
      <c r="V172" s="25">
        <f>IF(Input!$C$2=2013,AK172,IF(Input!$C$2=2012,AK437,IF(Input!$C$2=2011,AK702,AK967)))</f>
        <v>8.5528196981731526</v>
      </c>
      <c r="W172" s="25">
        <f>IF(Input!$C$2=2013,AL172,IF(Input!$C$2=2012,AL437,IF(Input!$C$2=2011,AL702,AL967)))</f>
        <v>9.5360364193328788</v>
      </c>
      <c r="X172" s="25">
        <f>IF(Input!$C$2=2013,AM172,IF(Input!$C$2=2012,AM437,IF(Input!$C$2=2011,AM702,AM967)))</f>
        <v>4.4256756756756754</v>
      </c>
      <c r="Y172" s="25">
        <f>IF(Input!$C$2=2013,AN172,IF(Input!$C$2=2012,AN437,IF(Input!$C$2=2011,AN702,AN967)))</f>
        <v>8.4909090909090903</v>
      </c>
      <c r="Z172" s="25">
        <f>IF(Input!$C$2=2013,AO172,IF(Input!$C$2=2012,AO437,IF(Input!$C$2=2011,AO702,AO967)))</f>
        <v>6.0359281437125745</v>
      </c>
      <c r="AA172" s="25">
        <f>IF(Input!$C$2=2013,AP172,IF(Input!$C$2=2012,AP437,IF(Input!$C$2=2011,AP702,AP967)))</f>
        <v>8.8413886997957789</v>
      </c>
      <c r="AB172" s="25">
        <f>IF(Input!$C$2=2013,AQ172,IF(Input!$C$2=2012,AQ437,IF(Input!$C$2=2011,AQ702,AQ967)))</f>
        <v>8.4356486210418797</v>
      </c>
      <c r="AC172" s="25"/>
      <c r="AD172" s="25">
        <f>+'[1]Scheme Indicators'!E171</f>
        <v>8.292068429237947</v>
      </c>
      <c r="AE172" s="25">
        <f>+'[1]Scheme Indicators'!F171</f>
        <v>10.461115635179153</v>
      </c>
      <c r="AF172" s="25">
        <f>+'[1]Scheme Indicators'!G171</f>
        <v>9.1362962962962957</v>
      </c>
      <c r="AG172" s="25">
        <f>+'[1]Scheme Indicators'!H171</f>
        <v>8.5946556726217747</v>
      </c>
      <c r="AH172" s="25">
        <f>+'[1]Scheme Indicators'!I171</f>
        <v>9.3719999999999999</v>
      </c>
      <c r="AI172" s="25">
        <f>+'[1]Scheme Indicators'!J171</f>
        <v>7.3841504365345871</v>
      </c>
      <c r="AJ172" s="25">
        <f>+'[1]Scheme Indicators'!K171</f>
        <v>8.7675606641123878</v>
      </c>
      <c r="AK172" s="25">
        <f>+'[1]Scheme Indicators'!L171</f>
        <v>8.5528196981731526</v>
      </c>
      <c r="AL172" s="25">
        <f>+'[1]Scheme Indicators'!M171</f>
        <v>9.5360364193328788</v>
      </c>
      <c r="AM172" s="25">
        <f>+'[1]Scheme Indicators'!N171</f>
        <v>4.4256756756756754</v>
      </c>
      <c r="AN172" s="25">
        <f>+'[1]Scheme Indicators'!O171</f>
        <v>8.4909090909090903</v>
      </c>
      <c r="AO172" s="25">
        <f>+'[1]Scheme Indicators'!P171</f>
        <v>6.0359281437125745</v>
      </c>
      <c r="AP172" s="25">
        <f>+'[1]Scheme Indicators'!Q171</f>
        <v>8.8413886997957789</v>
      </c>
      <c r="AQ172" s="25">
        <f>+'[1]Scheme Indicators'!R171</f>
        <v>8.4356486210418797</v>
      </c>
    </row>
    <row r="173" spans="1:43" x14ac:dyDescent="0.25">
      <c r="A173" s="23">
        <f>A172+1</f>
        <v>122</v>
      </c>
      <c r="B173" s="21"/>
      <c r="C173" s="21"/>
      <c r="D173" s="21"/>
      <c r="E173" s="11" t="s">
        <v>129</v>
      </c>
      <c r="F173" s="25">
        <f t="shared" si="17"/>
        <v>4.1596611869402293</v>
      </c>
      <c r="G173" s="25">
        <f t="shared" si="17"/>
        <v>5.0608315685836684</v>
      </c>
      <c r="I173" s="25">
        <f>VLOOKUP(I$2&amp;"_"&amp;$A173,'Indicator Values By Option'!$A$4:$CL$978,VLOOKUP($I$3,Input!$B$4:$G$82,6,0),0)</f>
        <v>4.157258064516129</v>
      </c>
      <c r="J173" s="25">
        <f>VLOOKUP(J$2&amp;"_"&amp;$A173,'Indicator Values By Option'!$A$4:$CL$978,VLOOKUP($I$3,Input!$B$4:$G$82,6,0),0)</f>
        <v>3.578437310720775</v>
      </c>
      <c r="L173" s="98">
        <f t="shared" si="12"/>
        <v>0.307</v>
      </c>
      <c r="M173" s="98">
        <f t="shared" si="13"/>
        <v>0.18099999999999999</v>
      </c>
      <c r="N173" s="7"/>
      <c r="O173" s="25">
        <f>IF(Input!$C$2=2013,AD173,IF(Input!$C$2=2012,AD438,IF(Input!$C$2=2011,AD703,AD968)))</f>
        <v>4.6448474365658106</v>
      </c>
      <c r="P173" s="25">
        <f>IF(Input!$C$2=2013,AE173,IF(Input!$C$2=2012,AE438,IF(Input!$C$2=2011,AE703,AE968)))</f>
        <v>5.7851172534758568</v>
      </c>
      <c r="Q173" s="25">
        <f>IF(Input!$C$2=2013,AF173,IF(Input!$C$2=2012,AF438,IF(Input!$C$2=2011,AF703,AF968)))</f>
        <v>4.7062640379359646</v>
      </c>
      <c r="R173" s="25">
        <f>IF(Input!$C$2=2013,AG173,IF(Input!$C$2=2012,AG438,IF(Input!$C$2=2011,AG703,AG968)))</f>
        <v>5.0088440128314691</v>
      </c>
      <c r="S173" s="25">
        <f>IF(Input!$C$2=2013,AH173,IF(Input!$C$2=2012,AH438,IF(Input!$C$2=2011,AH703,AH968)))</f>
        <v>6.1389645775730379</v>
      </c>
      <c r="T173" s="25">
        <f>IF(Input!$C$2=2013,AI173,IF(Input!$C$2=2012,AI438,IF(Input!$C$2=2011,AI703,AI968)))</f>
        <v>4.1655446935647502</v>
      </c>
      <c r="U173" s="25">
        <f>IF(Input!$C$2=2013,AJ173,IF(Input!$C$2=2012,AJ438,IF(Input!$C$2=2011,AJ703,AJ968)))</f>
        <v>4.157258064516129</v>
      </c>
      <c r="V173" s="25">
        <f>IF(Input!$C$2=2013,AK173,IF(Input!$C$2=2012,AK438,IF(Input!$C$2=2011,AK703,AK968)))</f>
        <v>3.3025174229356424</v>
      </c>
      <c r="W173" s="25">
        <f>IF(Input!$C$2=2013,AL173,IF(Input!$C$2=2012,AL438,IF(Input!$C$2=2011,AL703,AL968)))</f>
        <v>7.8077245406283629</v>
      </c>
      <c r="X173" s="25">
        <f>IF(Input!$C$2=2013,AM173,IF(Input!$C$2=2012,AM438,IF(Input!$C$2=2011,AM703,AM968)))</f>
        <v>2.1079219288176931</v>
      </c>
      <c r="Y173" s="25">
        <f>IF(Input!$C$2=2013,AN173,IF(Input!$C$2=2012,AN438,IF(Input!$C$2=2011,AN703,AN968)))</f>
        <v>2.9531447868298861</v>
      </c>
      <c r="Z173" s="25">
        <f>IF(Input!$C$2=2013,AO173,IF(Input!$C$2=2012,AO438,IF(Input!$C$2=2011,AO703,AO968)))</f>
        <v>4.0749682338199484</v>
      </c>
      <c r="AA173" s="25">
        <f>IF(Input!$C$2=2013,AP173,IF(Input!$C$2=2012,AP438,IF(Input!$C$2=2011,AP703,AP968)))</f>
        <v>7.4831980086440071</v>
      </c>
      <c r="AB173" s="25">
        <f>IF(Input!$C$2=2013,AQ173,IF(Input!$C$2=2012,AQ438,IF(Input!$C$2=2011,AQ703,AQ968)))</f>
        <v>5.0984777296456052</v>
      </c>
      <c r="AC173" s="25"/>
      <c r="AD173" s="25">
        <f>+'[1]Scheme Indicators'!E172</f>
        <v>4.6448474365658106</v>
      </c>
      <c r="AE173" s="25">
        <f>+'[1]Scheme Indicators'!F172</f>
        <v>5.7851172534758568</v>
      </c>
      <c r="AF173" s="25">
        <f>+'[1]Scheme Indicators'!G172</f>
        <v>4.7062640379359646</v>
      </c>
      <c r="AG173" s="25">
        <f>+'[1]Scheme Indicators'!H172</f>
        <v>5.0088440128314691</v>
      </c>
      <c r="AH173" s="25">
        <f>+'[1]Scheme Indicators'!I172</f>
        <v>6.1389645775730379</v>
      </c>
      <c r="AI173" s="25">
        <f>+'[1]Scheme Indicators'!J172</f>
        <v>4.1655446935647502</v>
      </c>
      <c r="AJ173" s="25">
        <f>+'[1]Scheme Indicators'!K172</f>
        <v>4.157258064516129</v>
      </c>
      <c r="AK173" s="25">
        <f>+'[1]Scheme Indicators'!L172</f>
        <v>3.3025174229356424</v>
      </c>
      <c r="AL173" s="25">
        <f>+'[1]Scheme Indicators'!M172</f>
        <v>7.8077245406283629</v>
      </c>
      <c r="AM173" s="25">
        <f>+'[1]Scheme Indicators'!N172</f>
        <v>2.1079219288176931</v>
      </c>
      <c r="AN173" s="25">
        <f>+'[1]Scheme Indicators'!O172</f>
        <v>2.9531447868298861</v>
      </c>
      <c r="AO173" s="25">
        <f>+'[1]Scheme Indicators'!P172</f>
        <v>4.0749682338199484</v>
      </c>
      <c r="AP173" s="25">
        <f>+'[1]Scheme Indicators'!Q172</f>
        <v>7.4831980086440071</v>
      </c>
      <c r="AQ173" s="25">
        <f>+'[1]Scheme Indicators'!R172</f>
        <v>5.0984777296456052</v>
      </c>
    </row>
    <row r="174" spans="1:43" x14ac:dyDescent="0.25">
      <c r="A174" s="23">
        <f>A173+1</f>
        <v>123</v>
      </c>
      <c r="B174" s="21"/>
      <c r="C174" s="21"/>
      <c r="D174" s="21"/>
      <c r="E174" s="11" t="s">
        <v>130</v>
      </c>
      <c r="F174" s="25">
        <f t="shared" si="17"/>
        <v>0.96979978122954402</v>
      </c>
      <c r="G174" s="25">
        <f t="shared" si="17"/>
        <v>1.3972299964013077</v>
      </c>
      <c r="I174" s="25">
        <f>VLOOKUP(I$2&amp;"_"&amp;$A174,'Indicator Values By Option'!$A$4:$CL$978,VLOOKUP($I$3,Input!$B$4:$G$82,6,0),0)</f>
        <v>1.2258064516129032</v>
      </c>
      <c r="J174" s="25">
        <f>VLOOKUP(J$2&amp;"_"&amp;$A174,'Indicator Values By Option'!$A$4:$CL$978,VLOOKUP($I$3,Input!$B$4:$G$82,6,0),0)</f>
        <v>1.3737129012719562</v>
      </c>
      <c r="L174" s="98">
        <f t="shared" si="12"/>
        <v>0.61499999999999999</v>
      </c>
      <c r="M174" s="98">
        <f t="shared" si="13"/>
        <v>0.65300000000000002</v>
      </c>
      <c r="N174" s="7"/>
      <c r="O174" s="25">
        <f>IF(Input!$C$2=2013,AD174,IF(Input!$C$2=2012,AD439,IF(Input!$C$2=2011,AD704,AD969)))</f>
        <v>1.5213642874549798</v>
      </c>
      <c r="P174" s="25">
        <f>IF(Input!$C$2=2013,AE174,IF(Input!$C$2=2012,AE439,IF(Input!$C$2=2011,AE704,AE969)))</f>
        <v>0.87782979542214812</v>
      </c>
      <c r="Q174" s="25">
        <f>IF(Input!$C$2=2013,AF174,IF(Input!$C$2=2012,AF439,IF(Input!$C$2=2011,AF704,AF969)))</f>
        <v>1.843274270028372</v>
      </c>
      <c r="R174" s="25">
        <f>IF(Input!$C$2=2013,AG174,IF(Input!$C$2=2012,AG439,IF(Input!$C$2=2011,AG704,AG969)))</f>
        <v>0.9214802676519428</v>
      </c>
      <c r="S174" s="25">
        <f>IF(Input!$C$2=2013,AH174,IF(Input!$C$2=2012,AH439,IF(Input!$C$2=2011,AH704,AH969)))</f>
        <v>1.5245231607421725</v>
      </c>
      <c r="T174" s="25">
        <f>IF(Input!$C$2=2013,AI174,IF(Input!$C$2=2012,AI439,IF(Input!$C$2=2011,AI704,AI969)))</f>
        <v>1.0880992799884988</v>
      </c>
      <c r="U174" s="25">
        <f>IF(Input!$C$2=2013,AJ174,IF(Input!$C$2=2012,AJ439,IF(Input!$C$2=2011,AJ704,AJ969)))</f>
        <v>1.2258064516129032</v>
      </c>
      <c r="V174" s="25">
        <f>IF(Input!$C$2=2013,AK174,IF(Input!$C$2=2012,AK439,IF(Input!$C$2=2011,AK704,AK969)))</f>
        <v>1.9635898165826651</v>
      </c>
      <c r="W174" s="25">
        <f>IF(Input!$C$2=2013,AL174,IF(Input!$C$2=2012,AL439,IF(Input!$C$2=2011,AL704,AL969)))</f>
        <v>1.0947000346938895</v>
      </c>
      <c r="X174" s="25">
        <f>IF(Input!$C$2=2013,AM174,IF(Input!$C$2=2012,AM439,IF(Input!$C$2=2011,AM704,AM969)))</f>
        <v>1.9701492537315695</v>
      </c>
      <c r="Y174" s="25">
        <f>IF(Input!$C$2=2013,AN174,IF(Input!$C$2=2012,AN439,IF(Input!$C$2=2011,AN704,AN969)))</f>
        <v>1.2173913043478262</v>
      </c>
      <c r="Z174" s="25">
        <f>IF(Input!$C$2=2013,AO174,IF(Input!$C$2=2012,AO439,IF(Input!$C$2=2011,AO704,AO969)))</f>
        <v>0.62897077509849542</v>
      </c>
      <c r="AA174" s="25">
        <f>IF(Input!$C$2=2013,AP174,IF(Input!$C$2=2012,AP439,IF(Input!$C$2=2011,AP704,AP969)))</f>
        <v>0.81182955016794656</v>
      </c>
      <c r="AB174" s="25">
        <f>IF(Input!$C$2=2013,AQ174,IF(Input!$C$2=2012,AQ439,IF(Input!$C$2=2011,AQ704,AQ969)))</f>
        <v>0.66923510616933912</v>
      </c>
      <c r="AC174" s="25"/>
      <c r="AD174" s="25">
        <f>+'[1]Scheme Indicators'!E173</f>
        <v>1.5213642874549798</v>
      </c>
      <c r="AE174" s="25">
        <f>+'[1]Scheme Indicators'!F173</f>
        <v>0.87782979542214812</v>
      </c>
      <c r="AF174" s="25">
        <f>+'[1]Scheme Indicators'!G173</f>
        <v>1.843274270028372</v>
      </c>
      <c r="AG174" s="25">
        <f>+'[1]Scheme Indicators'!H173</f>
        <v>0.9214802676519428</v>
      </c>
      <c r="AH174" s="25">
        <f>+'[1]Scheme Indicators'!I173</f>
        <v>1.5245231607421725</v>
      </c>
      <c r="AI174" s="25">
        <f>+'[1]Scheme Indicators'!J173</f>
        <v>1.0880992799884988</v>
      </c>
      <c r="AJ174" s="25">
        <f>+'[1]Scheme Indicators'!K173</f>
        <v>1.2258064516129032</v>
      </c>
      <c r="AK174" s="25">
        <f>+'[1]Scheme Indicators'!L173</f>
        <v>1.9635898165826651</v>
      </c>
      <c r="AL174" s="25">
        <f>+'[1]Scheme Indicators'!M173</f>
        <v>1.0947000346938895</v>
      </c>
      <c r="AM174" s="25">
        <f>+'[1]Scheme Indicators'!N173</f>
        <v>1.9701492537315695</v>
      </c>
      <c r="AN174" s="25">
        <f>+'[1]Scheme Indicators'!O173</f>
        <v>1.2173913043478262</v>
      </c>
      <c r="AO174" s="25">
        <f>+'[1]Scheme Indicators'!P173</f>
        <v>0.62897077509849542</v>
      </c>
      <c r="AP174" s="25">
        <f>+'[1]Scheme Indicators'!Q173</f>
        <v>0.81182955016794656</v>
      </c>
      <c r="AQ174" s="25">
        <f>+'[1]Scheme Indicators'!R173</f>
        <v>0.66923510616933912</v>
      </c>
    </row>
    <row r="175" spans="1:43" x14ac:dyDescent="0.25">
      <c r="A175" s="23">
        <f>A174+1</f>
        <v>124</v>
      </c>
      <c r="B175" s="21"/>
      <c r="C175" s="21"/>
      <c r="D175" s="21"/>
      <c r="E175" s="11" t="s">
        <v>174</v>
      </c>
      <c r="F175" s="24">
        <f t="shared" si="17"/>
        <v>1.0278524506977873</v>
      </c>
      <c r="G175" s="24">
        <f t="shared" si="17"/>
        <v>1.0512504706653532</v>
      </c>
      <c r="I175" s="24">
        <f>VLOOKUP(I$2&amp;"_"&amp;$A175,'Indicator Values By Option'!$A$4:$CL$978,VLOOKUP($I$3,Input!$B$4:$G$82,6,0),0)</f>
        <v>1.0524193548387097</v>
      </c>
      <c r="J175" s="24">
        <f>VLOOKUP(J$2&amp;"_"&amp;$A175,'Indicator Values By Option'!$A$4:$CL$978,VLOOKUP($I$3,Input!$B$4:$G$82,6,0),0)</f>
        <v>1.0660205935796485</v>
      </c>
      <c r="L175" s="98">
        <f t="shared" si="12"/>
        <v>0.76900000000000002</v>
      </c>
      <c r="M175" s="98">
        <f t="shared" si="13"/>
        <v>0.875</v>
      </c>
      <c r="N175" s="7"/>
      <c r="O175" s="24">
        <f>IF(Input!$C$2=2013,AD175,IF(Input!$C$2=2012,AD440,IF(Input!$C$2=2011,AD705,AD970)))</f>
        <v>1.042674522312462</v>
      </c>
      <c r="P175" s="24">
        <f>IF(Input!$C$2=2013,AE175,IF(Input!$C$2=2012,AE440,IF(Input!$C$2=2011,AE705,AE970)))</f>
        <v>1.0500438230843541</v>
      </c>
      <c r="Q175" s="24">
        <f>IF(Input!$C$2=2013,AF175,IF(Input!$C$2=2012,AF440,IF(Input!$C$2=2011,AF705,AF970)))</f>
        <v>1.0107312203648668</v>
      </c>
      <c r="R175" s="24">
        <f>IF(Input!$C$2=2013,AG175,IF(Input!$C$2=2012,AG440,IF(Input!$C$2=2011,AG705,AG970)))</f>
        <v>1.0521242499481456</v>
      </c>
      <c r="S175" s="24">
        <f>IF(Input!$C$2=2013,AH175,IF(Input!$C$2=2012,AH440,IF(Input!$C$2=2011,AH705,AH970)))</f>
        <v>1.0217983651086948</v>
      </c>
      <c r="T175" s="24">
        <f>IF(Input!$C$2=2013,AI175,IF(Input!$C$2=2012,AI440,IF(Input!$C$2=2011,AI705,AI970)))</f>
        <v>1.0459521161413006</v>
      </c>
      <c r="U175" s="24">
        <f>IF(Input!$C$2=2013,AJ175,IF(Input!$C$2=2012,AJ440,IF(Input!$C$2=2011,AJ705,AJ970)))</f>
        <v>1.0524193548387097</v>
      </c>
      <c r="V175" s="24">
        <f>IF(Input!$C$2=2013,AK175,IF(Input!$C$2=2012,AK440,IF(Input!$C$2=2011,AK705,AK970)))</f>
        <v>1.0743848670480554</v>
      </c>
      <c r="W175" s="24">
        <f>IF(Input!$C$2=2013,AL175,IF(Input!$C$2=2012,AL440,IF(Input!$C$2=2011,AL705,AL970)))</f>
        <v>1.0188417524132882</v>
      </c>
      <c r="X175" s="24">
        <f>IF(Input!$C$2=2013,AM175,IF(Input!$C$2=2012,AM440,IF(Input!$C$2=2011,AM705,AM970)))</f>
        <v>1.0195177956373156</v>
      </c>
      <c r="Y175" s="24">
        <f>IF(Input!$C$2=2013,AN175,IF(Input!$C$2=2012,AN440,IF(Input!$C$2=2011,AN705,AN970)))</f>
        <v>1.0215280709159984</v>
      </c>
      <c r="Z175" s="24">
        <f>IF(Input!$C$2=2013,AO175,IF(Input!$C$2=2012,AO440,IF(Input!$C$2=2011,AO705,AO970)))</f>
        <v>1.060991105469179</v>
      </c>
      <c r="AA175" s="24">
        <f>IF(Input!$C$2=2013,AP175,IF(Input!$C$2=2012,AP440,IF(Input!$C$2=2011,AP705,AP970)))</f>
        <v>1.0447460439743439</v>
      </c>
      <c r="AB175" s="24">
        <f>IF(Input!$C$2=2013,AQ175,IF(Input!$C$2=2012,AQ440,IF(Input!$C$2=2011,AQ705,AQ970)))</f>
        <v>1.1039278330914626</v>
      </c>
      <c r="AC175" s="24"/>
      <c r="AD175" s="24">
        <f>+'[1]Scheme Indicators'!E174</f>
        <v>1.042674522312462</v>
      </c>
      <c r="AE175" s="24">
        <f>+'[1]Scheme Indicators'!F174</f>
        <v>1.0500438230843541</v>
      </c>
      <c r="AF175" s="24">
        <f>+'[1]Scheme Indicators'!G174</f>
        <v>1.0107312203648668</v>
      </c>
      <c r="AG175" s="24">
        <f>+'[1]Scheme Indicators'!H174</f>
        <v>1.0521242499481456</v>
      </c>
      <c r="AH175" s="24">
        <f>+'[1]Scheme Indicators'!I174</f>
        <v>1.0217983651086948</v>
      </c>
      <c r="AI175" s="24">
        <f>+'[1]Scheme Indicators'!J174</f>
        <v>1.0459521161413006</v>
      </c>
      <c r="AJ175" s="24">
        <f>+'[1]Scheme Indicators'!K174</f>
        <v>1.0524193548387097</v>
      </c>
      <c r="AK175" s="24">
        <f>+'[1]Scheme Indicators'!L174</f>
        <v>1.0743848670480554</v>
      </c>
      <c r="AL175" s="24">
        <f>+'[1]Scheme Indicators'!M174</f>
        <v>1.0188417524132882</v>
      </c>
      <c r="AM175" s="24">
        <f>+'[1]Scheme Indicators'!N174</f>
        <v>1.0195177956373156</v>
      </c>
      <c r="AN175" s="24">
        <f>+'[1]Scheme Indicators'!O174</f>
        <v>1.0215280709159984</v>
      </c>
      <c r="AO175" s="24">
        <f>+'[1]Scheme Indicators'!P174</f>
        <v>1.060991105469179</v>
      </c>
      <c r="AP175" s="24">
        <f>+'[1]Scheme Indicators'!Q174</f>
        <v>1.0447460439743439</v>
      </c>
      <c r="AQ175" s="24">
        <f>+'[1]Scheme Indicators'!R174</f>
        <v>1.1039278330914626</v>
      </c>
    </row>
    <row r="176" spans="1:43" x14ac:dyDescent="0.25">
      <c r="B176" s="21"/>
      <c r="C176" s="21"/>
      <c r="D176" s="21" t="s">
        <v>92</v>
      </c>
      <c r="E176" s="11"/>
      <c r="F176" s="23"/>
      <c r="G176" s="23"/>
      <c r="I176" s="23"/>
      <c r="J176" s="23"/>
      <c r="L176" s="98"/>
      <c r="M176" s="98"/>
      <c r="N176" s="7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50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</row>
    <row r="177" spans="1:43" x14ac:dyDescent="0.25">
      <c r="A177" s="23">
        <v>125</v>
      </c>
      <c r="B177" s="21"/>
      <c r="C177" s="21"/>
      <c r="D177" s="21"/>
      <c r="E177" s="11" t="s">
        <v>175</v>
      </c>
      <c r="F177" s="24">
        <f t="shared" si="17"/>
        <v>3.6125167498836229E-2</v>
      </c>
      <c r="G177" s="24">
        <f t="shared" si="17"/>
        <v>4.5759623753761615E-2</v>
      </c>
      <c r="I177" s="24">
        <f>VLOOKUP(I$2&amp;"_"&amp;$A177,'Indicator Values By Option'!$A$4:$CL$978,VLOOKUP($I$3,Input!$B$4:$G$82,6,0),0)</f>
        <v>3.4963196382797213E-2</v>
      </c>
      <c r="J177" s="24">
        <f>VLOOKUP(J$2&amp;"_"&amp;$A177,'Indicator Values By Option'!$A$4:$CL$978,VLOOKUP($I$3,Input!$B$4:$G$82,6,0),0)</f>
        <v>3.4909409177922665E-2</v>
      </c>
      <c r="L177" s="98">
        <f t="shared" si="12"/>
        <v>0.307</v>
      </c>
      <c r="M177" s="98">
        <f t="shared" si="13"/>
        <v>0.30499999999999999</v>
      </c>
      <c r="N177" s="7"/>
      <c r="O177" s="24">
        <f>IF(Input!$C$2=2013,AD177,IF(Input!$C$2=2012,AD442,IF(Input!$C$2=2011,AD707,AD972)))</f>
        <v>3.8969993334655895E-2</v>
      </c>
      <c r="P177" s="24">
        <f>IF(Input!$C$2=2013,AE177,IF(Input!$C$2=2012,AE442,IF(Input!$C$2=2011,AE707,AE972)))</f>
        <v>4.3252130305011308E-2</v>
      </c>
      <c r="Q177" s="24">
        <f>IF(Input!$C$2=2013,AF177,IF(Input!$C$2=2012,AF442,IF(Input!$C$2=2011,AF707,AF972)))</f>
        <v>8.0459337690199473E-2</v>
      </c>
      <c r="R177" s="24">
        <f>IF(Input!$C$2=2013,AG177,IF(Input!$C$2=2012,AG442,IF(Input!$C$2=2011,AG707,AG972)))</f>
        <v>4.7575394871822177E-2</v>
      </c>
      <c r="S177" s="24">
        <f>IF(Input!$C$2=2013,AH177,IF(Input!$C$2=2012,AH442,IF(Input!$C$2=2011,AH707,AH972)))</f>
        <v>3.279309012447236E-2</v>
      </c>
      <c r="T177" s="24">
        <f>IF(Input!$C$2=2013,AI177,IF(Input!$C$2=2012,AI442,IF(Input!$C$2=2011,AI707,AI972)))</f>
        <v>2.7328831451872364E-2</v>
      </c>
      <c r="U177" s="24">
        <f>IF(Input!$C$2=2013,AJ177,IF(Input!$C$2=2012,AJ442,IF(Input!$C$2=2011,AJ707,AJ972)))</f>
        <v>3.4963196382797213E-2</v>
      </c>
      <c r="V177" s="24">
        <f>IF(Input!$C$2=2013,AK177,IF(Input!$C$2=2012,AK442,IF(Input!$C$2=2011,AK707,AK972)))</f>
        <v>8.6295587561862563E-2</v>
      </c>
      <c r="W177" s="24">
        <f>IF(Input!$C$2=2013,AL177,IF(Input!$C$2=2012,AL442,IF(Input!$C$2=2011,AL707,AL972)))</f>
        <v>4.0644627039157152E-2</v>
      </c>
      <c r="X177" s="24">
        <f>IF(Input!$C$2=2013,AM177,IF(Input!$C$2=2012,AM442,IF(Input!$C$2=2011,AM707,AM972)))</f>
        <v>8.317700341142778E-3</v>
      </c>
      <c r="Y177" s="24">
        <f>IF(Input!$C$2=2013,AN177,IF(Input!$C$2=2012,AN442,IF(Input!$C$2=2011,AN707,AN972)))</f>
        <v>9.7474108101370499E-2</v>
      </c>
      <c r="Z177" s="24">
        <f>IF(Input!$C$2=2013,AO177,IF(Input!$C$2=2012,AO442,IF(Input!$C$2=2011,AO707,AO972)))</f>
        <v>3.9807341271900797E-2</v>
      </c>
      <c r="AA177" s="24">
        <f>IF(Input!$C$2=2013,AP177,IF(Input!$C$2=2012,AP442,IF(Input!$C$2=2011,AP707,AP972)))</f>
        <v>6.7238575113214655E-2</v>
      </c>
      <c r="AB177" s="24">
        <f>IF(Input!$C$2=2013,AQ177,IF(Input!$C$2=2012,AQ442,IF(Input!$C$2=2011,AQ707,AQ972)))</f>
        <v>1.7768423746479096E-2</v>
      </c>
      <c r="AC177" s="24"/>
      <c r="AD177" s="24">
        <f>+'[1]Scheme Indicators'!E176</f>
        <v>3.8969993334655895E-2</v>
      </c>
      <c r="AE177" s="24">
        <f>+'[1]Scheme Indicators'!F176</f>
        <v>4.3252130305011308E-2</v>
      </c>
      <c r="AF177" s="24">
        <f>+'[1]Scheme Indicators'!G176</f>
        <v>8.0459337690199473E-2</v>
      </c>
      <c r="AG177" s="24">
        <f>+'[1]Scheme Indicators'!H176</f>
        <v>4.7575394871822177E-2</v>
      </c>
      <c r="AH177" s="24">
        <f>+'[1]Scheme Indicators'!I176</f>
        <v>3.279309012447236E-2</v>
      </c>
      <c r="AI177" s="24">
        <f>+'[1]Scheme Indicators'!J176</f>
        <v>2.7328831451872364E-2</v>
      </c>
      <c r="AJ177" s="24">
        <f>+'[1]Scheme Indicators'!K176</f>
        <v>3.4963196382797213E-2</v>
      </c>
      <c r="AK177" s="24">
        <f>+'[1]Scheme Indicators'!L176</f>
        <v>8.6295587561862563E-2</v>
      </c>
      <c r="AL177" s="24">
        <f>+'[1]Scheme Indicators'!M176</f>
        <v>4.0644627039157152E-2</v>
      </c>
      <c r="AM177" s="24">
        <f>+'[1]Scheme Indicators'!N176</f>
        <v>8.317700341142778E-3</v>
      </c>
      <c r="AN177" s="24">
        <f>+'[1]Scheme Indicators'!O176</f>
        <v>9.7474108101370499E-2</v>
      </c>
      <c r="AO177" s="24">
        <f>+'[1]Scheme Indicators'!P176</f>
        <v>3.9807341271900797E-2</v>
      </c>
      <c r="AP177" s="24">
        <f>+'[1]Scheme Indicators'!Q176</f>
        <v>6.7238575113214655E-2</v>
      </c>
      <c r="AQ177" s="24">
        <f>+'[1]Scheme Indicators'!R176</f>
        <v>1.7768423746479096E-2</v>
      </c>
    </row>
    <row r="178" spans="1:43" x14ac:dyDescent="0.25">
      <c r="A178" s="23">
        <f>A177+1</f>
        <v>126</v>
      </c>
      <c r="B178" s="21"/>
      <c r="C178" s="21"/>
      <c r="D178" s="21"/>
      <c r="E178" s="11" t="s">
        <v>176</v>
      </c>
      <c r="F178" s="24">
        <f t="shared" si="17"/>
        <v>0.24132607796310787</v>
      </c>
      <c r="G178" s="24">
        <f t="shared" si="17"/>
        <v>0.28586561173941832</v>
      </c>
      <c r="I178" s="24">
        <f>VLOOKUP(I$2&amp;"_"&amp;$A178,'Indicator Values By Option'!$A$4:$CL$978,VLOOKUP($I$3,Input!$B$4:$G$82,6,0),0)</f>
        <v>0.23465926468694723</v>
      </c>
      <c r="J178" s="24">
        <f>VLOOKUP(J$2&amp;"_"&amp;$A178,'Indicator Values By Option'!$A$4:$CL$978,VLOOKUP($I$3,Input!$B$4:$G$82,6,0),0)</f>
        <v>0.23590047125531399</v>
      </c>
      <c r="L178" s="98">
        <f t="shared" si="12"/>
        <v>0.307</v>
      </c>
      <c r="M178" s="98">
        <f t="shared" si="13"/>
        <v>0.311</v>
      </c>
      <c r="N178" s="7"/>
      <c r="O178" s="24">
        <f>IF(Input!$C$2=2013,AD178,IF(Input!$C$2=2012,AD443,IF(Input!$C$2=2011,AD708,AD973)))</f>
        <v>0.27648003859173093</v>
      </c>
      <c r="P178" s="24">
        <f>IF(Input!$C$2=2013,AE178,IF(Input!$C$2=2012,AE443,IF(Input!$C$2=2011,AE708,AE973)))</f>
        <v>0.22946024233912768</v>
      </c>
      <c r="Q178" s="24">
        <f>IF(Input!$C$2=2013,AF178,IF(Input!$C$2=2012,AF443,IF(Input!$C$2=2011,AF708,AF973)))</f>
        <v>0.30755509239177248</v>
      </c>
      <c r="R178" s="24">
        <f>IF(Input!$C$2=2013,AG178,IF(Input!$C$2=2012,AG443,IF(Input!$C$2=2011,AG708,AG973)))</f>
        <v>0.27901719586443141</v>
      </c>
      <c r="S178" s="24">
        <f>IF(Input!$C$2=2013,AH178,IF(Input!$C$2=2012,AH443,IF(Input!$C$2=2011,AH708,AH973)))</f>
        <v>0.26660612655195842</v>
      </c>
      <c r="T178" s="24">
        <f>IF(Input!$C$2=2013,AI178,IF(Input!$C$2=2012,AI443,IF(Input!$C$2=2011,AI708,AI973)))</f>
        <v>0.23192894858378121</v>
      </c>
      <c r="U178" s="24">
        <f>IF(Input!$C$2=2013,AJ178,IF(Input!$C$2=2012,AJ443,IF(Input!$C$2=2011,AJ708,AJ973)))</f>
        <v>0.23465926468694723</v>
      </c>
      <c r="V178" s="24">
        <f>IF(Input!$C$2=2013,AK178,IF(Input!$C$2=2012,AK443,IF(Input!$C$2=2011,AK708,AK973)))</f>
        <v>0.42924605138317118</v>
      </c>
      <c r="W178" s="24">
        <f>IF(Input!$C$2=2013,AL178,IF(Input!$C$2=2012,AL443,IF(Input!$C$2=2011,AL708,AL973)))</f>
        <v>0.25764827598405293</v>
      </c>
      <c r="X178" s="24">
        <f>IF(Input!$C$2=2013,AM178,IF(Input!$C$2=2012,AM443,IF(Input!$C$2=2011,AM708,AM973)))</f>
        <v>0.33596846685737164</v>
      </c>
      <c r="Y178" s="24">
        <f>IF(Input!$C$2=2013,AN178,IF(Input!$C$2=2012,AN443,IF(Input!$C$2=2011,AN708,AN973)))</f>
        <v>0.29082480944199501</v>
      </c>
      <c r="Z178" s="24">
        <f>IF(Input!$C$2=2013,AO178,IF(Input!$C$2=2012,AO443,IF(Input!$C$2=2011,AO708,AO973)))</f>
        <v>0.19745469980407632</v>
      </c>
      <c r="AA178" s="24">
        <f>IF(Input!$C$2=2013,AP178,IF(Input!$C$2=2012,AP443,IF(Input!$C$2=2011,AP708,AP973)))</f>
        <v>0.29902320297697982</v>
      </c>
      <c r="AB178" s="24">
        <f>IF(Input!$C$2=2013,AQ178,IF(Input!$C$2=2012,AQ443,IF(Input!$C$2=2011,AQ708,AQ973)))</f>
        <v>9.5006382203340248E-2</v>
      </c>
      <c r="AC178" s="24"/>
      <c r="AD178" s="24">
        <f>+'[1]Scheme Indicators'!E177</f>
        <v>0.27648003859173093</v>
      </c>
      <c r="AE178" s="24">
        <f>+'[1]Scheme Indicators'!F177</f>
        <v>0.22946024233912768</v>
      </c>
      <c r="AF178" s="24">
        <f>+'[1]Scheme Indicators'!G177</f>
        <v>0.30755509239177248</v>
      </c>
      <c r="AG178" s="24">
        <f>+'[1]Scheme Indicators'!H177</f>
        <v>0.27901719586443141</v>
      </c>
      <c r="AH178" s="24">
        <f>+'[1]Scheme Indicators'!I177</f>
        <v>0.26660612655195842</v>
      </c>
      <c r="AI178" s="24">
        <f>+'[1]Scheme Indicators'!J177</f>
        <v>0.23192894858378121</v>
      </c>
      <c r="AJ178" s="24">
        <f>+'[1]Scheme Indicators'!K177</f>
        <v>0.23465926468694723</v>
      </c>
      <c r="AK178" s="24">
        <f>+'[1]Scheme Indicators'!L177</f>
        <v>0.42924605138317118</v>
      </c>
      <c r="AL178" s="24">
        <f>+'[1]Scheme Indicators'!M177</f>
        <v>0.25764827598405293</v>
      </c>
      <c r="AM178" s="24">
        <f>+'[1]Scheme Indicators'!N177</f>
        <v>0.33596846685737164</v>
      </c>
      <c r="AN178" s="24">
        <f>+'[1]Scheme Indicators'!O177</f>
        <v>0.29082480944199501</v>
      </c>
      <c r="AO178" s="24">
        <f>+'[1]Scheme Indicators'!P177</f>
        <v>0.19745469980407632</v>
      </c>
      <c r="AP178" s="24">
        <f>+'[1]Scheme Indicators'!Q177</f>
        <v>0.29902320297697982</v>
      </c>
      <c r="AQ178" s="24">
        <f>+'[1]Scheme Indicators'!R177</f>
        <v>9.5006382203340248E-2</v>
      </c>
    </row>
    <row r="179" spans="1:43" x14ac:dyDescent="0.25">
      <c r="A179" s="23">
        <f>A178+1</f>
        <v>127</v>
      </c>
      <c r="B179" s="21"/>
      <c r="C179" s="21"/>
      <c r="D179" s="21"/>
      <c r="E179" s="11" t="s">
        <v>177</v>
      </c>
      <c r="F179" s="24">
        <f t="shared" si="17"/>
        <v>2.7666184365545111E-3</v>
      </c>
      <c r="G179" s="24">
        <f t="shared" si="17"/>
        <v>7.7108525371971737E-3</v>
      </c>
      <c r="I179" s="24">
        <f>VLOOKUP(I$2&amp;"_"&amp;$A179,'Indicator Values By Option'!$A$4:$CL$978,VLOOKUP($I$3,Input!$B$4:$G$82,6,0),0)</f>
        <v>2.409399963917121E-3</v>
      </c>
      <c r="J179" s="24">
        <f>VLOOKUP(J$2&amp;"_"&amp;$A179,'Indicator Values By Option'!$A$4:$CL$978,VLOOKUP($I$3,Input!$B$4:$G$82,6,0),0)</f>
        <v>5.1670087650693697E-3</v>
      </c>
      <c r="L179" s="98">
        <f t="shared" si="12"/>
        <v>0.23</v>
      </c>
      <c r="M179" s="98">
        <f t="shared" si="13"/>
        <v>0.52800000000000002</v>
      </c>
      <c r="N179" s="7"/>
      <c r="O179" s="24">
        <f>IF(Input!$C$2=2013,AD179,IF(Input!$C$2=2012,AD444,IF(Input!$C$2=2011,AD709,AD974)))</f>
        <v>3.5397756147615405E-3</v>
      </c>
      <c r="P179" s="24">
        <f>IF(Input!$C$2=2013,AE179,IF(Input!$C$2=2012,AE444,IF(Input!$C$2=2011,AE709,AE974)))</f>
        <v>5.2388435039085416E-3</v>
      </c>
      <c r="Q179" s="24">
        <f>IF(Input!$C$2=2013,AF179,IF(Input!$C$2=2012,AF444,IF(Input!$C$2=2011,AF709,AF974)))</f>
        <v>1.3061527095131913E-2</v>
      </c>
      <c r="R179" s="24">
        <f>IF(Input!$C$2=2013,AG179,IF(Input!$C$2=2012,AG444,IF(Input!$C$2=2011,AG709,AG974)))</f>
        <v>7.8017122359026149E-3</v>
      </c>
      <c r="S179" s="24">
        <f>IF(Input!$C$2=2013,AH179,IF(Input!$C$2=2012,AH444,IF(Input!$C$2=2011,AH709,AH974)))</f>
        <v>0</v>
      </c>
      <c r="T179" s="24">
        <f>IF(Input!$C$2=2013,AI179,IF(Input!$C$2=2012,AI444,IF(Input!$C$2=2011,AI709,AI974)))</f>
        <v>2.450821842638964E-3</v>
      </c>
      <c r="U179" s="24">
        <f>IF(Input!$C$2=2013,AJ179,IF(Input!$C$2=2012,AJ444,IF(Input!$C$2=2011,AJ709,AJ974)))</f>
        <v>2.409399963917121E-3</v>
      </c>
      <c r="V179" s="24">
        <f>IF(Input!$C$2=2013,AK179,IF(Input!$C$2=2012,AK444,IF(Input!$C$2=2011,AK709,AK974)))</f>
        <v>1.1285687741584642E-2</v>
      </c>
      <c r="W179" s="24">
        <f>IF(Input!$C$2=2013,AL179,IF(Input!$C$2=2012,AL444,IF(Input!$C$2=2011,AL709,AL974)))</f>
        <v>4.6993045361760789E-3</v>
      </c>
      <c r="X179" s="24">
        <f>IF(Input!$C$2=2013,AM179,IF(Input!$C$2=2012,AM444,IF(Input!$C$2=2011,AM709,AM974)))</f>
        <v>0</v>
      </c>
      <c r="Y179" s="24">
        <f>IF(Input!$C$2=2013,AN179,IF(Input!$C$2=2012,AN444,IF(Input!$C$2=2011,AN709,AN974)))</f>
        <v>1.5775274029356919E-2</v>
      </c>
      <c r="Z179" s="24">
        <f>IF(Input!$C$2=2013,AO179,IF(Input!$C$2=2012,AO444,IF(Input!$C$2=2011,AO709,AO974)))</f>
        <v>1.0463735674110229E-2</v>
      </c>
      <c r="AA179" s="24">
        <f>IF(Input!$C$2=2013,AP179,IF(Input!$C$2=2012,AP444,IF(Input!$C$2=2011,AP709,AP974)))</f>
        <v>7.5853796199372783E-3</v>
      </c>
      <c r="AB179" s="24">
        <f>IF(Input!$C$2=2013,AQ179,IF(Input!$C$2=2012,AQ444,IF(Input!$C$2=2011,AQ709,AQ974)))</f>
        <v>1.0840580675716384E-4</v>
      </c>
      <c r="AC179" s="24"/>
      <c r="AD179" s="24">
        <f>+'[1]Scheme Indicators'!E178</f>
        <v>3.5397756147615405E-3</v>
      </c>
      <c r="AE179" s="24">
        <f>+'[1]Scheme Indicators'!F178</f>
        <v>5.2388435039085416E-3</v>
      </c>
      <c r="AF179" s="24">
        <f>+'[1]Scheme Indicators'!G178</f>
        <v>1.3061527095131913E-2</v>
      </c>
      <c r="AG179" s="24">
        <f>+'[1]Scheme Indicators'!H178</f>
        <v>7.8017122359026149E-3</v>
      </c>
      <c r="AH179" s="24">
        <f>+'[1]Scheme Indicators'!I178</f>
        <v>0</v>
      </c>
      <c r="AI179" s="24">
        <f>+'[1]Scheme Indicators'!J178</f>
        <v>2.450821842638964E-3</v>
      </c>
      <c r="AJ179" s="24">
        <f>+'[1]Scheme Indicators'!K178</f>
        <v>2.409399963917121E-3</v>
      </c>
      <c r="AK179" s="24">
        <f>+'[1]Scheme Indicators'!L178</f>
        <v>1.1285687741584642E-2</v>
      </c>
      <c r="AL179" s="24">
        <f>+'[1]Scheme Indicators'!M178</f>
        <v>4.6993045361760789E-3</v>
      </c>
      <c r="AM179" s="24">
        <f>+'[1]Scheme Indicators'!N178</f>
        <v>0</v>
      </c>
      <c r="AN179" s="24">
        <f>+'[1]Scheme Indicators'!O178</f>
        <v>1.5775274029356919E-2</v>
      </c>
      <c r="AO179" s="24">
        <f>+'[1]Scheme Indicators'!P178</f>
        <v>1.0463735674110229E-2</v>
      </c>
      <c r="AP179" s="24">
        <f>+'[1]Scheme Indicators'!Q178</f>
        <v>7.5853796199372783E-3</v>
      </c>
      <c r="AQ179" s="24">
        <f>+'[1]Scheme Indicators'!R178</f>
        <v>1.0840580675716384E-4</v>
      </c>
    </row>
    <row r="180" spans="1:43" x14ac:dyDescent="0.25">
      <c r="A180" s="23">
        <f>A179+1</f>
        <v>128</v>
      </c>
      <c r="B180" s="21"/>
      <c r="C180" s="21"/>
      <c r="D180" s="21"/>
      <c r="E180" s="11" t="s">
        <v>178</v>
      </c>
      <c r="F180" s="24">
        <f t="shared" si="17"/>
        <v>6.9839486733759226E-2</v>
      </c>
      <c r="G180" s="24">
        <f t="shared" si="17"/>
        <v>8.9991985699559143E-2</v>
      </c>
      <c r="I180" s="24">
        <f>VLOOKUP(I$2&amp;"_"&amp;$A180,'Indicator Values By Option'!$A$4:$CL$978,VLOOKUP($I$3,Input!$B$4:$G$82,6,0),0)</f>
        <v>6.5233320217293639E-2</v>
      </c>
      <c r="J180" s="24">
        <f>VLOOKUP(J$2&amp;"_"&amp;$A180,'Indicator Values By Option'!$A$4:$CL$978,VLOOKUP($I$3,Input!$B$4:$G$82,6,0),0)</f>
        <v>6.8462177497543047E-2</v>
      </c>
      <c r="L180" s="98">
        <f t="shared" si="12"/>
        <v>0.23</v>
      </c>
      <c r="M180" s="98">
        <f t="shared" si="13"/>
        <v>0.30399999999999999</v>
      </c>
      <c r="N180" s="7"/>
      <c r="O180" s="24">
        <f>IF(Input!$C$2=2013,AD180,IF(Input!$C$2=2012,AD445,IF(Input!$C$2=2011,AD710,AD975)))</f>
        <v>7.99927688559985E-2</v>
      </c>
      <c r="P180" s="24">
        <f>IF(Input!$C$2=2013,AE180,IF(Input!$C$2=2012,AE445,IF(Input!$C$2=2011,AE710,AE975)))</f>
        <v>6.4132225454115718E-2</v>
      </c>
      <c r="Q180" s="24">
        <f>IF(Input!$C$2=2013,AF180,IF(Input!$C$2=2012,AF445,IF(Input!$C$2=2011,AF710,AF975)))</f>
        <v>8.0218014312453345E-2</v>
      </c>
      <c r="R180" s="24">
        <f>IF(Input!$C$2=2013,AG180,IF(Input!$C$2=2012,AG445,IF(Input!$C$2=2011,AG710,AG975)))</f>
        <v>0.10087375691743893</v>
      </c>
      <c r="S180" s="24">
        <f>IF(Input!$C$2=2013,AH180,IF(Input!$C$2=2012,AH445,IF(Input!$C$2=2011,AH710,AH975)))</f>
        <v>8.5980941775698233E-2</v>
      </c>
      <c r="T180" s="24">
        <f>IF(Input!$C$2=2013,AI180,IF(Input!$C$2=2012,AI445,IF(Input!$C$2=2011,AI710,AI975)))</f>
        <v>6.8620007634058774E-2</v>
      </c>
      <c r="U180" s="24">
        <f>IF(Input!$C$2=2013,AJ180,IF(Input!$C$2=2012,AJ445,IF(Input!$C$2=2011,AJ710,AJ975)))</f>
        <v>6.5233320217293639E-2</v>
      </c>
      <c r="V180" s="24">
        <f>IF(Input!$C$2=2013,AK180,IF(Input!$C$2=2012,AK445,IF(Input!$C$2=2011,AK710,AK975)))</f>
        <v>0.15969222799721031</v>
      </c>
      <c r="W180" s="24">
        <f>IF(Input!$C$2=2013,AL180,IF(Input!$C$2=2012,AL445,IF(Input!$C$2=2011,AL710,AL975)))</f>
        <v>7.2825107977853451E-2</v>
      </c>
      <c r="X180" s="24">
        <f>IF(Input!$C$2=2013,AM180,IF(Input!$C$2=2012,AM445,IF(Input!$C$2=2011,AM710,AM975)))</f>
        <v>9.5742890198200856E-2</v>
      </c>
      <c r="Y180" s="24">
        <f>IF(Input!$C$2=2013,AN180,IF(Input!$C$2=2012,AN445,IF(Input!$C$2=2011,AN710,AN975)))</f>
        <v>9.4001827499430229E-2</v>
      </c>
      <c r="Z180" s="24">
        <f>IF(Input!$C$2=2013,AO180,IF(Input!$C$2=2012,AO445,IF(Input!$C$2=2011,AO710,AO975)))</f>
        <v>5.1417172406487022E-2</v>
      </c>
      <c r="AA180" s="24">
        <f>IF(Input!$C$2=2013,AP180,IF(Input!$C$2=2012,AP445,IF(Input!$C$2=2011,AP710,AP975)))</f>
        <v>9.2896534747872225E-2</v>
      </c>
      <c r="AB180" s="24">
        <f>IF(Input!$C$2=2013,AQ180,IF(Input!$C$2=2012,AQ445,IF(Input!$C$2=2011,AQ710,AQ975)))</f>
        <v>1.7306284227533608E-2</v>
      </c>
      <c r="AC180" s="24"/>
      <c r="AD180" s="24">
        <f>+'[1]Scheme Indicators'!E179</f>
        <v>7.99927688559985E-2</v>
      </c>
      <c r="AE180" s="24">
        <f>+'[1]Scheme Indicators'!F179</f>
        <v>6.4132225454115718E-2</v>
      </c>
      <c r="AF180" s="24">
        <f>+'[1]Scheme Indicators'!G179</f>
        <v>8.0218014312453345E-2</v>
      </c>
      <c r="AG180" s="24">
        <f>+'[1]Scheme Indicators'!H179</f>
        <v>0.10087375691743893</v>
      </c>
      <c r="AH180" s="24">
        <f>+'[1]Scheme Indicators'!I179</f>
        <v>8.5980941775698233E-2</v>
      </c>
      <c r="AI180" s="24">
        <f>+'[1]Scheme Indicators'!J179</f>
        <v>6.8620007634058774E-2</v>
      </c>
      <c r="AJ180" s="24">
        <f>+'[1]Scheme Indicators'!K179</f>
        <v>6.5233320217293639E-2</v>
      </c>
      <c r="AK180" s="24">
        <f>+'[1]Scheme Indicators'!L179</f>
        <v>0.15969222799721031</v>
      </c>
      <c r="AL180" s="24">
        <f>+'[1]Scheme Indicators'!M179</f>
        <v>7.2825107977853451E-2</v>
      </c>
      <c r="AM180" s="24">
        <f>+'[1]Scheme Indicators'!N179</f>
        <v>9.5742890198200856E-2</v>
      </c>
      <c r="AN180" s="24">
        <f>+'[1]Scheme Indicators'!O179</f>
        <v>9.4001827499430229E-2</v>
      </c>
      <c r="AO180" s="24">
        <f>+'[1]Scheme Indicators'!P179</f>
        <v>5.1417172406487022E-2</v>
      </c>
      <c r="AP180" s="24">
        <f>+'[1]Scheme Indicators'!Q179</f>
        <v>9.2896534747872225E-2</v>
      </c>
      <c r="AQ180" s="24">
        <f>+'[1]Scheme Indicators'!R179</f>
        <v>1.7306284227533608E-2</v>
      </c>
    </row>
    <row r="181" spans="1:43" x14ac:dyDescent="0.25">
      <c r="B181" s="21"/>
      <c r="C181" s="21" t="s">
        <v>265</v>
      </c>
      <c r="D181" s="21"/>
      <c r="E181" s="11"/>
      <c r="F181" s="23"/>
      <c r="G181" s="23"/>
      <c r="I181" s="23"/>
      <c r="J181" s="23"/>
      <c r="L181" s="98"/>
      <c r="M181" s="98"/>
      <c r="N181" s="7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50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</row>
    <row r="182" spans="1:43" x14ac:dyDescent="0.25">
      <c r="B182" s="21"/>
      <c r="C182" s="21"/>
      <c r="D182" s="21" t="s">
        <v>259</v>
      </c>
      <c r="E182" s="11"/>
      <c r="F182" s="23"/>
      <c r="G182" s="23"/>
      <c r="I182" s="23"/>
      <c r="J182" s="23"/>
      <c r="L182" s="98"/>
      <c r="M182" s="98"/>
      <c r="N182" s="7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50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</row>
    <row r="183" spans="1:43" x14ac:dyDescent="0.25">
      <c r="A183" s="23">
        <v>129</v>
      </c>
      <c r="B183" s="21"/>
      <c r="C183" s="21"/>
      <c r="D183" s="21"/>
      <c r="E183" s="11" t="s">
        <v>179</v>
      </c>
      <c r="F183" s="24">
        <f t="shared" si="17"/>
        <v>9.8149111524585952E-3</v>
      </c>
      <c r="G183" s="24">
        <f t="shared" si="17"/>
        <v>1.2239289806310829E-2</v>
      </c>
      <c r="I183" s="24">
        <f>VLOOKUP(I$2&amp;"_"&amp;$A183,'Indicator Values By Option'!$A$4:$CL$978,VLOOKUP($I$3,Input!$B$4:$G$82,6,0),0)</f>
        <v>1.0733523251645064E-2</v>
      </c>
      <c r="J183" s="24">
        <f>VLOOKUP(J$2&amp;"_"&amp;$A183,'Indicator Values By Option'!$A$4:$CL$978,VLOOKUP($I$3,Input!$B$4:$G$82,6,0),0)</f>
        <v>7.8575493498921137E-3</v>
      </c>
      <c r="L183" s="98">
        <f t="shared" si="12"/>
        <v>0.46100000000000002</v>
      </c>
      <c r="M183" s="98">
        <f t="shared" si="13"/>
        <v>0.19600000000000001</v>
      </c>
      <c r="N183" s="7"/>
      <c r="O183" s="24">
        <f>IF(Input!$C$2=2013,AD183,IF(Input!$C$2=2012,AD448,IF(Input!$C$2=2011,AD713,AD978)))</f>
        <v>1.2687327763828962E-2</v>
      </c>
      <c r="P183" s="24">
        <f>IF(Input!$C$2=2013,AE183,IF(Input!$C$2=2012,AE448,IF(Input!$C$2=2011,AE713,AE978)))</f>
        <v>8.4889059779248554E-3</v>
      </c>
      <c r="Q183" s="24">
        <f>IF(Input!$C$2=2013,AF183,IF(Input!$C$2=2012,AF448,IF(Input!$C$2=2011,AF713,AF978)))</f>
        <v>1.3203677851150876E-2</v>
      </c>
      <c r="R183" s="24">
        <f>IF(Input!$C$2=2013,AG183,IF(Input!$C$2=2012,AG448,IF(Input!$C$2=2011,AG713,AG978)))</f>
        <v>9.6339682018877285E-3</v>
      </c>
      <c r="S183" s="24">
        <f>IF(Input!$C$2=2013,AH183,IF(Input!$C$2=2012,AH448,IF(Input!$C$2=2011,AH713,AH978)))</f>
        <v>1.1757922698440204E-2</v>
      </c>
      <c r="T183" s="24">
        <f>IF(Input!$C$2=2013,AI183,IF(Input!$C$2=2012,AI448,IF(Input!$C$2=2011,AI713,AI978)))</f>
        <v>1.3763172134989553E-2</v>
      </c>
      <c r="U183" s="24">
        <f>IF(Input!$C$2=2013,AJ183,IF(Input!$C$2=2012,AJ448,IF(Input!$C$2=2011,AJ713,AJ978)))</f>
        <v>1.0733523251645064E-2</v>
      </c>
      <c r="V183" s="24">
        <f>IF(Input!$C$2=2013,AK183,IF(Input!$C$2=2012,AK448,IF(Input!$C$2=2011,AK713,AK978)))</f>
        <v>1.3584339444307238E-2</v>
      </c>
      <c r="W183" s="24">
        <f>IF(Input!$C$2=2013,AL183,IF(Input!$C$2=2012,AL448,IF(Input!$C$2=2011,AL713,AL978)))</f>
        <v>1.2587865987872315E-2</v>
      </c>
      <c r="X183" s="24">
        <f>IF(Input!$C$2=2013,AM183,IF(Input!$C$2=2012,AM448,IF(Input!$C$2=2011,AM713,AM978)))</f>
        <v>1.0848816329004878E-2</v>
      </c>
      <c r="Y183" s="24">
        <f>IF(Input!$C$2=2013,AN183,IF(Input!$C$2=2012,AN448,IF(Input!$C$2=2011,AN713,AN978)))</f>
        <v>1.0257909410752783E-2</v>
      </c>
      <c r="Z183" s="24">
        <f>IF(Input!$C$2=2013,AO183,IF(Input!$C$2=2012,AO448,IF(Input!$C$2=2011,AO713,AO978)))</f>
        <v>5.9426294408454735E-3</v>
      </c>
      <c r="AA183" s="24">
        <f>IF(Input!$C$2=2013,AP183,IF(Input!$C$2=2012,AP448,IF(Input!$C$2=2011,AP713,AP978)))</f>
        <v>4.7738818990030428E-3</v>
      </c>
      <c r="AB183" s="24">
        <f>IF(Input!$C$2=2013,AQ183,IF(Input!$C$2=2012,AQ448,IF(Input!$C$2=2011,AQ713,AQ978)))</f>
        <v>7.0695799160901528E-3</v>
      </c>
      <c r="AC183" s="24"/>
      <c r="AD183" s="24">
        <f>+'[1]Scheme Indicators'!E182</f>
        <v>1.2687327763828962E-2</v>
      </c>
      <c r="AE183" s="24">
        <f>+'[1]Scheme Indicators'!F182</f>
        <v>8.4889059779248554E-3</v>
      </c>
      <c r="AF183" s="24">
        <f>+'[1]Scheme Indicators'!G182</f>
        <v>1.3203677851150876E-2</v>
      </c>
      <c r="AG183" s="24">
        <f>+'[1]Scheme Indicators'!H182</f>
        <v>9.6339682018877285E-3</v>
      </c>
      <c r="AH183" s="24">
        <f>+'[1]Scheme Indicators'!I182</f>
        <v>1.1757922698440204E-2</v>
      </c>
      <c r="AI183" s="24">
        <f>+'[1]Scheme Indicators'!J182</f>
        <v>1.3763172134989553E-2</v>
      </c>
      <c r="AJ183" s="24">
        <f>+'[1]Scheme Indicators'!K182</f>
        <v>1.0733523251645064E-2</v>
      </c>
      <c r="AK183" s="24">
        <f>+'[1]Scheme Indicators'!L182</f>
        <v>1.3584339444307238E-2</v>
      </c>
      <c r="AL183" s="24">
        <f>+'[1]Scheme Indicators'!M182</f>
        <v>1.2587865987872315E-2</v>
      </c>
      <c r="AM183" s="24">
        <f>+'[1]Scheme Indicators'!N182</f>
        <v>1.0848816329004878E-2</v>
      </c>
      <c r="AN183" s="24">
        <f>+'[1]Scheme Indicators'!O182</f>
        <v>1.0257909410752783E-2</v>
      </c>
      <c r="AO183" s="24">
        <f>+'[1]Scheme Indicators'!P182</f>
        <v>5.9426294408454735E-3</v>
      </c>
      <c r="AP183" s="24">
        <f>+'[1]Scheme Indicators'!Q182</f>
        <v>4.7738818990030428E-3</v>
      </c>
      <c r="AQ183" s="24">
        <f>+'[1]Scheme Indicators'!R182</f>
        <v>7.0695799160901528E-3</v>
      </c>
    </row>
    <row r="184" spans="1:43" x14ac:dyDescent="0.25">
      <c r="A184" s="23">
        <f>A183+1</f>
        <v>130</v>
      </c>
      <c r="B184" s="21"/>
      <c r="C184" s="21"/>
      <c r="D184" s="21"/>
      <c r="E184" s="11" t="s">
        <v>180</v>
      </c>
      <c r="F184" s="24">
        <f t="shared" si="17"/>
        <v>0.82602344296759023</v>
      </c>
      <c r="G184" s="24">
        <f t="shared" si="17"/>
        <v>0.85544104687673039</v>
      </c>
      <c r="I184" s="24">
        <f>VLOOKUP(I$2&amp;"_"&amp;$A184,'Indicator Values By Option'!$A$4:$CL$978,VLOOKUP($I$3,Input!$B$4:$G$82,6,0),0)</f>
        <v>0.84373114899451174</v>
      </c>
      <c r="J184" s="24">
        <f>VLOOKUP(J$2&amp;"_"&amp;$A184,'Indicator Values By Option'!$A$4:$CL$978,VLOOKUP($I$3,Input!$B$4:$G$82,6,0),0)</f>
        <v>0.71945898778189321</v>
      </c>
      <c r="L184" s="98">
        <f t="shared" si="12"/>
        <v>0.53800000000000003</v>
      </c>
      <c r="M184" s="98">
        <f t="shared" si="13"/>
        <v>0.17100000000000001</v>
      </c>
      <c r="N184" s="7"/>
      <c r="O184" s="24">
        <f>IF(Input!$C$2=2013,AD184,IF(Input!$C$2=2012,AD449,IF(Input!$C$2=2011,AD714,AD979)))</f>
        <v>0.86594235456002244</v>
      </c>
      <c r="P184" s="24">
        <f>IF(Input!$C$2=2013,AE184,IF(Input!$C$2=2012,AE449,IF(Input!$C$2=2011,AE714,AE979)))</f>
        <v>0.87888565925280171</v>
      </c>
      <c r="Q184" s="24">
        <f>IF(Input!$C$2=2013,AF184,IF(Input!$C$2=2012,AF449,IF(Input!$C$2=2011,AF714,AF979)))</f>
        <v>0.84941121075791159</v>
      </c>
      <c r="R184" s="24">
        <f>IF(Input!$C$2=2013,AG184,IF(Input!$C$2=2012,AG449,IF(Input!$C$2=2011,AG714,AG979)))</f>
        <v>0.44056947406849412</v>
      </c>
      <c r="S184" s="24">
        <f>IF(Input!$C$2=2013,AH184,IF(Input!$C$2=2012,AH449,IF(Input!$C$2=2011,AH714,AH979)))</f>
        <v>0.91392091163719158</v>
      </c>
      <c r="T184" s="24">
        <f>IF(Input!$C$2=2013,AI184,IF(Input!$C$2=2012,AI449,IF(Input!$C$2=2011,AI714,AI979)))</f>
        <v>0.83095302488977596</v>
      </c>
      <c r="U184" s="24">
        <f>IF(Input!$C$2=2013,AJ184,IF(Input!$C$2=2012,AJ449,IF(Input!$C$2=2011,AJ714,AJ979)))</f>
        <v>0.84373114899451174</v>
      </c>
      <c r="V184" s="24">
        <f>IF(Input!$C$2=2013,AK184,IF(Input!$C$2=2012,AK449,IF(Input!$C$2=2011,AK714,AK979)))</f>
        <v>0.9445369347040049</v>
      </c>
      <c r="W184" s="24">
        <f>IF(Input!$C$2=2013,AL184,IF(Input!$C$2=2012,AL449,IF(Input!$C$2=2011,AL714,AL979)))</f>
        <v>0.85980747992828888</v>
      </c>
      <c r="X184" s="24">
        <f>IF(Input!$C$2=2013,AM184,IF(Input!$C$2=2012,AM449,IF(Input!$C$2=2011,AM714,AM979)))</f>
        <v>0.65407151419121379</v>
      </c>
      <c r="Y184" s="24">
        <f>IF(Input!$C$2=2013,AN184,IF(Input!$C$2=2012,AN449,IF(Input!$C$2=2011,AN714,AN979)))</f>
        <v>0.82586956079178508</v>
      </c>
      <c r="Z184" s="24">
        <f>IF(Input!$C$2=2013,AO184,IF(Input!$C$2=2012,AO449,IF(Input!$C$2=2011,AO714,AO979)))</f>
        <v>0.70863180919019864</v>
      </c>
      <c r="AA184" s="24">
        <f>IF(Input!$C$2=2013,AP184,IF(Input!$C$2=2012,AP449,IF(Input!$C$2=2011,AP714,AP979)))</f>
        <v>0.7557828762114438</v>
      </c>
      <c r="AB184" s="24">
        <f>IF(Input!$C$2=2013,AQ184,IF(Input!$C$2=2012,AQ449,IF(Input!$C$2=2011,AQ714,AQ979)))</f>
        <v>0.82640018898421652</v>
      </c>
      <c r="AC184" s="24"/>
      <c r="AD184" s="24">
        <f>+'[1]Scheme Indicators'!E183</f>
        <v>0.86594235456002244</v>
      </c>
      <c r="AE184" s="24">
        <f>+'[1]Scheme Indicators'!F183</f>
        <v>0.87888565925280171</v>
      </c>
      <c r="AF184" s="24">
        <f>+'[1]Scheme Indicators'!G183</f>
        <v>0.84941121075791159</v>
      </c>
      <c r="AG184" s="24">
        <f>+'[1]Scheme Indicators'!H183</f>
        <v>0.44056947406849412</v>
      </c>
      <c r="AH184" s="24">
        <f>+'[1]Scheme Indicators'!I183</f>
        <v>0.91392091163719158</v>
      </c>
      <c r="AI184" s="24">
        <f>+'[1]Scheme Indicators'!J183</f>
        <v>0.83095302488977596</v>
      </c>
      <c r="AJ184" s="24">
        <f>+'[1]Scheme Indicators'!K183</f>
        <v>0.84373114899451174</v>
      </c>
      <c r="AK184" s="24">
        <f>+'[1]Scheme Indicators'!L183</f>
        <v>0.9445369347040049</v>
      </c>
      <c r="AL184" s="24">
        <f>+'[1]Scheme Indicators'!M183</f>
        <v>0.85980747992828888</v>
      </c>
      <c r="AM184" s="24">
        <f>+'[1]Scheme Indicators'!N183</f>
        <v>0.65407151419121379</v>
      </c>
      <c r="AN184" s="24">
        <f>+'[1]Scheme Indicators'!O183</f>
        <v>0.82586956079178508</v>
      </c>
      <c r="AO184" s="24">
        <f>+'[1]Scheme Indicators'!P183</f>
        <v>0.70863180919019864</v>
      </c>
      <c r="AP184" s="24">
        <f>+'[1]Scheme Indicators'!Q183</f>
        <v>0.7557828762114438</v>
      </c>
      <c r="AQ184" s="24">
        <f>+'[1]Scheme Indicators'!R183</f>
        <v>0.82640018898421652</v>
      </c>
    </row>
    <row r="185" spans="1:43" x14ac:dyDescent="0.25">
      <c r="B185" s="21"/>
      <c r="C185" s="21"/>
      <c r="D185" s="21" t="s">
        <v>260</v>
      </c>
      <c r="E185" s="11"/>
      <c r="F185" s="23"/>
      <c r="G185" s="23"/>
      <c r="I185" s="23"/>
      <c r="J185" s="23"/>
      <c r="L185" s="98"/>
      <c r="M185" s="98"/>
      <c r="N185" s="7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50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</row>
    <row r="186" spans="1:43" x14ac:dyDescent="0.25">
      <c r="A186" s="23">
        <v>131</v>
      </c>
      <c r="B186" s="21"/>
      <c r="C186" s="21"/>
      <c r="D186" s="21"/>
      <c r="E186" s="11" t="s">
        <v>181</v>
      </c>
      <c r="F186" s="24">
        <f t="shared" si="17"/>
        <v>5.6275912510152255E-3</v>
      </c>
      <c r="G186" s="24">
        <f t="shared" si="17"/>
        <v>9.4035261807960142E-3</v>
      </c>
      <c r="I186" s="24">
        <f>VLOOKUP(I$2&amp;"_"&amp;$A186,'Indicator Values By Option'!$A$4:$CL$978,VLOOKUP($I$3,Input!$B$4:$G$82,6,0),0)</f>
        <v>9.0689742946609871E-3</v>
      </c>
      <c r="J186" s="24">
        <f>VLOOKUP(J$2&amp;"_"&amp;$A186,'Indicator Values By Option'!$A$4:$CL$978,VLOOKUP($I$3,Input!$B$4:$G$82,6,0),0)</f>
        <v>1.3605442176870748E-2</v>
      </c>
      <c r="L186" s="98">
        <f t="shared" si="12"/>
        <v>0.61499999999999999</v>
      </c>
      <c r="M186" s="98">
        <f t="shared" si="13"/>
        <v>0.755</v>
      </c>
      <c r="N186" s="7"/>
      <c r="O186" s="24">
        <f>IF(Input!$C$2=2013,AD186,IF(Input!$C$2=2012,AD451,IF(Input!$C$2=2011,AD716,AD981)))</f>
        <v>2.1029876338803568E-2</v>
      </c>
      <c r="P186" s="24">
        <f>IF(Input!$C$2=2013,AE186,IF(Input!$C$2=2012,AE451,IF(Input!$C$2=2011,AE716,AE981)))</f>
        <v>6.4715713730342421E-3</v>
      </c>
      <c r="Q186" s="24">
        <f>IF(Input!$C$2=2013,AF186,IF(Input!$C$2=2012,AF451,IF(Input!$C$2=2011,AF716,AF981)))</f>
        <v>5.2828669758243595E-3</v>
      </c>
      <c r="R186" s="24">
        <f>IF(Input!$C$2=2013,AG186,IF(Input!$C$2=2012,AG451,IF(Input!$C$2=2011,AG716,AG981)))</f>
        <v>7.1642928219183815E-3</v>
      </c>
      <c r="S186" s="24">
        <f>IF(Input!$C$2=2013,AH186,IF(Input!$C$2=2012,AH451,IF(Input!$C$2=2011,AH716,AH981)))</f>
        <v>2.3531709940487686E-2</v>
      </c>
      <c r="T186" s="24">
        <f>IF(Input!$C$2=2013,AI186,IF(Input!$C$2=2012,AI451,IF(Input!$C$2=2011,AI716,AI981)))</f>
        <v>4.8775474839299303E-3</v>
      </c>
      <c r="U186" s="24">
        <f>IF(Input!$C$2=2013,AJ186,IF(Input!$C$2=2012,AJ451,IF(Input!$C$2=2011,AJ716,AJ981)))</f>
        <v>9.0689742946609871E-3</v>
      </c>
      <c r="V186" s="24">
        <f>IF(Input!$C$2=2013,AK186,IF(Input!$C$2=2012,AK451,IF(Input!$C$2=2011,AK716,AK981)))</f>
        <v>3.3808293342616159E-3</v>
      </c>
      <c r="W186" s="24">
        <f>IF(Input!$C$2=2013,AL186,IF(Input!$C$2=2012,AL451,IF(Input!$C$2=2011,AL716,AL981)))</f>
        <v>9.6457878914455175E-3</v>
      </c>
      <c r="X186" s="24">
        <f>IF(Input!$C$2=2013,AM186,IF(Input!$C$2=2012,AM451,IF(Input!$C$2=2011,AM716,AM981)))</f>
        <v>0</v>
      </c>
      <c r="Y186" s="24">
        <f>IF(Input!$C$2=2013,AN186,IF(Input!$C$2=2012,AN451,IF(Input!$C$2=2011,AN716,AN981)))</f>
        <v>6.7922286146796943E-3</v>
      </c>
      <c r="Z186" s="24">
        <f>IF(Input!$C$2=2013,AO186,IF(Input!$C$2=2012,AO451,IF(Input!$C$2=2011,AO716,AO981)))</f>
        <v>2.8712161884426272E-2</v>
      </c>
      <c r="AA186" s="24">
        <f>IF(Input!$C$2=2013,AP186,IF(Input!$C$2=2012,AP451,IF(Input!$C$2=2011,AP716,AP981)))</f>
        <v>0</v>
      </c>
      <c r="AB186" s="24">
        <f>IF(Input!$C$2=2013,AQ186,IF(Input!$C$2=2012,AQ451,IF(Input!$C$2=2011,AQ716,AQ981)))</f>
        <v>1.4439681621069213E-2</v>
      </c>
      <c r="AC186" s="24"/>
      <c r="AD186" s="24">
        <f>+'[1]Scheme Indicators'!E185</f>
        <v>2.1029876338803568E-2</v>
      </c>
      <c r="AE186" s="24">
        <f>+'[1]Scheme Indicators'!F185</f>
        <v>6.4715713730342421E-3</v>
      </c>
      <c r="AF186" s="24">
        <f>+'[1]Scheme Indicators'!G185</f>
        <v>5.2828669758243595E-3</v>
      </c>
      <c r="AG186" s="24">
        <f>+'[1]Scheme Indicators'!H185</f>
        <v>7.1642928219183815E-3</v>
      </c>
      <c r="AH186" s="24">
        <f>+'[1]Scheme Indicators'!I185</f>
        <v>2.3531709940487686E-2</v>
      </c>
      <c r="AI186" s="24">
        <f>+'[1]Scheme Indicators'!J185</f>
        <v>4.8775474839299303E-3</v>
      </c>
      <c r="AJ186" s="24">
        <f>+'[1]Scheme Indicators'!K185</f>
        <v>9.0689742946609871E-3</v>
      </c>
      <c r="AK186" s="24">
        <f>+'[1]Scheme Indicators'!L185</f>
        <v>3.3808293342616159E-3</v>
      </c>
      <c r="AL186" s="24">
        <f>+'[1]Scheme Indicators'!M185</f>
        <v>9.6457878914455175E-3</v>
      </c>
      <c r="AM186" s="24">
        <f>+'[1]Scheme Indicators'!N185</f>
        <v>0</v>
      </c>
      <c r="AN186" s="24">
        <f>+'[1]Scheme Indicators'!O185</f>
        <v>6.7922286146796943E-3</v>
      </c>
      <c r="AO186" s="24">
        <f>+'[1]Scheme Indicators'!P185</f>
        <v>2.8712161884426272E-2</v>
      </c>
      <c r="AP186" s="24">
        <f>+'[1]Scheme Indicators'!Q185</f>
        <v>0</v>
      </c>
      <c r="AQ186" s="24">
        <f>+'[1]Scheme Indicators'!R185</f>
        <v>1.4439681621069213E-2</v>
      </c>
    </row>
    <row r="187" spans="1:43" x14ac:dyDescent="0.25">
      <c r="A187" s="23">
        <f>A186+1</f>
        <v>132</v>
      </c>
      <c r="B187" s="21"/>
      <c r="C187" s="21"/>
      <c r="D187" s="21"/>
      <c r="E187" s="11" t="s">
        <v>182</v>
      </c>
      <c r="F187" s="24">
        <f t="shared" ref="F187:G206" si="18">PERCENTILE($O187:$AB187,F$3)</f>
        <v>1.9693685919334271E-2</v>
      </c>
      <c r="G187" s="24">
        <f t="shared" si="18"/>
        <v>2.7466211531411228E-2</v>
      </c>
      <c r="I187" s="24">
        <f>VLOOKUP(I$2&amp;"_"&amp;$A187,'Indicator Values By Option'!$A$4:$CL$978,VLOOKUP($I$3,Input!$B$4:$G$82,6,0),0)</f>
        <v>3.174141003131345E-2</v>
      </c>
      <c r="J187" s="24">
        <f>VLOOKUP(J$2&amp;"_"&amp;$A187,'Indicator Values By Option'!$A$4:$CL$978,VLOOKUP($I$3,Input!$B$4:$G$82,6,0),0)</f>
        <v>2.7210884353741496E-2</v>
      </c>
      <c r="L187" s="98">
        <f t="shared" si="12"/>
        <v>0.84599999999999997</v>
      </c>
      <c r="M187" s="98">
        <f t="shared" si="13"/>
        <v>0.65700000000000003</v>
      </c>
      <c r="N187" s="7"/>
      <c r="O187" s="24">
        <f>IF(Input!$C$2=2013,AD187,IF(Input!$C$2=2012,AD452,IF(Input!$C$2=2011,AD717,AD982)))</f>
        <v>3.5418739096932328E-2</v>
      </c>
      <c r="P187" s="24">
        <f>IF(Input!$C$2=2013,AE187,IF(Input!$C$2=2012,AE452,IF(Input!$C$2=2011,AE717,AE982)))</f>
        <v>1.9414714119102727E-2</v>
      </c>
      <c r="Q187" s="24">
        <f>IF(Input!$C$2=2013,AF187,IF(Input!$C$2=2012,AF452,IF(Input!$C$2=2011,AF717,AF982)))</f>
        <v>3.1697201854946157E-2</v>
      </c>
      <c r="R187" s="24">
        <f>IF(Input!$C$2=2013,AG187,IF(Input!$C$2=2012,AG452,IF(Input!$C$2=2011,AG717,AG982)))</f>
        <v>2.2288911001523855E-2</v>
      </c>
      <c r="S187" s="24">
        <f>IF(Input!$C$2=2013,AH187,IF(Input!$C$2=2012,AH452,IF(Input!$C$2=2011,AH717,AH982)))</f>
        <v>2.3531709940487686E-2</v>
      </c>
      <c r="T187" s="24">
        <f>IF(Input!$C$2=2013,AI187,IF(Input!$C$2=2012,AI452,IF(Input!$C$2=2011,AI717,AI982)))</f>
        <v>8.7795854710738738E-3</v>
      </c>
      <c r="U187" s="24">
        <f>IF(Input!$C$2=2013,AJ187,IF(Input!$C$2=2012,AJ452,IF(Input!$C$2=2011,AJ717,AJ982)))</f>
        <v>3.174141003131345E-2</v>
      </c>
      <c r="V187" s="24">
        <f>IF(Input!$C$2=2013,AK187,IF(Input!$C$2=2012,AK452,IF(Input!$C$2=2011,AK717,AK982)))</f>
        <v>6.7616586685232318E-3</v>
      </c>
      <c r="W187" s="24">
        <f>IF(Input!$C$2=2013,AL187,IF(Input!$C$2=2012,AL452,IF(Input!$C$2=2011,AL717,AL982)))</f>
        <v>3.0315333373114484E-2</v>
      </c>
      <c r="X187" s="24">
        <f>IF(Input!$C$2=2013,AM187,IF(Input!$C$2=2012,AM452,IF(Input!$C$2=2011,AM717,AM982)))</f>
        <v>7.2538823972513773E-3</v>
      </c>
      <c r="Y187" s="24">
        <f>IF(Input!$C$2=2013,AN187,IF(Input!$C$2=2012,AN452,IF(Input!$C$2=2011,AN717,AN982)))</f>
        <v>2.0376685844039084E-2</v>
      </c>
      <c r="Z187" s="24">
        <f>IF(Input!$C$2=2013,AO187,IF(Input!$C$2=2012,AO452,IF(Input!$C$2=2011,AO717,AO982)))</f>
        <v>4.3068242826639409E-2</v>
      </c>
      <c r="AA187" s="24">
        <f>IF(Input!$C$2=2013,AP187,IF(Input!$C$2=2012,AP452,IF(Input!$C$2=2011,AP717,AP982)))</f>
        <v>0</v>
      </c>
      <c r="AB187" s="24">
        <f>IF(Input!$C$2=2013,AQ187,IF(Input!$C$2=2012,AQ452,IF(Input!$C$2=2011,AQ717,AQ982)))</f>
        <v>2.1659522431603819E-2</v>
      </c>
      <c r="AC187" s="24"/>
      <c r="AD187" s="24">
        <f>+'[1]Scheme Indicators'!E186</f>
        <v>3.5418739096932328E-2</v>
      </c>
      <c r="AE187" s="24">
        <f>+'[1]Scheme Indicators'!F186</f>
        <v>1.9414714119102727E-2</v>
      </c>
      <c r="AF187" s="24">
        <f>+'[1]Scheme Indicators'!G186</f>
        <v>3.1697201854946157E-2</v>
      </c>
      <c r="AG187" s="24">
        <f>+'[1]Scheme Indicators'!H186</f>
        <v>2.2288911001523855E-2</v>
      </c>
      <c r="AH187" s="24">
        <f>+'[1]Scheme Indicators'!I186</f>
        <v>2.3531709940487686E-2</v>
      </c>
      <c r="AI187" s="24">
        <f>+'[1]Scheme Indicators'!J186</f>
        <v>8.7795854710738738E-3</v>
      </c>
      <c r="AJ187" s="24">
        <f>+'[1]Scheme Indicators'!K186</f>
        <v>3.174141003131345E-2</v>
      </c>
      <c r="AK187" s="24">
        <f>+'[1]Scheme Indicators'!L186</f>
        <v>6.7616586685232318E-3</v>
      </c>
      <c r="AL187" s="24">
        <f>+'[1]Scheme Indicators'!M186</f>
        <v>3.0315333373114484E-2</v>
      </c>
      <c r="AM187" s="24">
        <f>+'[1]Scheme Indicators'!N186</f>
        <v>7.2538823972513773E-3</v>
      </c>
      <c r="AN187" s="24">
        <f>+'[1]Scheme Indicators'!O186</f>
        <v>2.0376685844039084E-2</v>
      </c>
      <c r="AO187" s="24">
        <f>+'[1]Scheme Indicators'!P186</f>
        <v>4.3068242826639409E-2</v>
      </c>
      <c r="AP187" s="24">
        <f>+'[1]Scheme Indicators'!Q186</f>
        <v>0</v>
      </c>
      <c r="AQ187" s="24">
        <f>+'[1]Scheme Indicators'!R186</f>
        <v>2.1659522431603819E-2</v>
      </c>
    </row>
    <row r="188" spans="1:43" x14ac:dyDescent="0.25">
      <c r="A188" s="23">
        <f>A187+1</f>
        <v>133</v>
      </c>
      <c r="B188" s="21"/>
      <c r="C188" s="21"/>
      <c r="D188" s="21"/>
      <c r="E188" s="11" t="s">
        <v>130</v>
      </c>
      <c r="F188" s="25">
        <f t="shared" si="18"/>
        <v>0.81802191659131118</v>
      </c>
      <c r="G188" s="25">
        <f t="shared" si="18"/>
        <v>1.014120262516536</v>
      </c>
      <c r="I188" s="25">
        <f>VLOOKUP(I$2&amp;"_"&amp;$A188,'Indicator Values By Option'!$A$4:$CL$978,VLOOKUP($I$3,Input!$B$4:$G$82,6,0),0)</f>
        <v>0.86660533579135191</v>
      </c>
      <c r="J188" s="25">
        <f>VLOOKUP(J$2&amp;"_"&amp;$A188,'Indicator Values By Option'!$A$4:$CL$978,VLOOKUP($I$3,Input!$B$4:$G$82,6,0),0)</f>
        <v>0.96335078532518281</v>
      </c>
      <c r="L188" s="98">
        <f t="shared" si="12"/>
        <v>0.46100000000000002</v>
      </c>
      <c r="M188" s="98">
        <f t="shared" si="13"/>
        <v>0.52600000000000002</v>
      </c>
      <c r="N188" s="7"/>
      <c r="O188" s="25">
        <f>IF(Input!$C$2=2013,AD188,IF(Input!$C$2=2012,AD453,IF(Input!$C$2=2011,AD718,AD983)))</f>
        <v>1.0277334202379145</v>
      </c>
      <c r="P188" s="25">
        <f>IF(Input!$C$2=2013,AE188,IF(Input!$C$2=2012,AE453,IF(Input!$C$2=2011,AE718,AE983)))</f>
        <v>0.76747399348790968</v>
      </c>
      <c r="Q188" s="25">
        <f>IF(Input!$C$2=2013,AF188,IF(Input!$C$2=2012,AF453,IF(Input!$C$2=2011,AF718,AF983)))</f>
        <v>1.146273880697757</v>
      </c>
      <c r="R188" s="25">
        <f>IF(Input!$C$2=2013,AG188,IF(Input!$C$2=2012,AG453,IF(Input!$C$2=2011,AG718,AG983)))</f>
        <v>0.81143143577166355</v>
      </c>
      <c r="S188" s="25">
        <f>IF(Input!$C$2=2013,AH188,IF(Input!$C$2=2012,AH453,IF(Input!$C$2=2011,AH718,AH983)))</f>
        <v>1.2714535901881909</v>
      </c>
      <c r="T188" s="25">
        <f>IF(Input!$C$2=2013,AI188,IF(Input!$C$2=2012,AI453,IF(Input!$C$2=2011,AI718,AI983)))</f>
        <v>0.67140054706117624</v>
      </c>
      <c r="U188" s="25">
        <f>IF(Input!$C$2=2013,AJ188,IF(Input!$C$2=2012,AJ453,IF(Input!$C$2=2011,AJ718,AJ983)))</f>
        <v>0.86660533579135191</v>
      </c>
      <c r="V188" s="25">
        <f>IF(Input!$C$2=2013,AK188,IF(Input!$C$2=2012,AK453,IF(Input!$C$2=2011,AK718,AK983)))</f>
        <v>1.3738752714776674</v>
      </c>
      <c r="W188" s="25">
        <f>IF(Input!$C$2=2013,AL188,IF(Input!$C$2=2012,AL453,IF(Input!$C$2=2011,AL718,AL983)))</f>
        <v>0.83415723170148304</v>
      </c>
      <c r="X188" s="25">
        <f>IF(Input!$C$2=2013,AM188,IF(Input!$C$2=2012,AM453,IF(Input!$C$2=2011,AM718,AM983)))</f>
        <v>1.0628408821487447</v>
      </c>
      <c r="Y188" s="25">
        <f>IF(Input!$C$2=2013,AN188,IF(Input!$C$2=2012,AN453,IF(Input!$C$2=2011,AN718,AN983)))</f>
        <v>0.99532113994891824</v>
      </c>
      <c r="Z188" s="25">
        <f>IF(Input!$C$2=2013,AO188,IF(Input!$C$2=2012,AO453,IF(Input!$C$2=2011,AO718,AO983)))</f>
        <v>0.61627906976744184</v>
      </c>
      <c r="AA188" s="25">
        <f>IF(Input!$C$2=2013,AP188,IF(Input!$C$2=2012,AP453,IF(Input!$C$2=2011,AP718,AP983)))</f>
        <v>0.98047896961948455</v>
      </c>
      <c r="AB188" s="25">
        <f>IF(Input!$C$2=2013,AQ188,IF(Input!$C$2=2012,AQ453,IF(Input!$C$2=2011,AQ718,AQ983)))</f>
        <v>0.54075350899618979</v>
      </c>
      <c r="AC188" s="25"/>
      <c r="AD188" s="25">
        <f>+'[1]Scheme Indicators'!E187</f>
        <v>1.0277334202379145</v>
      </c>
      <c r="AE188" s="25">
        <f>+'[1]Scheme Indicators'!F187</f>
        <v>0.76747399348790968</v>
      </c>
      <c r="AF188" s="25">
        <f>+'[1]Scheme Indicators'!G187</f>
        <v>1.146273880697757</v>
      </c>
      <c r="AG188" s="25">
        <f>+'[1]Scheme Indicators'!H187</f>
        <v>0.81143143577166355</v>
      </c>
      <c r="AH188" s="25">
        <f>+'[1]Scheme Indicators'!I187</f>
        <v>1.2714535901881909</v>
      </c>
      <c r="AI188" s="25">
        <f>+'[1]Scheme Indicators'!J187</f>
        <v>0.67140054706117624</v>
      </c>
      <c r="AJ188" s="25">
        <f>+'[1]Scheme Indicators'!K187</f>
        <v>0.86660533579135191</v>
      </c>
      <c r="AK188" s="25">
        <f>+'[1]Scheme Indicators'!L187</f>
        <v>1.3738752714776674</v>
      </c>
      <c r="AL188" s="25">
        <f>+'[1]Scheme Indicators'!M187</f>
        <v>0.83415723170148304</v>
      </c>
      <c r="AM188" s="25">
        <f>+'[1]Scheme Indicators'!N187</f>
        <v>1.0628408821487447</v>
      </c>
      <c r="AN188" s="25">
        <f>+'[1]Scheme Indicators'!O187</f>
        <v>0.99532113994891824</v>
      </c>
      <c r="AO188" s="25">
        <f>+'[1]Scheme Indicators'!P187</f>
        <v>0.61627906976744184</v>
      </c>
      <c r="AP188" s="25">
        <f>+'[1]Scheme Indicators'!Q187</f>
        <v>0.98047896961948455</v>
      </c>
      <c r="AQ188" s="25">
        <f>+'[1]Scheme Indicators'!R187</f>
        <v>0.54075350899618979</v>
      </c>
    </row>
    <row r="189" spans="1:43" x14ac:dyDescent="0.25">
      <c r="A189" s="23">
        <f>A188+1</f>
        <v>134</v>
      </c>
      <c r="B189" s="21"/>
      <c r="C189" s="21"/>
      <c r="D189" s="21"/>
      <c r="E189" s="11" t="s">
        <v>129</v>
      </c>
      <c r="F189" s="25">
        <f t="shared" si="18"/>
        <v>3.051981189843076</v>
      </c>
      <c r="G189" s="25">
        <f t="shared" si="18"/>
        <v>4.0689020112611249</v>
      </c>
      <c r="I189" s="25">
        <f>VLOOKUP(I$2&amp;"_"&amp;$A189,'Indicator Values By Option'!$A$4:$CL$978,VLOOKUP($I$3,Input!$B$4:$G$82,6,0),0)</f>
        <v>3.8693652254123423</v>
      </c>
      <c r="J189" s="25">
        <f>VLOOKUP(J$2&amp;"_"&amp;$A189,'Indicator Values By Option'!$A$4:$CL$978,VLOOKUP($I$3,Input!$B$4:$G$82,6,0),0)</f>
        <v>3.4005235601560124</v>
      </c>
      <c r="L189" s="98">
        <f t="shared" si="12"/>
        <v>0.61499999999999999</v>
      </c>
      <c r="M189" s="98">
        <f t="shared" si="13"/>
        <v>0.36599999999999999</v>
      </c>
      <c r="N189" s="7"/>
      <c r="O189" s="25">
        <f>IF(Input!$C$2=2013,AD189,IF(Input!$C$2=2012,AD454,IF(Input!$C$2=2011,AD719,AD984)))</f>
        <v>4.2133941665309331</v>
      </c>
      <c r="P189" s="25">
        <f>IF(Input!$C$2=2013,AE189,IF(Input!$C$2=2012,AE454,IF(Input!$C$2=2011,AE719,AE984)))</f>
        <v>5.1234177717743918</v>
      </c>
      <c r="Q189" s="25">
        <f>IF(Input!$C$2=2013,AF189,IF(Input!$C$2=2012,AF454,IF(Input!$C$2=2011,AF719,AF984)))</f>
        <v>3.578824558819715</v>
      </c>
      <c r="R189" s="25">
        <f>IF(Input!$C$2=2013,AG189,IF(Input!$C$2=2012,AG454,IF(Input!$C$2=2011,AG719,AG984)))</f>
        <v>3.7890779526950373</v>
      </c>
      <c r="S189" s="25">
        <f>IF(Input!$C$2=2013,AH189,IF(Input!$C$2=2012,AH454,IF(Input!$C$2=2011,AH719,AH984)))</f>
        <v>5.1908931698592262</v>
      </c>
      <c r="T189" s="25">
        <f>IF(Input!$C$2=2013,AI189,IF(Input!$C$2=2012,AI454,IF(Input!$C$2=2011,AI719,AI984)))</f>
        <v>2.8367916447681107</v>
      </c>
      <c r="U189" s="25">
        <f>IF(Input!$C$2=2013,AJ189,IF(Input!$C$2=2012,AJ454,IF(Input!$C$2=2011,AJ719,AJ984)))</f>
        <v>3.8693652254123423</v>
      </c>
      <c r="V189" s="25">
        <f>IF(Input!$C$2=2013,AK189,IF(Input!$C$2=2012,AK454,IF(Input!$C$2=2011,AK719,AK984)))</f>
        <v>2.4908470369066653</v>
      </c>
      <c r="W189" s="25">
        <f>IF(Input!$C$2=2013,AL189,IF(Input!$C$2=2012,AL454,IF(Input!$C$2=2011,AL719,AL984)))</f>
        <v>6.6738957104130119</v>
      </c>
      <c r="X189" s="25">
        <f>IF(Input!$C$2=2013,AM189,IF(Input!$C$2=2012,AM454,IF(Input!$C$2=2011,AM719,AM984)))</f>
        <v>2.2096276974257036</v>
      </c>
      <c r="Y189" s="25">
        <f>IF(Input!$C$2=2013,AN189,IF(Input!$C$2=2012,AN454,IF(Input!$C$2=2011,AN719,AN984)))</f>
        <v>2.5903870693542359</v>
      </c>
      <c r="Z189" s="25">
        <f>IF(Input!$C$2=2013,AO189,IF(Input!$C$2=2012,AO454,IF(Input!$C$2=2011,AO719,AO984)))</f>
        <v>2.7296511627906979</v>
      </c>
      <c r="AA189" s="25">
        <f>IF(Input!$C$2=2013,AP189,IF(Input!$C$2=2012,AP454,IF(Input!$C$2=2011,AP719,AP984)))</f>
        <v>7.1048500704939004</v>
      </c>
      <c r="AB189" s="25">
        <f>IF(Input!$C$2=2013,AQ189,IF(Input!$C$2=2012,AQ454,IF(Input!$C$2=2011,AQ719,AQ984)))</f>
        <v>3.7690224083313661</v>
      </c>
      <c r="AC189" s="25"/>
      <c r="AD189" s="25">
        <f>+'[1]Scheme Indicators'!E188</f>
        <v>4.2133941665309331</v>
      </c>
      <c r="AE189" s="25">
        <f>+'[1]Scheme Indicators'!F188</f>
        <v>5.1234177717743918</v>
      </c>
      <c r="AF189" s="25">
        <f>+'[1]Scheme Indicators'!G188</f>
        <v>3.578824558819715</v>
      </c>
      <c r="AG189" s="25">
        <f>+'[1]Scheme Indicators'!H188</f>
        <v>3.7890779526950373</v>
      </c>
      <c r="AH189" s="25">
        <f>+'[1]Scheme Indicators'!I188</f>
        <v>5.1908931698592262</v>
      </c>
      <c r="AI189" s="25">
        <f>+'[1]Scheme Indicators'!J188</f>
        <v>2.8367916447681107</v>
      </c>
      <c r="AJ189" s="25">
        <f>+'[1]Scheme Indicators'!K188</f>
        <v>3.8693652254123423</v>
      </c>
      <c r="AK189" s="25">
        <f>+'[1]Scheme Indicators'!L188</f>
        <v>2.4908470369066653</v>
      </c>
      <c r="AL189" s="25">
        <f>+'[1]Scheme Indicators'!M188</f>
        <v>6.6738957104130119</v>
      </c>
      <c r="AM189" s="25">
        <f>+'[1]Scheme Indicators'!N188</f>
        <v>2.2096276974257036</v>
      </c>
      <c r="AN189" s="25">
        <f>+'[1]Scheme Indicators'!O188</f>
        <v>2.5903870693542359</v>
      </c>
      <c r="AO189" s="25">
        <f>+'[1]Scheme Indicators'!P188</f>
        <v>2.7296511627906979</v>
      </c>
      <c r="AP189" s="25">
        <f>+'[1]Scheme Indicators'!Q188</f>
        <v>7.1048500704939004</v>
      </c>
      <c r="AQ189" s="25">
        <f>+'[1]Scheme Indicators'!R188</f>
        <v>3.7690224083313661</v>
      </c>
    </row>
    <row r="190" spans="1:43" x14ac:dyDescent="0.25">
      <c r="B190" s="21"/>
      <c r="C190" s="21"/>
      <c r="D190" s="21" t="s">
        <v>92</v>
      </c>
      <c r="E190" s="11"/>
      <c r="F190" s="23"/>
      <c r="G190" s="23"/>
      <c r="I190" s="23"/>
      <c r="J190" s="23"/>
      <c r="L190" s="98"/>
      <c r="M190" s="98"/>
      <c r="N190" s="7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50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</row>
    <row r="191" spans="1:43" x14ac:dyDescent="0.25">
      <c r="A191" s="23">
        <v>135</v>
      </c>
      <c r="B191" s="21"/>
      <c r="C191" s="21"/>
      <c r="D191" s="21"/>
      <c r="E191" s="11" t="s">
        <v>183</v>
      </c>
      <c r="F191" s="24">
        <f t="shared" si="18"/>
        <v>0.13364723601278439</v>
      </c>
      <c r="G191" s="24">
        <f t="shared" si="18"/>
        <v>0.15773458738190432</v>
      </c>
      <c r="I191" s="24">
        <f>VLOOKUP(I$2&amp;"_"&amp;$A191,'Indicator Values By Option'!$A$4:$CL$978,VLOOKUP($I$3,Input!$B$4:$G$82,6,0),0)</f>
        <v>0.19443311079391706</v>
      </c>
      <c r="J191" s="24">
        <f>VLOOKUP(J$2&amp;"_"&amp;$A191,'Indicator Values By Option'!$A$4:$CL$978,VLOOKUP($I$3,Input!$B$4:$G$82,6,0),0)</f>
        <v>0.17636446994983487</v>
      </c>
      <c r="L191" s="98">
        <f t="shared" si="12"/>
        <v>1</v>
      </c>
      <c r="M191" s="98">
        <f t="shared" si="13"/>
        <v>0.95499999999999996</v>
      </c>
      <c r="N191" s="7"/>
      <c r="O191" s="24">
        <f>IF(Input!$C$2=2013,AD191,IF(Input!$C$2=2012,AD456,IF(Input!$C$2=2011,AD721,AD986)))</f>
        <v>0.15740022985270893</v>
      </c>
      <c r="P191" s="24">
        <f>IF(Input!$C$2=2013,AE191,IF(Input!$C$2=2012,AE456,IF(Input!$C$2=2011,AE721,AE986)))</f>
        <v>0.15690662618179696</v>
      </c>
      <c r="Q191" s="24">
        <f>IF(Input!$C$2=2013,AF191,IF(Input!$C$2=2012,AF456,IF(Input!$C$2=2011,AF721,AF986)))</f>
        <v>0.13014772723934226</v>
      </c>
      <c r="R191" s="24">
        <f>IF(Input!$C$2=2013,AG191,IF(Input!$C$2=2012,AG456,IF(Input!$C$2=2011,AG721,AG986)))</f>
        <v>0.15994244720167214</v>
      </c>
      <c r="S191" s="24">
        <f>IF(Input!$C$2=2013,AH191,IF(Input!$C$2=2012,AH456,IF(Input!$C$2=2011,AH721,AH986)))</f>
        <v>0.14270627505694045</v>
      </c>
      <c r="T191" s="24">
        <f>IF(Input!$C$2=2013,AI191,IF(Input!$C$2=2012,AI456,IF(Input!$C$2=2011,AI721,AI986)))</f>
        <v>0.13116023356784831</v>
      </c>
      <c r="U191" s="24">
        <f>IF(Input!$C$2=2013,AJ191,IF(Input!$C$2=2012,AJ456,IF(Input!$C$2=2011,AJ721,AJ986)))</f>
        <v>0.19443311079391706</v>
      </c>
      <c r="V191" s="24">
        <f>IF(Input!$C$2=2013,AK191,IF(Input!$C$2=2012,AK456,IF(Input!$C$2=2011,AK721,AK986)))</f>
        <v>0.16316481286075543</v>
      </c>
      <c r="W191" s="24">
        <f>IF(Input!$C$2=2013,AL191,IF(Input!$C$2=2012,AL456,IF(Input!$C$2=2011,AL721,AL986)))</f>
        <v>0.12591998544180075</v>
      </c>
      <c r="X191" s="24">
        <f>IF(Input!$C$2=2013,AM191,IF(Input!$C$2=2012,AM456,IF(Input!$C$2=2011,AM721,AM986)))</f>
        <v>0.15797670835132166</v>
      </c>
      <c r="Y191" s="24">
        <f>IF(Input!$C$2=2013,AN191,IF(Input!$C$2=2012,AN456,IF(Input!$C$2=2011,AN721,AN986)))</f>
        <v>0.16016430904211115</v>
      </c>
      <c r="Z191" s="24">
        <f>IF(Input!$C$2=2013,AO191,IF(Input!$C$2=2012,AO456,IF(Input!$C$2=2011,AO721,AO986)))</f>
        <v>0.11013145612168623</v>
      </c>
      <c r="AA191" s="24">
        <f>IF(Input!$C$2=2013,AP191,IF(Input!$C$2=2012,AP456,IF(Input!$C$2=2011,AP721,AP986)))</f>
        <v>0.13973610406762788</v>
      </c>
      <c r="AB191" s="24">
        <f>IF(Input!$C$2=2013,AQ191,IF(Input!$C$2=2012,AQ456,IF(Input!$C$2=2011,AQ721,AQ986)))</f>
        <v>0.11057397255076051</v>
      </c>
      <c r="AC191" s="24"/>
      <c r="AD191" s="24">
        <f>+'[1]Scheme Indicators'!E190</f>
        <v>0.15740022985270893</v>
      </c>
      <c r="AE191" s="24">
        <f>+'[1]Scheme Indicators'!F190</f>
        <v>0.15690662618179696</v>
      </c>
      <c r="AF191" s="24">
        <f>+'[1]Scheme Indicators'!G190</f>
        <v>0.13014772723934226</v>
      </c>
      <c r="AG191" s="24">
        <f>+'[1]Scheme Indicators'!H190</f>
        <v>0.15994244720167214</v>
      </c>
      <c r="AH191" s="24">
        <f>+'[1]Scheme Indicators'!I190</f>
        <v>0.14270627505694045</v>
      </c>
      <c r="AI191" s="24">
        <f>+'[1]Scheme Indicators'!J190</f>
        <v>0.13116023356784831</v>
      </c>
      <c r="AJ191" s="24">
        <f>+'[1]Scheme Indicators'!K190</f>
        <v>0.19443311079391706</v>
      </c>
      <c r="AK191" s="24">
        <f>+'[1]Scheme Indicators'!L190</f>
        <v>0.16316481286075543</v>
      </c>
      <c r="AL191" s="24">
        <f>+'[1]Scheme Indicators'!M190</f>
        <v>0.12591998544180075</v>
      </c>
      <c r="AM191" s="24">
        <f>+'[1]Scheme Indicators'!N190</f>
        <v>0.15797670835132166</v>
      </c>
      <c r="AN191" s="24">
        <f>+'[1]Scheme Indicators'!O190</f>
        <v>0.16016430904211115</v>
      </c>
      <c r="AO191" s="24">
        <f>+'[1]Scheme Indicators'!P190</f>
        <v>0.11013145612168623</v>
      </c>
      <c r="AP191" s="24">
        <f>+'[1]Scheme Indicators'!Q190</f>
        <v>0.13973610406762788</v>
      </c>
      <c r="AQ191" s="24">
        <f>+'[1]Scheme Indicators'!R190</f>
        <v>0.11057397255076051</v>
      </c>
    </row>
    <row r="192" spans="1:43" x14ac:dyDescent="0.25">
      <c r="A192" s="23">
        <f>A191+1</f>
        <v>136</v>
      </c>
      <c r="B192" s="21"/>
      <c r="C192" s="21"/>
      <c r="D192" s="21"/>
      <c r="E192" s="11" t="s">
        <v>184</v>
      </c>
      <c r="F192" s="24">
        <f t="shared" si="18"/>
        <v>0.34199445305432619</v>
      </c>
      <c r="G192" s="24">
        <f t="shared" si="18"/>
        <v>0.38832033073581418</v>
      </c>
      <c r="I192" s="24">
        <f>VLOOKUP(I$2&amp;"_"&amp;$A192,'Indicator Values By Option'!$A$4:$CL$978,VLOOKUP($I$3,Input!$B$4:$G$82,6,0),0)</f>
        <v>0.40576284443483862</v>
      </c>
      <c r="J192" s="24">
        <f>VLOOKUP(J$2&amp;"_"&amp;$A192,'Indicator Values By Option'!$A$4:$CL$978,VLOOKUP($I$3,Input!$B$4:$G$82,6,0),0)</f>
        <v>0.37352991204183994</v>
      </c>
      <c r="L192" s="98">
        <f t="shared" si="12"/>
        <v>0.76900000000000002</v>
      </c>
      <c r="M192" s="98">
        <f t="shared" si="13"/>
        <v>0.53</v>
      </c>
      <c r="N192" s="7"/>
      <c r="O192" s="24">
        <f>IF(Input!$C$2=2013,AD192,IF(Input!$C$2=2012,AD457,IF(Input!$C$2=2011,AD722,AD987)))</f>
        <v>0.35332307416213576</v>
      </c>
      <c r="P192" s="24">
        <f>IF(Input!$C$2=2013,AE192,IF(Input!$C$2=2012,AE457,IF(Input!$C$2=2011,AE722,AE987)))</f>
        <v>0.38283853479065072</v>
      </c>
      <c r="Q192" s="24">
        <f>IF(Input!$C$2=2013,AF192,IF(Input!$C$2=2012,AF457,IF(Input!$C$2=2011,AF722,AF987)))</f>
        <v>0.33126642542564921</v>
      </c>
      <c r="R192" s="24">
        <f>IF(Input!$C$2=2013,AG192,IF(Input!$C$2=2012,AG457,IF(Input!$C$2=2011,AG722,AG987)))</f>
        <v>0.45950919357085368</v>
      </c>
      <c r="S192" s="24">
        <f>IF(Input!$C$2=2013,AH192,IF(Input!$C$2=2012,AH457,IF(Input!$C$2=2011,AH722,AH987)))</f>
        <v>0.44654132390807616</v>
      </c>
      <c r="T192" s="24">
        <f>IF(Input!$C$2=2013,AI192,IF(Input!$C$2=2012,AI457,IF(Input!$C$2=2011,AI722,AI987)))</f>
        <v>0.33987964935410758</v>
      </c>
      <c r="U192" s="24">
        <f>IF(Input!$C$2=2013,AJ192,IF(Input!$C$2=2012,AJ457,IF(Input!$C$2=2011,AJ722,AJ987)))</f>
        <v>0.40576284443483862</v>
      </c>
      <c r="V192" s="24">
        <f>IF(Input!$C$2=2013,AK192,IF(Input!$C$2=2012,AK457,IF(Input!$C$2=2011,AK722,AK987)))</f>
        <v>0.55063992440627396</v>
      </c>
      <c r="W192" s="24">
        <f>IF(Input!$C$2=2013,AL192,IF(Input!$C$2=2012,AL457,IF(Input!$C$2=2011,AL722,AL987)))</f>
        <v>0.34717207590658555</v>
      </c>
      <c r="X192" s="24">
        <f>IF(Input!$C$2=2013,AM192,IF(Input!$C$2=2012,AM457,IF(Input!$C$2=2011,AM722,AM987)))</f>
        <v>0.39228990710989808</v>
      </c>
      <c r="Y192" s="24">
        <f>IF(Input!$C$2=2013,AN192,IF(Input!$C$2=2012,AN457,IF(Input!$C$2=2011,AN722,AN987)))</f>
        <v>0.37573904410884729</v>
      </c>
      <c r="Z192" s="24">
        <f>IF(Input!$C$2=2013,AO192,IF(Input!$C$2=2012,AO457,IF(Input!$C$2=2011,AO722,AO987)))</f>
        <v>0.20249096921975884</v>
      </c>
      <c r="AA192" s="24">
        <f>IF(Input!$C$2=2013,AP192,IF(Input!$C$2=2012,AP457,IF(Input!$C$2=2011,AP722,AP987)))</f>
        <v>0.33625032766558433</v>
      </c>
      <c r="AB192" s="24">
        <f>IF(Input!$C$2=2013,AQ192,IF(Input!$C$2=2012,AQ457,IF(Input!$C$2=2011,AQ722,AQ987)))</f>
        <v>0.20464005268079094</v>
      </c>
      <c r="AC192" s="24"/>
      <c r="AD192" s="24">
        <f>+'[1]Scheme Indicators'!E191</f>
        <v>0.35332307416213576</v>
      </c>
      <c r="AE192" s="24">
        <f>+'[1]Scheme Indicators'!F191</f>
        <v>0.38283853479065072</v>
      </c>
      <c r="AF192" s="24">
        <f>+'[1]Scheme Indicators'!G191</f>
        <v>0.33126642542564921</v>
      </c>
      <c r="AG192" s="24">
        <f>+'[1]Scheme Indicators'!H191</f>
        <v>0.45950919357085368</v>
      </c>
      <c r="AH192" s="24">
        <f>+'[1]Scheme Indicators'!I191</f>
        <v>0.44654132390807616</v>
      </c>
      <c r="AI192" s="24">
        <f>+'[1]Scheme Indicators'!J191</f>
        <v>0.33987964935410758</v>
      </c>
      <c r="AJ192" s="24">
        <f>+'[1]Scheme Indicators'!K191</f>
        <v>0.40576284443483862</v>
      </c>
      <c r="AK192" s="24">
        <f>+'[1]Scheme Indicators'!L191</f>
        <v>0.55063992440627396</v>
      </c>
      <c r="AL192" s="24">
        <f>+'[1]Scheme Indicators'!M191</f>
        <v>0.34717207590658555</v>
      </c>
      <c r="AM192" s="24">
        <f>+'[1]Scheme Indicators'!N191</f>
        <v>0.39228990710989808</v>
      </c>
      <c r="AN192" s="24">
        <f>+'[1]Scheme Indicators'!O191</f>
        <v>0.37573904410884729</v>
      </c>
      <c r="AO192" s="24">
        <f>+'[1]Scheme Indicators'!P191</f>
        <v>0.20249096921975884</v>
      </c>
      <c r="AP192" s="24">
        <f>+'[1]Scheme Indicators'!Q191</f>
        <v>0.33625032766558433</v>
      </c>
      <c r="AQ192" s="24">
        <f>+'[1]Scheme Indicators'!R191</f>
        <v>0.20464005268079094</v>
      </c>
    </row>
    <row r="193" spans="1:43" x14ac:dyDescent="0.25">
      <c r="A193" s="23">
        <f>A192+1</f>
        <v>137</v>
      </c>
      <c r="B193" s="21"/>
      <c r="C193" s="21"/>
      <c r="D193" s="21"/>
      <c r="E193" s="11" t="s">
        <v>185</v>
      </c>
      <c r="F193" s="24">
        <f t="shared" si="18"/>
        <v>1.72694330075501E-2</v>
      </c>
      <c r="G193" s="24">
        <f t="shared" si="18"/>
        <v>2.6637282495785456E-2</v>
      </c>
      <c r="I193" s="24">
        <f>VLOOKUP(I$2&amp;"_"&amp;$A193,'Indicator Values By Option'!$A$4:$CL$978,VLOOKUP($I$3,Input!$B$4:$G$82,6,0),0)</f>
        <v>2.4161893374505708E-2</v>
      </c>
      <c r="J193" s="24">
        <f>VLOOKUP(J$2&amp;"_"&amp;$A193,'Indicator Values By Option'!$A$4:$CL$978,VLOOKUP($I$3,Input!$B$4:$G$82,6,0),0)</f>
        <v>4.0001165296483336E-2</v>
      </c>
      <c r="L193" s="98">
        <f t="shared" si="12"/>
        <v>0.61499999999999999</v>
      </c>
      <c r="M193" s="98">
        <f t="shared" si="13"/>
        <v>0.92800000000000005</v>
      </c>
      <c r="N193" s="7"/>
      <c r="O193" s="24">
        <f>IF(Input!$C$2=2013,AD193,IF(Input!$C$2=2012,AD458,IF(Input!$C$2=2011,AD723,AD988)))</f>
        <v>2.842980565257424E-2</v>
      </c>
      <c r="P193" s="24">
        <f>IF(Input!$C$2=2013,AE193,IF(Input!$C$2=2012,AE458,IF(Input!$C$2=2011,AE723,AE988)))</f>
        <v>2.0340906303567888E-2</v>
      </c>
      <c r="Q193" s="24">
        <f>IF(Input!$C$2=2013,AF193,IF(Input!$C$2=2012,AF458,IF(Input!$C$2=2011,AF723,AF988)))</f>
        <v>3.3148873056222834E-2</v>
      </c>
      <c r="R193" s="24">
        <f>IF(Input!$C$2=2013,AG193,IF(Input!$C$2=2012,AG458,IF(Input!$C$2=2011,AG723,AG988)))</f>
        <v>3.9523102392894686E-2</v>
      </c>
      <c r="S193" s="24">
        <f>IF(Input!$C$2=2013,AH193,IF(Input!$C$2=2012,AH458,IF(Input!$C$2=2011,AH723,AH988)))</f>
        <v>4.6010975425086129E-2</v>
      </c>
      <c r="T193" s="24">
        <f>IF(Input!$C$2=2013,AI193,IF(Input!$C$2=2012,AI458,IF(Input!$C$2=2011,AI723,AI988)))</f>
        <v>1.2796359324401506E-2</v>
      </c>
      <c r="U193" s="24">
        <f>IF(Input!$C$2=2013,AJ193,IF(Input!$C$2=2012,AJ458,IF(Input!$C$2=2011,AJ723,AJ988)))</f>
        <v>2.4161893374505708E-2</v>
      </c>
      <c r="V193" s="24">
        <f>IF(Input!$C$2=2013,AK193,IF(Input!$C$2=2012,AK458,IF(Input!$C$2=2011,AK723,AK988)))</f>
        <v>1.4324185675773333E-2</v>
      </c>
      <c r="W193" s="24">
        <f>IF(Input!$C$2=2013,AL193,IF(Input!$C$2=2012,AL458,IF(Input!$C$2=2011,AL723,AL988)))</f>
        <v>2.3317024607583444E-2</v>
      </c>
      <c r="X193" s="24">
        <f>IF(Input!$C$2=2013,AM193,IF(Input!$C$2=2012,AM458,IF(Input!$C$2=2011,AM723,AM988)))</f>
        <v>5.6192985923757084E-3</v>
      </c>
      <c r="Y193" s="24">
        <f>IF(Input!$C$2=2013,AN193,IF(Input!$C$2=2012,AN458,IF(Input!$C$2=2011,AN723,AN988)))</f>
        <v>3.0101246508464179E-2</v>
      </c>
      <c r="Z193" s="24">
        <f>IF(Input!$C$2=2013,AO193,IF(Input!$C$2=2012,AO458,IF(Input!$C$2=2011,AO723,AO988)))</f>
        <v>1.601488757678227E-2</v>
      </c>
      <c r="AA193" s="24">
        <f>IF(Input!$C$2=2013,AP193,IF(Input!$C$2=2012,AP458,IF(Input!$C$2=2011,AP723,AP988)))</f>
        <v>2.2365766893417478E-2</v>
      </c>
      <c r="AB193" s="24">
        <f>IF(Input!$C$2=2013,AQ193,IF(Input!$C$2=2012,AQ458,IF(Input!$C$2=2011,AQ723,AQ988)))</f>
        <v>1.2768241354528892E-2</v>
      </c>
      <c r="AC193" s="24"/>
      <c r="AD193" s="24">
        <f>+'[1]Scheme Indicators'!E192</f>
        <v>2.842980565257424E-2</v>
      </c>
      <c r="AE193" s="24">
        <f>+'[1]Scheme Indicators'!F192</f>
        <v>2.0340906303567888E-2</v>
      </c>
      <c r="AF193" s="24">
        <f>+'[1]Scheme Indicators'!G192</f>
        <v>3.3148873056222834E-2</v>
      </c>
      <c r="AG193" s="24">
        <f>+'[1]Scheme Indicators'!H192</f>
        <v>3.9523102392894686E-2</v>
      </c>
      <c r="AH193" s="24">
        <f>+'[1]Scheme Indicators'!I192</f>
        <v>4.6010975425086129E-2</v>
      </c>
      <c r="AI193" s="24">
        <f>+'[1]Scheme Indicators'!J192</f>
        <v>1.2796359324401506E-2</v>
      </c>
      <c r="AJ193" s="24">
        <f>+'[1]Scheme Indicators'!K192</f>
        <v>2.4161893374505708E-2</v>
      </c>
      <c r="AK193" s="24">
        <f>+'[1]Scheme Indicators'!L192</f>
        <v>1.4324185675773333E-2</v>
      </c>
      <c r="AL193" s="24">
        <f>+'[1]Scheme Indicators'!M192</f>
        <v>2.3317024607583444E-2</v>
      </c>
      <c r="AM193" s="24">
        <f>+'[1]Scheme Indicators'!N192</f>
        <v>5.6192985923757084E-3</v>
      </c>
      <c r="AN193" s="24">
        <f>+'[1]Scheme Indicators'!O192</f>
        <v>3.0101246508464179E-2</v>
      </c>
      <c r="AO193" s="24">
        <f>+'[1]Scheme Indicators'!P192</f>
        <v>1.601488757678227E-2</v>
      </c>
      <c r="AP193" s="24">
        <f>+'[1]Scheme Indicators'!Q192</f>
        <v>2.2365766893417478E-2</v>
      </c>
      <c r="AQ193" s="24">
        <f>+'[1]Scheme Indicators'!R192</f>
        <v>1.2768241354528892E-2</v>
      </c>
    </row>
    <row r="194" spans="1:43" x14ac:dyDescent="0.25">
      <c r="A194" s="23">
        <f>A193+1</f>
        <v>138</v>
      </c>
      <c r="B194" s="21"/>
      <c r="C194" s="21"/>
      <c r="D194" s="21"/>
      <c r="E194" s="11" t="s">
        <v>186</v>
      </c>
      <c r="F194" s="24">
        <f t="shared" si="18"/>
        <v>0.11381872412442826</v>
      </c>
      <c r="G194" s="24">
        <f t="shared" si="18"/>
        <v>0.14503859935079455</v>
      </c>
      <c r="I194" s="24">
        <f>VLOOKUP(I$2&amp;"_"&amp;$A194,'Indicator Values By Option'!$A$4:$CL$978,VLOOKUP($I$3,Input!$B$4:$G$82,6,0),0)</f>
        <v>0.16478875133224732</v>
      </c>
      <c r="J194" s="24">
        <f>VLOOKUP(J$2&amp;"_"&amp;$A194,'Indicator Values By Option'!$A$4:$CL$978,VLOOKUP($I$3,Input!$B$4:$G$82,6,0),0)</f>
        <v>0.12128140373782548</v>
      </c>
      <c r="L194" s="98">
        <f t="shared" si="12"/>
        <v>0.84599999999999997</v>
      </c>
      <c r="M194" s="98">
        <f t="shared" si="13"/>
        <v>0.56999999999999995</v>
      </c>
      <c r="N194" s="7"/>
      <c r="O194" s="24">
        <f>IF(Input!$C$2=2013,AD194,IF(Input!$C$2=2012,AD459,IF(Input!$C$2=2011,AD724,AD989)))</f>
        <v>0.11399484050533894</v>
      </c>
      <c r="P194" s="24">
        <f>IF(Input!$C$2=2013,AE194,IF(Input!$C$2=2012,AE459,IF(Input!$C$2=2011,AE724,AE989)))</f>
        <v>0.12454963432794455</v>
      </c>
      <c r="Q194" s="24">
        <f>IF(Input!$C$2=2013,AF194,IF(Input!$C$2=2012,AF459,IF(Input!$C$2=2011,AF724,AF989)))</f>
        <v>0.11797605980506506</v>
      </c>
      <c r="R194" s="24">
        <f>IF(Input!$C$2=2013,AG194,IF(Input!$C$2=2012,AG459,IF(Input!$C$2=2011,AG724,AG989)))</f>
        <v>0.20694105953103631</v>
      </c>
      <c r="S194" s="24">
        <f>IF(Input!$C$2=2013,AH194,IF(Input!$C$2=2012,AH459,IF(Input!$C$2=2011,AH724,AH989)))</f>
        <v>0.16393739416547826</v>
      </c>
      <c r="T194" s="24">
        <f>IF(Input!$C$2=2013,AI194,IF(Input!$C$2=2012,AI459,IF(Input!$C$2=2011,AI724,AI989)))</f>
        <v>9.752436842249998E-2</v>
      </c>
      <c r="U194" s="24">
        <f>IF(Input!$C$2=2013,AJ194,IF(Input!$C$2=2012,AJ459,IF(Input!$C$2=2011,AJ724,AJ989)))</f>
        <v>0.16478875133224732</v>
      </c>
      <c r="V194" s="24">
        <f>IF(Input!$C$2=2013,AK194,IF(Input!$C$2=2012,AK459,IF(Input!$C$2=2011,AK724,AK989)))</f>
        <v>0.24231393023216691</v>
      </c>
      <c r="W194" s="24">
        <f>IF(Input!$C$2=2013,AL194,IF(Input!$C$2=2012,AL459,IF(Input!$C$2=2011,AL724,AL989)))</f>
        <v>0.11890697838915525</v>
      </c>
      <c r="X194" s="24">
        <f>IF(Input!$C$2=2013,AM194,IF(Input!$C$2=2012,AM459,IF(Input!$C$2=2011,AM724,AM989)))</f>
        <v>0.11374678926461967</v>
      </c>
      <c r="Y194" s="24">
        <f>IF(Input!$C$2=2013,AN194,IF(Input!$C$2=2012,AN459,IF(Input!$C$2=2011,AN724,AN989)))</f>
        <v>0.15987543609147903</v>
      </c>
      <c r="Z194" s="24">
        <f>IF(Input!$C$2=2013,AO194,IF(Input!$C$2=2012,AO459,IF(Input!$C$2=2011,AO724,AO989)))</f>
        <v>5.0487745958121395E-2</v>
      </c>
      <c r="AA194" s="24">
        <f>IF(Input!$C$2=2013,AP194,IF(Input!$C$2=2012,AP459,IF(Input!$C$2=2011,AP724,AP989)))</f>
        <v>9.0774175509054325E-2</v>
      </c>
      <c r="AB194" s="24">
        <f>IF(Input!$C$2=2013,AQ194,IF(Input!$C$2=2012,AQ459,IF(Input!$C$2=2011,AQ724,AQ989)))</f>
        <v>5.1969037853017382E-2</v>
      </c>
      <c r="AC194" s="24"/>
      <c r="AD194" s="24">
        <f>+'[1]Scheme Indicators'!E193</f>
        <v>0.11399484050533894</v>
      </c>
      <c r="AE194" s="24">
        <f>+'[1]Scheme Indicators'!F193</f>
        <v>0.12454963432794455</v>
      </c>
      <c r="AF194" s="24">
        <f>+'[1]Scheme Indicators'!G193</f>
        <v>0.11797605980506506</v>
      </c>
      <c r="AG194" s="24">
        <f>+'[1]Scheme Indicators'!H193</f>
        <v>0.20694105953103631</v>
      </c>
      <c r="AH194" s="24">
        <f>+'[1]Scheme Indicators'!I193</f>
        <v>0.16393739416547826</v>
      </c>
      <c r="AI194" s="24">
        <f>+'[1]Scheme Indicators'!J193</f>
        <v>9.752436842249998E-2</v>
      </c>
      <c r="AJ194" s="24">
        <f>+'[1]Scheme Indicators'!K193</f>
        <v>0.16478875133224732</v>
      </c>
      <c r="AK194" s="24">
        <f>+'[1]Scheme Indicators'!L193</f>
        <v>0.24231393023216691</v>
      </c>
      <c r="AL194" s="24">
        <f>+'[1]Scheme Indicators'!M193</f>
        <v>0.11890697838915525</v>
      </c>
      <c r="AM194" s="24">
        <f>+'[1]Scheme Indicators'!N193</f>
        <v>0.11374678926461967</v>
      </c>
      <c r="AN194" s="24">
        <f>+'[1]Scheme Indicators'!O193</f>
        <v>0.15987543609147903</v>
      </c>
      <c r="AO194" s="24">
        <f>+'[1]Scheme Indicators'!P193</f>
        <v>5.0487745958121395E-2</v>
      </c>
      <c r="AP194" s="24">
        <f>+'[1]Scheme Indicators'!Q193</f>
        <v>9.0774175509054325E-2</v>
      </c>
      <c r="AQ194" s="24">
        <f>+'[1]Scheme Indicators'!R193</f>
        <v>5.1969037853017382E-2</v>
      </c>
    </row>
    <row r="195" spans="1:43" x14ac:dyDescent="0.25">
      <c r="B195" s="21"/>
      <c r="C195" s="21" t="s">
        <v>266</v>
      </c>
      <c r="D195" s="21"/>
      <c r="E195" s="11"/>
      <c r="F195" s="23"/>
      <c r="G195" s="23"/>
      <c r="I195" s="23"/>
      <c r="J195" s="23"/>
      <c r="L195" s="98"/>
      <c r="M195" s="98"/>
      <c r="N195" s="7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50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</row>
    <row r="196" spans="1:43" x14ac:dyDescent="0.25">
      <c r="B196" s="21"/>
      <c r="C196" s="21"/>
      <c r="D196" s="21" t="s">
        <v>259</v>
      </c>
      <c r="E196" s="11"/>
      <c r="F196" s="23"/>
      <c r="G196" s="23"/>
      <c r="I196" s="23"/>
      <c r="J196" s="23"/>
      <c r="L196" s="98"/>
      <c r="M196" s="98"/>
      <c r="N196" s="7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50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spans="1:43" x14ac:dyDescent="0.25">
      <c r="A197" s="23">
        <v>139</v>
      </c>
      <c r="B197" s="21"/>
      <c r="C197" s="21"/>
      <c r="D197" s="21"/>
      <c r="E197" s="11" t="s">
        <v>187</v>
      </c>
      <c r="F197" s="24">
        <f t="shared" si="18"/>
        <v>1.3857893008035011E-3</v>
      </c>
      <c r="G197" s="24">
        <f t="shared" si="18"/>
        <v>1.9421553040802975E-3</v>
      </c>
      <c r="I197" s="24">
        <f>VLOOKUP(I$2&amp;"_"&amp;$A197,'Indicator Values By Option'!$A$4:$CL$978,VLOOKUP($I$3,Input!$B$4:$G$82,6,0),0)</f>
        <v>1.492687149532793E-3</v>
      </c>
      <c r="J197" s="24">
        <f>VLOOKUP(J$2&amp;"_"&amp;$A197,'Indicator Values By Option'!$A$4:$CL$978,VLOOKUP($I$3,Input!$B$4:$G$82,6,0),0)</f>
        <v>1.1381790506577189E-3</v>
      </c>
      <c r="L197" s="98">
        <f t="shared" si="12"/>
        <v>0.38400000000000001</v>
      </c>
      <c r="M197" s="98">
        <f t="shared" si="13"/>
        <v>0.19800000000000001</v>
      </c>
      <c r="N197" s="7"/>
      <c r="O197" s="24">
        <f>IF(Input!$C$2=2013,AD197,IF(Input!$C$2=2012,AD462,IF(Input!$C$2=2011,AD727,AD992)))</f>
        <v>1.5637436402882031E-3</v>
      </c>
      <c r="P197" s="24">
        <f>IF(Input!$C$2=2013,AE197,IF(Input!$C$2=2012,AE462,IF(Input!$C$2=2011,AE727,AE992)))</f>
        <v>1.8077938578184914E-3</v>
      </c>
      <c r="Q197" s="24">
        <f>IF(Input!$C$2=2013,AF197,IF(Input!$C$2=2012,AF462,IF(Input!$C$2=2011,AF727,AF992)))</f>
        <v>1.3421267992098469E-3</v>
      </c>
      <c r="R197" s="24">
        <f>IF(Input!$C$2=2013,AG197,IF(Input!$C$2=2012,AG462,IF(Input!$C$2=2011,AG727,AG992)))</f>
        <v>8.0701809798262034E-4</v>
      </c>
      <c r="S197" s="24">
        <f>IF(Input!$C$2=2013,AH197,IF(Input!$C$2=2012,AH462,IF(Input!$C$2=2011,AH727,AH992)))</f>
        <v>2.4195375079481066E-3</v>
      </c>
      <c r="T197" s="24">
        <f>IF(Input!$C$2=2013,AI197,IF(Input!$C$2=2012,AI462,IF(Input!$C$2=2011,AI727,AI992)))</f>
        <v>1.9857786005029903E-3</v>
      </c>
      <c r="U197" s="24">
        <f>IF(Input!$C$2=2013,AJ197,IF(Input!$C$2=2012,AJ462,IF(Input!$C$2=2011,AJ727,AJ992)))</f>
        <v>1.492687149532793E-3</v>
      </c>
      <c r="V197" s="24">
        <f>IF(Input!$C$2=2013,AK197,IF(Input!$C$2=2012,AK462,IF(Input!$C$2=2011,AK727,AK992)))</f>
        <v>1.8819136090203884E-3</v>
      </c>
      <c r="W197" s="24">
        <f>IF(Input!$C$2=2013,AL197,IF(Input!$C$2=2012,AL462,IF(Input!$C$2=2011,AL727,AL992)))</f>
        <v>2.4427338411651621E-3</v>
      </c>
      <c r="X197" s="24">
        <f>IF(Input!$C$2=2013,AM197,IF(Input!$C$2=2012,AM462,IF(Input!$C$2=2011,AM727,AM992)))</f>
        <v>1.0907987013378188E-3</v>
      </c>
      <c r="Y197" s="24">
        <f>IF(Input!$C$2=2013,AN197,IF(Input!$C$2=2012,AN462,IF(Input!$C$2=2011,AN727,AN992)))</f>
        <v>1.1715221934540847E-3</v>
      </c>
      <c r="Z197" s="24">
        <f>IF(Input!$C$2=2013,AO197,IF(Input!$C$2=2012,AO462,IF(Input!$C$2=2011,AO727,AO992)))</f>
        <v>1.0077133257241895E-3</v>
      </c>
      <c r="AA197" s="24">
        <f>IF(Input!$C$2=2013,AP197,IF(Input!$C$2=2012,AP462,IF(Input!$C$2=2011,AP727,AP992)))</f>
        <v>2.1405129545348151E-3</v>
      </c>
      <c r="AB197" s="24">
        <f>IF(Input!$C$2=2013,AQ197,IF(Input!$C$2=2012,AQ462,IF(Input!$C$2=2011,AQ727,AQ992)))</f>
        <v>3.5138997933974949E-3</v>
      </c>
      <c r="AC197" s="24"/>
      <c r="AD197" s="24">
        <f>+'[1]Scheme Indicators'!E196</f>
        <v>1.5637436402882031E-3</v>
      </c>
      <c r="AE197" s="24">
        <f>+'[1]Scheme Indicators'!F196</f>
        <v>1.8077938578184914E-3</v>
      </c>
      <c r="AF197" s="24">
        <f>+'[1]Scheme Indicators'!G196</f>
        <v>1.3421267992098469E-3</v>
      </c>
      <c r="AG197" s="24">
        <f>+'[1]Scheme Indicators'!H196</f>
        <v>8.0701809798262034E-4</v>
      </c>
      <c r="AH197" s="24">
        <f>+'[1]Scheme Indicators'!I196</f>
        <v>2.4195375079481066E-3</v>
      </c>
      <c r="AI197" s="24">
        <f>+'[1]Scheme Indicators'!J196</f>
        <v>1.9857786005029903E-3</v>
      </c>
      <c r="AJ197" s="24">
        <f>+'[1]Scheme Indicators'!K196</f>
        <v>1.492687149532793E-3</v>
      </c>
      <c r="AK197" s="24">
        <f>+'[1]Scheme Indicators'!L196</f>
        <v>1.8819136090203884E-3</v>
      </c>
      <c r="AL197" s="24">
        <f>+'[1]Scheme Indicators'!M196</f>
        <v>2.4427338411651621E-3</v>
      </c>
      <c r="AM197" s="24">
        <f>+'[1]Scheme Indicators'!N196</f>
        <v>1.0907987013378188E-3</v>
      </c>
      <c r="AN197" s="24">
        <f>+'[1]Scheme Indicators'!O196</f>
        <v>1.1715221934540847E-3</v>
      </c>
      <c r="AO197" s="24">
        <f>+'[1]Scheme Indicators'!P196</f>
        <v>1.0077133257241895E-3</v>
      </c>
      <c r="AP197" s="24">
        <f>+'[1]Scheme Indicators'!Q196</f>
        <v>2.1405129545348151E-3</v>
      </c>
      <c r="AQ197" s="24">
        <f>+'[1]Scheme Indicators'!R196</f>
        <v>3.5138997933974949E-3</v>
      </c>
    </row>
    <row r="198" spans="1:43" x14ac:dyDescent="0.25">
      <c r="A198" s="23">
        <f>A197+1</f>
        <v>140</v>
      </c>
      <c r="B198" s="21"/>
      <c r="C198" s="21"/>
      <c r="D198" s="21"/>
      <c r="E198" s="11" t="s">
        <v>188</v>
      </c>
      <c r="F198" s="24">
        <f t="shared" si="18"/>
        <v>0.76723466799965456</v>
      </c>
      <c r="G198" s="24">
        <f t="shared" si="18"/>
        <v>0.83372030358972748</v>
      </c>
      <c r="I198" s="24">
        <f>VLOOKUP(I$2&amp;"_"&amp;$A198,'Indicator Values By Option'!$A$4:$CL$978,VLOOKUP($I$3,Input!$B$4:$G$82,6,0),0)</f>
        <v>0.7849216826029175</v>
      </c>
      <c r="J198" s="24">
        <f>VLOOKUP(J$2&amp;"_"&amp;$A198,'Indicator Values By Option'!$A$4:$CL$978,VLOOKUP($I$3,Input!$B$4:$G$82,6,0),0)</f>
        <v>0.71234939758802629</v>
      </c>
      <c r="L198" s="98">
        <f t="shared" si="12"/>
        <v>0.46100000000000002</v>
      </c>
      <c r="M198" s="98">
        <f t="shared" si="13"/>
        <v>0.13800000000000001</v>
      </c>
      <c r="N198" s="7"/>
      <c r="O198" s="24">
        <f>IF(Input!$C$2=2013,AD198,IF(Input!$C$2=2012,AD463,IF(Input!$C$2=2011,AD728,AD993)))</f>
        <v>0.83202470251732141</v>
      </c>
      <c r="P198" s="24">
        <f>IF(Input!$C$2=2013,AE198,IF(Input!$C$2=2012,AE463,IF(Input!$C$2=2011,AE728,AE993)))</f>
        <v>0.85576393434392051</v>
      </c>
      <c r="Q198" s="24">
        <f>IF(Input!$C$2=2013,AF198,IF(Input!$C$2=2012,AF463,IF(Input!$C$2=2011,AF728,AF993)))</f>
        <v>0.74799806765913412</v>
      </c>
      <c r="R198" s="24">
        <f>IF(Input!$C$2=2013,AG198,IF(Input!$C$2=2012,AG463,IF(Input!$C$2=2011,AG728,AG993)))</f>
        <v>0.57520967521104882</v>
      </c>
      <c r="S198" s="24">
        <f>IF(Input!$C$2=2013,AH198,IF(Input!$C$2=2012,AH463,IF(Input!$C$2=2011,AH728,AH993)))</f>
        <v>0.83494815264215949</v>
      </c>
      <c r="T198" s="24">
        <f>IF(Input!$C$2=2013,AI198,IF(Input!$C$2=2012,AI463,IF(Input!$C$2=2011,AI728,AI993)))</f>
        <v>0.83725348372012154</v>
      </c>
      <c r="U198" s="24">
        <f>IF(Input!$C$2=2013,AJ198,IF(Input!$C$2=2012,AJ463,IF(Input!$C$2=2011,AJ728,AJ993)))</f>
        <v>0.7849216826029175</v>
      </c>
      <c r="V198" s="24">
        <f>IF(Input!$C$2=2013,AK198,IF(Input!$C$2=2012,AK463,IF(Input!$C$2=2011,AK728,AK993)))</f>
        <v>0.93164412667731267</v>
      </c>
      <c r="W198" s="24">
        <f>IF(Input!$C$2=2013,AL198,IF(Input!$C$2=2012,AL463,IF(Input!$C$2=2011,AL728,AL993)))</f>
        <v>0.83963584962985993</v>
      </c>
      <c r="X198" s="24">
        <f>IF(Input!$C$2=2013,AM198,IF(Input!$C$2=2012,AM463,IF(Input!$C$2=2011,AM728,AM993)))</f>
        <v>0.72608608092505755</v>
      </c>
      <c r="Y198" s="24">
        <f>IF(Input!$C$2=2013,AN198,IF(Input!$C$2=2012,AN463,IF(Input!$C$2=2011,AN728,AN993)))</f>
        <v>0.7606185626922739</v>
      </c>
      <c r="Z198" s="24">
        <f>IF(Input!$C$2=2013,AO198,IF(Input!$C$2=2012,AO463,IF(Input!$C$2=2011,AO728,AO993)))</f>
        <v>0.65732806113363229</v>
      </c>
      <c r="AA198" s="24">
        <f>IF(Input!$C$2=2013,AP198,IF(Input!$C$2=2012,AP463,IF(Input!$C$2=2011,AP728,AP993)))</f>
        <v>0.78343271892462085</v>
      </c>
      <c r="AB198" s="24">
        <f>IF(Input!$C$2=2013,AQ198,IF(Input!$C$2=2012,AQ463,IF(Input!$C$2=2011,AQ728,AQ993)))</f>
        <v>0.81870263392503939</v>
      </c>
      <c r="AC198" s="24"/>
      <c r="AD198" s="24">
        <f>+'[1]Scheme Indicators'!E197</f>
        <v>0.83202470251732141</v>
      </c>
      <c r="AE198" s="24">
        <f>+'[1]Scheme Indicators'!F197</f>
        <v>0.85576393434392051</v>
      </c>
      <c r="AF198" s="24">
        <f>+'[1]Scheme Indicators'!G197</f>
        <v>0.74799806765913412</v>
      </c>
      <c r="AG198" s="24">
        <f>+'[1]Scheme Indicators'!H197</f>
        <v>0.57520967521104882</v>
      </c>
      <c r="AH198" s="24">
        <f>+'[1]Scheme Indicators'!I197</f>
        <v>0.83494815264215949</v>
      </c>
      <c r="AI198" s="24">
        <f>+'[1]Scheme Indicators'!J197</f>
        <v>0.83725348372012154</v>
      </c>
      <c r="AJ198" s="24">
        <f>+'[1]Scheme Indicators'!K197</f>
        <v>0.7849216826029175</v>
      </c>
      <c r="AK198" s="24">
        <f>+'[1]Scheme Indicators'!L197</f>
        <v>0.93164412667731267</v>
      </c>
      <c r="AL198" s="24">
        <f>+'[1]Scheme Indicators'!M197</f>
        <v>0.83963584962985993</v>
      </c>
      <c r="AM198" s="24">
        <f>+'[1]Scheme Indicators'!N197</f>
        <v>0.72608608092505755</v>
      </c>
      <c r="AN198" s="24">
        <f>+'[1]Scheme Indicators'!O197</f>
        <v>0.7606185626922739</v>
      </c>
      <c r="AO198" s="24">
        <f>+'[1]Scheme Indicators'!P197</f>
        <v>0.65732806113363229</v>
      </c>
      <c r="AP198" s="24">
        <f>+'[1]Scheme Indicators'!Q197</f>
        <v>0.78343271892462085</v>
      </c>
      <c r="AQ198" s="24">
        <f>+'[1]Scheme Indicators'!R197</f>
        <v>0.81870263392503939</v>
      </c>
    </row>
    <row r="199" spans="1:43" x14ac:dyDescent="0.25">
      <c r="B199" s="21"/>
      <c r="C199" s="21"/>
      <c r="D199" s="21" t="s">
        <v>260</v>
      </c>
      <c r="E199" s="11"/>
      <c r="F199" s="23"/>
      <c r="G199" s="23"/>
      <c r="I199" s="23"/>
      <c r="J199" s="23"/>
      <c r="L199" s="98"/>
      <c r="M199" s="98"/>
      <c r="N199" s="7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50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</row>
    <row r="200" spans="1:43" x14ac:dyDescent="0.25">
      <c r="A200" s="23">
        <v>141</v>
      </c>
      <c r="B200" s="21"/>
      <c r="C200" s="21"/>
      <c r="D200" s="21"/>
      <c r="E200" s="11" t="s">
        <v>181</v>
      </c>
      <c r="F200" s="24">
        <f t="shared" si="18"/>
        <v>0</v>
      </c>
      <c r="G200" s="24">
        <f t="shared" si="18"/>
        <v>1.2943236384026665E-2</v>
      </c>
      <c r="I200" s="24">
        <f>VLOOKUP(I$2&amp;"_"&amp;$A200,'Indicator Values By Option'!$A$4:$CL$978,VLOOKUP($I$3,Input!$B$4:$G$82,6,0),0)</f>
        <v>0</v>
      </c>
      <c r="J200" s="24">
        <f>VLOOKUP(J$2&amp;"_"&amp;$A200,'Indicator Values By Option'!$A$4:$CL$978,VLOOKUP($I$3,Input!$B$4:$G$82,6,0),0)</f>
        <v>0</v>
      </c>
      <c r="L200" s="98">
        <f t="shared" ref="L200:L263" si="19">IF(I200&lt;MIN($O200:$AB200),0,IF(I200&gt;MAX($O200:$AB200),0.99,PERCENTRANK($O200:$AB200,I200)))</f>
        <v>0</v>
      </c>
      <c r="M200" s="98">
        <f t="shared" ref="M200:M263" si="20">IF(J200&lt;MIN($O200:$AB200),0,IF(J200&gt;MAX($O200:$AB200),1,PERCENTRANK($O200:$AB200,J200)))</f>
        <v>0</v>
      </c>
      <c r="N200" s="7"/>
      <c r="O200" s="24">
        <f>IF(Input!$C$2=2013,AD200,IF(Input!$C$2=2012,AD465,IF(Input!$C$2=2011,AD730,AD995)))</f>
        <v>2.8058999972492442E-2</v>
      </c>
      <c r="P200" s="24">
        <f>IF(Input!$C$2=2013,AE200,IF(Input!$C$2=2012,AE465,IF(Input!$C$2=2011,AE730,AE995)))</f>
        <v>8.1620880187635823E-3</v>
      </c>
      <c r="Q200" s="24">
        <f>IF(Input!$C$2=2013,AF200,IF(Input!$C$2=2012,AF465,IF(Input!$C$2=2011,AF730,AF995)))</f>
        <v>0</v>
      </c>
      <c r="R200" s="24">
        <f>IF(Input!$C$2=2013,AG200,IF(Input!$C$2=2012,AG465,IF(Input!$C$2=2011,AG730,AG995)))</f>
        <v>1.4263041710577658E-2</v>
      </c>
      <c r="S200" s="24">
        <f>IF(Input!$C$2=2013,AH200,IF(Input!$C$2=2012,AH465,IF(Input!$C$2=2011,AH730,AH995)))</f>
        <v>0.17888676828967418</v>
      </c>
      <c r="T200" s="24">
        <f>IF(Input!$C$2=2013,AI200,IF(Input!$C$2=2012,AI465,IF(Input!$C$2=2011,AI730,AI995)))</f>
        <v>0</v>
      </c>
      <c r="U200" s="24">
        <f>IF(Input!$C$2=2013,AJ200,IF(Input!$C$2=2012,AJ465,IF(Input!$C$2=2011,AJ730,AJ995)))</f>
        <v>0</v>
      </c>
      <c r="V200" s="24">
        <f>IF(Input!$C$2=2013,AK200,IF(Input!$C$2=2012,AK465,IF(Input!$C$2=2011,AK730,AK995)))</f>
        <v>0</v>
      </c>
      <c r="W200" s="24">
        <f>IF(Input!$C$2=2013,AL200,IF(Input!$C$2=2012,AL465,IF(Input!$C$2=2011,AL730,AL995)))</f>
        <v>1.1120648075932436E-2</v>
      </c>
      <c r="X200" s="24">
        <f>IF(Input!$C$2=2013,AM200,IF(Input!$C$2=2012,AM465,IF(Input!$C$2=2011,AM730,AM995)))</f>
        <v>4.5497315272491623E-2</v>
      </c>
      <c r="Y200" s="24">
        <f>IF(Input!$C$2=2013,AN200,IF(Input!$C$2=2012,AN465,IF(Input!$C$2=2011,AN730,AN995)))</f>
        <v>0</v>
      </c>
      <c r="Z200" s="24">
        <f>IF(Input!$C$2=2013,AO200,IF(Input!$C$2=2012,AO465,IF(Input!$C$2=2011,AO730,AO995)))</f>
        <v>0</v>
      </c>
      <c r="AA200" s="24">
        <f>IF(Input!$C$2=2013,AP200,IF(Input!$C$2=2012,AP465,IF(Input!$C$2=2011,AP730,AP995)))</f>
        <v>0</v>
      </c>
      <c r="AB200" s="24">
        <f>IF(Input!$C$2=2013,AQ200,IF(Input!$C$2=2012,AQ465,IF(Input!$C$2=2011,AQ730,AQ995)))</f>
        <v>3.0494196746829481E-2</v>
      </c>
      <c r="AC200" s="24"/>
      <c r="AD200" s="24">
        <f>+'[1]Scheme Indicators'!E199</f>
        <v>2.8058999972492442E-2</v>
      </c>
      <c r="AE200" s="24">
        <f>+'[1]Scheme Indicators'!F199</f>
        <v>8.1620880187635823E-3</v>
      </c>
      <c r="AF200" s="24">
        <f>+'[1]Scheme Indicators'!G199</f>
        <v>0</v>
      </c>
      <c r="AG200" s="24">
        <f>+'[1]Scheme Indicators'!H199</f>
        <v>1.4263041710577658E-2</v>
      </c>
      <c r="AH200" s="24">
        <f>+'[1]Scheme Indicators'!I199</f>
        <v>0.17888676828967418</v>
      </c>
      <c r="AI200" s="24">
        <f>+'[1]Scheme Indicators'!J199</f>
        <v>0</v>
      </c>
      <c r="AJ200" s="24">
        <f>+'[1]Scheme Indicators'!K199</f>
        <v>0</v>
      </c>
      <c r="AK200" s="24">
        <f>+'[1]Scheme Indicators'!L199</f>
        <v>0</v>
      </c>
      <c r="AL200" s="24">
        <f>+'[1]Scheme Indicators'!M199</f>
        <v>1.1120648075932436E-2</v>
      </c>
      <c r="AM200" s="24">
        <f>+'[1]Scheme Indicators'!N199</f>
        <v>4.5497315272491623E-2</v>
      </c>
      <c r="AN200" s="24">
        <f>+'[1]Scheme Indicators'!O199</f>
        <v>0</v>
      </c>
      <c r="AO200" s="24">
        <f>+'[1]Scheme Indicators'!P199</f>
        <v>0</v>
      </c>
      <c r="AP200" s="24">
        <f>+'[1]Scheme Indicators'!Q199</f>
        <v>0</v>
      </c>
      <c r="AQ200" s="24">
        <f>+'[1]Scheme Indicators'!R199</f>
        <v>3.0494196746829481E-2</v>
      </c>
    </row>
    <row r="201" spans="1:43" x14ac:dyDescent="0.25">
      <c r="A201" s="23">
        <f>A200+1</f>
        <v>142</v>
      </c>
      <c r="B201" s="21"/>
      <c r="C201" s="21"/>
      <c r="D201" s="21"/>
      <c r="E201" s="11" t="s">
        <v>182</v>
      </c>
      <c r="F201" s="24">
        <f t="shared" si="18"/>
        <v>1.2228137312985108E-2</v>
      </c>
      <c r="G201" s="24">
        <f t="shared" si="18"/>
        <v>3.3132175235066133E-2</v>
      </c>
      <c r="I201" s="24">
        <f>VLOOKUP(I$2&amp;"_"&amp;$A201,'Indicator Values By Option'!$A$4:$CL$978,VLOOKUP($I$3,Input!$B$4:$G$82,6,0),0)</f>
        <v>4.027617646923011E-2</v>
      </c>
      <c r="J201" s="24">
        <f>VLOOKUP(J$2&amp;"_"&amp;$A201,'Indicator Values By Option'!$A$4:$CL$978,VLOOKUP($I$3,Input!$B$4:$G$82,6,0),0)</f>
        <v>0</v>
      </c>
      <c r="L201" s="98">
        <f t="shared" si="19"/>
        <v>0.76900000000000002</v>
      </c>
      <c r="M201" s="98">
        <f t="shared" si="20"/>
        <v>0</v>
      </c>
      <c r="N201" s="7"/>
      <c r="O201" s="24">
        <f>IF(Input!$C$2=2013,AD201,IF(Input!$C$2=2012,AD466,IF(Input!$C$2=2011,AD731,AD996)))</f>
        <v>2.8058999972492442E-2</v>
      </c>
      <c r="P201" s="24">
        <f>IF(Input!$C$2=2013,AE201,IF(Input!$C$2=2012,AE466,IF(Input!$C$2=2011,AE731,AE996)))</f>
        <v>2.1765568050036221E-2</v>
      </c>
      <c r="Q201" s="24">
        <f>IF(Input!$C$2=2013,AF201,IF(Input!$C$2=2012,AF466,IF(Input!$C$2=2011,AF731,AF996)))</f>
        <v>0</v>
      </c>
      <c r="R201" s="24">
        <f>IF(Input!$C$2=2013,AG201,IF(Input!$C$2=2012,AG466,IF(Input!$C$2=2011,AG731,AG996)))</f>
        <v>2.8526083421155316E-2</v>
      </c>
      <c r="S201" s="24">
        <f>IF(Input!$C$2=2013,AH201,IF(Input!$C$2=2012,AH466,IF(Input!$C$2=2011,AH731,AH996)))</f>
        <v>0.35777353657934835</v>
      </c>
      <c r="T201" s="24">
        <f>IF(Input!$C$2=2013,AI201,IF(Input!$C$2=2012,AI466,IF(Input!$C$2=2011,AI731,AI996)))</f>
        <v>8.3325670119360623E-3</v>
      </c>
      <c r="U201" s="24">
        <f>IF(Input!$C$2=2013,AJ201,IF(Input!$C$2=2012,AJ466,IF(Input!$C$2=2011,AJ731,AJ996)))</f>
        <v>4.027617646923011E-2</v>
      </c>
      <c r="V201" s="24">
        <f>IF(Input!$C$2=2013,AK201,IF(Input!$C$2=2012,AK466,IF(Input!$C$2=2011,AK731,AK996)))</f>
        <v>0</v>
      </c>
      <c r="W201" s="24">
        <f>IF(Input!$C$2=2013,AL201,IF(Input!$C$2=2012,AL466,IF(Input!$C$2=2011,AL731,AL996)))</f>
        <v>2.7801620189831091E-2</v>
      </c>
      <c r="X201" s="24">
        <f>IF(Input!$C$2=2013,AM201,IF(Input!$C$2=2012,AM466,IF(Input!$C$2=2011,AM731,AM996)))</f>
        <v>4.5497315272491623E-2</v>
      </c>
      <c r="Y201" s="24">
        <f>IF(Input!$C$2=2013,AN201,IF(Input!$C$2=2012,AN466,IF(Input!$C$2=2011,AN731,AN996)))</f>
        <v>0</v>
      </c>
      <c r="Z201" s="24">
        <f>IF(Input!$C$2=2013,AO201,IF(Input!$C$2=2012,AO466,IF(Input!$C$2=2011,AO731,AO996)))</f>
        <v>0</v>
      </c>
      <c r="AA201" s="24">
        <f>IF(Input!$C$2=2013,AP201,IF(Input!$C$2=2012,AP466,IF(Input!$C$2=2011,AP731,AP996)))</f>
        <v>3.6467621031346382E-2</v>
      </c>
      <c r="AB201" s="24">
        <f>IF(Input!$C$2=2013,AQ201,IF(Input!$C$2=2012,AQ466,IF(Input!$C$2=2011,AQ731,AQ996)))</f>
        <v>0.12197678698731793</v>
      </c>
      <c r="AC201" s="24"/>
      <c r="AD201" s="24">
        <f>+'[1]Scheme Indicators'!E200</f>
        <v>2.8058999972492442E-2</v>
      </c>
      <c r="AE201" s="24">
        <f>+'[1]Scheme Indicators'!F200</f>
        <v>2.1765568050036221E-2</v>
      </c>
      <c r="AF201" s="24">
        <f>+'[1]Scheme Indicators'!G200</f>
        <v>0</v>
      </c>
      <c r="AG201" s="24">
        <f>+'[1]Scheme Indicators'!H200</f>
        <v>2.8526083421155316E-2</v>
      </c>
      <c r="AH201" s="24">
        <f>+'[1]Scheme Indicators'!I200</f>
        <v>0.35777353657934835</v>
      </c>
      <c r="AI201" s="24">
        <f>+'[1]Scheme Indicators'!J200</f>
        <v>8.3325670119360623E-3</v>
      </c>
      <c r="AJ201" s="24">
        <f>+'[1]Scheme Indicators'!K200</f>
        <v>4.027617646923011E-2</v>
      </c>
      <c r="AK201" s="24">
        <f>+'[1]Scheme Indicators'!L200</f>
        <v>0</v>
      </c>
      <c r="AL201" s="24">
        <f>+'[1]Scheme Indicators'!M200</f>
        <v>2.7801620189831091E-2</v>
      </c>
      <c r="AM201" s="24">
        <f>+'[1]Scheme Indicators'!N200</f>
        <v>4.5497315272491623E-2</v>
      </c>
      <c r="AN201" s="24">
        <f>+'[1]Scheme Indicators'!O200</f>
        <v>0</v>
      </c>
      <c r="AO201" s="24">
        <f>+'[1]Scheme Indicators'!P200</f>
        <v>0</v>
      </c>
      <c r="AP201" s="24">
        <f>+'[1]Scheme Indicators'!Q200</f>
        <v>3.6467621031346382E-2</v>
      </c>
      <c r="AQ201" s="24">
        <f>+'[1]Scheme Indicators'!R200</f>
        <v>0.12197678698731793</v>
      </c>
    </row>
    <row r="202" spans="1:43" x14ac:dyDescent="0.25">
      <c r="A202" s="23">
        <f>A201+1</f>
        <v>143</v>
      </c>
      <c r="B202" s="21"/>
      <c r="C202" s="21"/>
      <c r="D202" s="21"/>
      <c r="E202" s="11" t="s">
        <v>130</v>
      </c>
      <c r="F202" s="25">
        <f t="shared" si="18"/>
        <v>0.60759031497043348</v>
      </c>
      <c r="G202" s="25">
        <f t="shared" si="18"/>
        <v>0.72588995515183641</v>
      </c>
      <c r="I202" s="25">
        <f>VLOOKUP(I$2&amp;"_"&amp;$A202,'Indicator Values By Option'!$A$4:$CL$978,VLOOKUP($I$3,Input!$B$4:$G$82,6,0),0)</f>
        <v>0.72767364939681445</v>
      </c>
      <c r="J202" s="25">
        <f>VLOOKUP(J$2&amp;"_"&amp;$A202,'Indicator Values By Option'!$A$4:$CL$978,VLOOKUP($I$3,Input!$B$4:$G$82,6,0),0)</f>
        <v>0.9578313253069749</v>
      </c>
      <c r="L202" s="98">
        <f t="shared" si="19"/>
        <v>0.69199999999999995</v>
      </c>
      <c r="M202" s="98">
        <f t="shared" si="20"/>
        <v>0.82399999999999995</v>
      </c>
      <c r="N202" s="7"/>
      <c r="O202" s="25">
        <f>IF(Input!$C$2=2013,AD202,IF(Input!$C$2=2012,AD467,IF(Input!$C$2=2011,AD732,AD997)))</f>
        <v>0.72342675833734293</v>
      </c>
      <c r="P202" s="25">
        <f>IF(Input!$C$2=2013,AE202,IF(Input!$C$2=2012,AE467,IF(Input!$C$2=2011,AE732,AE997)))</f>
        <v>0.54590200611708706</v>
      </c>
      <c r="Q202" s="25">
        <f>IF(Input!$C$2=2013,AF202,IF(Input!$C$2=2012,AF467,IF(Input!$C$2=2011,AF732,AF997)))</f>
        <v>1.1879483500724177</v>
      </c>
      <c r="R202" s="25">
        <f>IF(Input!$C$2=2013,AG202,IF(Input!$C$2=2012,AG467,IF(Input!$C$2=2011,AG732,AG997)))</f>
        <v>0.46189301742519956</v>
      </c>
      <c r="S202" s="25">
        <f>IF(Input!$C$2=2013,AH202,IF(Input!$C$2=2012,AH467,IF(Input!$C$2=2011,AH732,AH997)))</f>
        <v>0.97021276597396111</v>
      </c>
      <c r="T202" s="25">
        <f>IF(Input!$C$2=2013,AI202,IF(Input!$C$2=2012,AI467,IF(Input!$C$2=2011,AI732,AI997)))</f>
        <v>0.67100727690797024</v>
      </c>
      <c r="U202" s="25">
        <f>IF(Input!$C$2=2013,AJ202,IF(Input!$C$2=2012,AJ467,IF(Input!$C$2=2011,AJ732,AJ997)))</f>
        <v>0.72767364939681445</v>
      </c>
      <c r="V202" s="25">
        <f>IF(Input!$C$2=2013,AK202,IF(Input!$C$2=2012,AK467,IF(Input!$C$2=2011,AK732,AK997)))</f>
        <v>0.92721164613246487</v>
      </c>
      <c r="W202" s="25">
        <f>IF(Input!$C$2=2013,AL202,IF(Input!$C$2=2012,AL467,IF(Input!$C$2=2011,AL732,AL997)))</f>
        <v>0.71327809356391447</v>
      </c>
      <c r="X202" s="25">
        <f>IF(Input!$C$2=2013,AM202,IF(Input!$C$2=2012,AM467,IF(Input!$C$2=2011,AM732,AM997)))</f>
        <v>1.1179245282966135</v>
      </c>
      <c r="Y202" s="25">
        <f>IF(Input!$C$2=2013,AN202,IF(Input!$C$2=2012,AN467,IF(Input!$C$2=2011,AN732,AN997)))</f>
        <v>0.33519553072625696</v>
      </c>
      <c r="Z202" s="25">
        <f>IF(Input!$C$2=2013,AO202,IF(Input!$C$2=2012,AO467,IF(Input!$C$2=2011,AO732,AO997)))</f>
        <v>0.70285714285754441</v>
      </c>
      <c r="AA202" s="25">
        <f>IF(Input!$C$2=2013,AP202,IF(Input!$C$2=2012,AP467,IF(Input!$C$2=2011,AP732,AP997)))</f>
        <v>0.58168761220721421</v>
      </c>
      <c r="AB202" s="25">
        <f>IF(Input!$C$2=2013,AQ202,IF(Input!$C$2=2012,AQ467,IF(Input!$C$2=2011,AQ732,AQ997)))</f>
        <v>0.32994798117086993</v>
      </c>
      <c r="AC202" s="25"/>
      <c r="AD202" s="25">
        <f>+'[1]Scheme Indicators'!E201</f>
        <v>0.72342675833734293</v>
      </c>
      <c r="AE202" s="25">
        <f>+'[1]Scheme Indicators'!F201</f>
        <v>0.54590200611708706</v>
      </c>
      <c r="AF202" s="25">
        <f>+'[1]Scheme Indicators'!G201</f>
        <v>1.1879483500724177</v>
      </c>
      <c r="AG202" s="25">
        <f>+'[1]Scheme Indicators'!H201</f>
        <v>0.46189301742519956</v>
      </c>
      <c r="AH202" s="25">
        <f>+'[1]Scheme Indicators'!I201</f>
        <v>0.97021276597396111</v>
      </c>
      <c r="AI202" s="25">
        <f>+'[1]Scheme Indicators'!J201</f>
        <v>0.67100727690797024</v>
      </c>
      <c r="AJ202" s="25">
        <f>+'[1]Scheme Indicators'!K201</f>
        <v>0.72767364939681445</v>
      </c>
      <c r="AK202" s="25">
        <f>+'[1]Scheme Indicators'!L201</f>
        <v>0.92721164613246487</v>
      </c>
      <c r="AL202" s="25">
        <f>+'[1]Scheme Indicators'!M201</f>
        <v>0.71327809356391447</v>
      </c>
      <c r="AM202" s="25">
        <f>+'[1]Scheme Indicators'!N201</f>
        <v>1.1179245282966135</v>
      </c>
      <c r="AN202" s="25">
        <f>+'[1]Scheme Indicators'!O201</f>
        <v>0.33519553072625696</v>
      </c>
      <c r="AO202" s="25">
        <f>+'[1]Scheme Indicators'!P201</f>
        <v>0.70285714285754441</v>
      </c>
      <c r="AP202" s="25">
        <f>+'[1]Scheme Indicators'!Q201</f>
        <v>0.58168761220721421</v>
      </c>
      <c r="AQ202" s="25">
        <f>+'[1]Scheme Indicators'!R201</f>
        <v>0.32994798117086993</v>
      </c>
    </row>
    <row r="203" spans="1:43" x14ac:dyDescent="0.25">
      <c r="A203" s="23">
        <f>A202+1</f>
        <v>144</v>
      </c>
      <c r="B203" s="21"/>
      <c r="C203" s="21"/>
      <c r="D203" s="21"/>
      <c r="E203" s="11" t="s">
        <v>129</v>
      </c>
      <c r="F203" s="25">
        <f t="shared" si="18"/>
        <v>2.5434381717916428</v>
      </c>
      <c r="G203" s="25">
        <f t="shared" si="18"/>
        <v>3.23206984259512</v>
      </c>
      <c r="I203" s="25">
        <f>VLOOKUP(I$2&amp;"_"&amp;$A203,'Indicator Values By Option'!$A$4:$CL$978,VLOOKUP($I$3,Input!$B$4:$G$82,6,0),0)</f>
        <v>2.4079382580040041</v>
      </c>
      <c r="J203" s="25">
        <f>VLOOKUP(J$2&amp;"_"&amp;$A203,'Indicator Values By Option'!$A$4:$CL$978,VLOOKUP($I$3,Input!$B$4:$G$82,6,0),0)</f>
        <v>2.3674698795323343</v>
      </c>
      <c r="L203" s="98">
        <f t="shared" si="19"/>
        <v>0.307</v>
      </c>
      <c r="M203" s="98">
        <f t="shared" si="20"/>
        <v>0.29099999999999998</v>
      </c>
      <c r="N203" s="7"/>
      <c r="O203" s="25">
        <f>IF(Input!$C$2=2013,AD203,IF(Input!$C$2=2012,AD468,IF(Input!$C$2=2011,AD733,AD998)))</f>
        <v>3.2585933368967157</v>
      </c>
      <c r="P203" s="25">
        <f>IF(Input!$C$2=2013,AE203,IF(Input!$C$2=2012,AE468,IF(Input!$C$2=2011,AE733,AE998)))</f>
        <v>4.6374822880307294</v>
      </c>
      <c r="Q203" s="25">
        <f>IF(Input!$C$2=2013,AF203,IF(Input!$C$2=2012,AF468,IF(Input!$C$2=2011,AF733,AF998)))</f>
        <v>2.8751793400303445</v>
      </c>
      <c r="R203" s="25">
        <f>IF(Input!$C$2=2013,AG203,IF(Input!$C$2=2012,AG468,IF(Input!$C$2=2011,AG733,AG998)))</f>
        <v>2.9479642582725973</v>
      </c>
      <c r="S203" s="25">
        <f>IF(Input!$C$2=2013,AH203,IF(Input!$C$2=2012,AH468,IF(Input!$C$2=2011,AH733,AH998)))</f>
        <v>4.8510638298698057</v>
      </c>
      <c r="T203" s="25">
        <f>IF(Input!$C$2=2013,AI203,IF(Input!$C$2=2012,AI468,IF(Input!$C$2=2011,AI733,AI998)))</f>
        <v>2.9712753734315256</v>
      </c>
      <c r="U203" s="25">
        <f>IF(Input!$C$2=2013,AJ203,IF(Input!$C$2=2012,AJ468,IF(Input!$C$2=2011,AJ733,AJ998)))</f>
        <v>2.4079382580040041</v>
      </c>
      <c r="V203" s="25">
        <f>IF(Input!$C$2=2013,AK203,IF(Input!$C$2=2012,AK468,IF(Input!$C$2=2011,AK733,AK998)))</f>
        <v>1.9484882418725711</v>
      </c>
      <c r="W203" s="25">
        <f>IF(Input!$C$2=2013,AL203,IF(Input!$C$2=2012,AL468,IF(Input!$C$2=2011,AL733,AL998)))</f>
        <v>6.6002876123333651</v>
      </c>
      <c r="X203" s="25">
        <f>IF(Input!$C$2=2013,AM203,IF(Input!$C$2=2012,AM468,IF(Input!$C$2=2011,AM733,AM998)))</f>
        <v>1.6556603773506808</v>
      </c>
      <c r="Y203" s="25">
        <f>IF(Input!$C$2=2013,AN203,IF(Input!$C$2=2012,AN468,IF(Input!$C$2=2011,AN733,AN998)))</f>
        <v>2.1452513966480447</v>
      </c>
      <c r="Z203" s="25">
        <f>IF(Input!$C$2=2013,AO203,IF(Input!$C$2=2012,AO468,IF(Input!$C$2=2011,AO733,AO998)))</f>
        <v>2.2114285714298347</v>
      </c>
      <c r="AA203" s="25">
        <f>IF(Input!$C$2=2013,AP203,IF(Input!$C$2=2012,AP468,IF(Input!$C$2=2011,AP733,AP998)))</f>
        <v>6.484739676828573</v>
      </c>
      <c r="AB203" s="25">
        <f>IF(Input!$C$2=2013,AQ203,IF(Input!$C$2=2012,AQ468,IF(Input!$C$2=2011,AQ733,AQ998)))</f>
        <v>3.1954421599881546</v>
      </c>
      <c r="AC203" s="25"/>
      <c r="AD203" s="25">
        <f>+'[1]Scheme Indicators'!E202</f>
        <v>3.2585933368967157</v>
      </c>
      <c r="AE203" s="25">
        <f>+'[1]Scheme Indicators'!F202</f>
        <v>4.6374822880307294</v>
      </c>
      <c r="AF203" s="25">
        <f>+'[1]Scheme Indicators'!G202</f>
        <v>2.8751793400303445</v>
      </c>
      <c r="AG203" s="25">
        <f>+'[1]Scheme Indicators'!H202</f>
        <v>2.9479642582725973</v>
      </c>
      <c r="AH203" s="25">
        <f>+'[1]Scheme Indicators'!I202</f>
        <v>4.8510638298698057</v>
      </c>
      <c r="AI203" s="25">
        <f>+'[1]Scheme Indicators'!J202</f>
        <v>2.9712753734315256</v>
      </c>
      <c r="AJ203" s="25">
        <f>+'[1]Scheme Indicators'!K202</f>
        <v>2.4079382580040041</v>
      </c>
      <c r="AK203" s="25">
        <f>+'[1]Scheme Indicators'!L202</f>
        <v>1.9484882418725711</v>
      </c>
      <c r="AL203" s="25">
        <f>+'[1]Scheme Indicators'!M202</f>
        <v>6.6002876123333651</v>
      </c>
      <c r="AM203" s="25">
        <f>+'[1]Scheme Indicators'!N202</f>
        <v>1.6556603773506808</v>
      </c>
      <c r="AN203" s="25">
        <f>+'[1]Scheme Indicators'!O202</f>
        <v>2.1452513966480447</v>
      </c>
      <c r="AO203" s="25">
        <f>+'[1]Scheme Indicators'!P202</f>
        <v>2.2114285714298347</v>
      </c>
      <c r="AP203" s="25">
        <f>+'[1]Scheme Indicators'!Q202</f>
        <v>6.484739676828573</v>
      </c>
      <c r="AQ203" s="25">
        <f>+'[1]Scheme Indicators'!R202</f>
        <v>3.1954421599881546</v>
      </c>
    </row>
    <row r="204" spans="1:43" x14ac:dyDescent="0.25">
      <c r="B204" s="21"/>
      <c r="C204" s="21"/>
      <c r="D204" s="21" t="s">
        <v>92</v>
      </c>
      <c r="E204" s="11"/>
      <c r="F204" s="23"/>
      <c r="G204" s="23"/>
      <c r="I204" s="23"/>
      <c r="J204" s="23"/>
      <c r="L204" s="98"/>
      <c r="M204" s="98"/>
      <c r="N204" s="7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50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</row>
    <row r="205" spans="1:43" x14ac:dyDescent="0.25">
      <c r="A205" s="23">
        <v>145</v>
      </c>
      <c r="B205" s="21"/>
      <c r="C205" s="21"/>
      <c r="D205" s="21"/>
      <c r="E205" s="11" t="s">
        <v>189</v>
      </c>
      <c r="F205" s="24">
        <f t="shared" si="18"/>
        <v>0.11859269583060553</v>
      </c>
      <c r="G205" s="24">
        <f t="shared" si="18"/>
        <v>0.13202502011627926</v>
      </c>
      <c r="I205" s="24">
        <f>VLOOKUP(I$2&amp;"_"&amp;$A205,'Indicator Values By Option'!$A$4:$CL$978,VLOOKUP($I$3,Input!$B$4:$G$82,6,0),0)</f>
        <v>0.13036489537794155</v>
      </c>
      <c r="J205" s="24">
        <f>VLOOKUP(J$2&amp;"_"&amp;$A205,'Indicator Values By Option'!$A$4:$CL$978,VLOOKUP($I$3,Input!$B$4:$G$82,6,0),0)</f>
        <v>0.16214825374050626</v>
      </c>
      <c r="L205" s="98">
        <f t="shared" si="19"/>
        <v>0.61499999999999999</v>
      </c>
      <c r="M205" s="98">
        <f t="shared" si="20"/>
        <v>0.86599999999999999</v>
      </c>
      <c r="N205" s="7"/>
      <c r="O205" s="24">
        <f>IF(Input!$C$2=2013,AD205,IF(Input!$C$2=2012,AD470,IF(Input!$C$2=2011,AD735,AD1000)))</f>
        <v>0.15784539308099776</v>
      </c>
      <c r="P205" s="24">
        <f>IF(Input!$C$2=2013,AE205,IF(Input!$C$2=2012,AE470,IF(Input!$C$2=2011,AE735,AE1000)))</f>
        <v>0.13322717940955828</v>
      </c>
      <c r="Q205" s="24">
        <f>IF(Input!$C$2=2013,AF205,IF(Input!$C$2=2012,AF470,IF(Input!$C$2=2011,AF735,AF1000)))</f>
        <v>0.10675779523846277</v>
      </c>
      <c r="R205" s="24">
        <f>IF(Input!$C$2=2013,AG205,IF(Input!$C$2=2012,AG470,IF(Input!$C$2=2011,AG735,AG1000)))</f>
        <v>0.14034839930842316</v>
      </c>
      <c r="S205" s="24">
        <f>IF(Input!$C$2=2013,AH205,IF(Input!$C$2=2012,AH470,IF(Input!$C$2=2011,AH735,AH1000)))</f>
        <v>0.19969783393299828</v>
      </c>
      <c r="T205" s="24">
        <f>IF(Input!$C$2=2013,AI205,IF(Input!$C$2=2012,AI470,IF(Input!$C$2=2011,AI735,AI1000)))</f>
        <v>0.12887949956902039</v>
      </c>
      <c r="U205" s="24">
        <f>IF(Input!$C$2=2013,AJ205,IF(Input!$C$2=2012,AJ470,IF(Input!$C$2=2011,AJ735,AJ1000)))</f>
        <v>0.13036489537794155</v>
      </c>
      <c r="V205" s="24">
        <f>IF(Input!$C$2=2013,AK205,IF(Input!$C$2=2012,AK470,IF(Input!$C$2=2011,AK735,AK1000)))</f>
        <v>0.11771642412726832</v>
      </c>
      <c r="W205" s="24">
        <f>IF(Input!$C$2=2013,AL205,IF(Input!$C$2=2012,AL470,IF(Input!$C$2=2011,AL735,AL1000)))</f>
        <v>0.10811835789568525</v>
      </c>
      <c r="X205" s="24">
        <f>IF(Input!$C$2=2013,AM205,IF(Input!$C$2=2012,AM470,IF(Input!$C$2=2011,AM735,AM1000)))</f>
        <v>0.12073805069050009</v>
      </c>
      <c r="Y205" s="24">
        <f>IF(Input!$C$2=2013,AN205,IF(Input!$C$2=2012,AN470,IF(Input!$C$2=2011,AN735,AN1000)))</f>
        <v>0.1739337512586773</v>
      </c>
      <c r="Z205" s="24">
        <f>IF(Input!$C$2=2013,AO205,IF(Input!$C$2=2012,AO470,IF(Input!$C$2=2011,AO735,AO1000)))</f>
        <v>6.6108357932529088E-2</v>
      </c>
      <c r="AA205" s="24">
        <f>IF(Input!$C$2=2013,AP205,IF(Input!$C$2=2012,AP470,IF(Input!$C$2=2011,AP735,AP1000)))</f>
        <v>0.12585990961561686</v>
      </c>
      <c r="AB205" s="24">
        <f>IF(Input!$C$2=2013,AQ205,IF(Input!$C$2=2012,AQ470,IF(Input!$C$2=2011,AQ735,AQ1000)))</f>
        <v>5.1103905332381336E-2</v>
      </c>
      <c r="AC205" s="24"/>
      <c r="AD205" s="24">
        <f>+'[1]Scheme Indicators'!E204</f>
        <v>0.15784539308099776</v>
      </c>
      <c r="AE205" s="24">
        <f>+'[1]Scheme Indicators'!F204</f>
        <v>0.13322717940955828</v>
      </c>
      <c r="AF205" s="24">
        <f>+'[1]Scheme Indicators'!G204</f>
        <v>0.10675779523846277</v>
      </c>
      <c r="AG205" s="24">
        <f>+'[1]Scheme Indicators'!H204</f>
        <v>0.14034839930842316</v>
      </c>
      <c r="AH205" s="24">
        <f>+'[1]Scheme Indicators'!I204</f>
        <v>0.19969783393299828</v>
      </c>
      <c r="AI205" s="24">
        <f>+'[1]Scheme Indicators'!J204</f>
        <v>0.12887949956902039</v>
      </c>
      <c r="AJ205" s="24">
        <f>+'[1]Scheme Indicators'!K204</f>
        <v>0.13036489537794155</v>
      </c>
      <c r="AK205" s="24">
        <f>+'[1]Scheme Indicators'!L204</f>
        <v>0.11771642412726832</v>
      </c>
      <c r="AL205" s="24">
        <f>+'[1]Scheme Indicators'!M204</f>
        <v>0.10811835789568525</v>
      </c>
      <c r="AM205" s="24">
        <f>+'[1]Scheme Indicators'!N204</f>
        <v>0.12073805069050009</v>
      </c>
      <c r="AN205" s="24">
        <f>+'[1]Scheme Indicators'!O204</f>
        <v>0.1739337512586773</v>
      </c>
      <c r="AO205" s="24">
        <f>+'[1]Scheme Indicators'!P204</f>
        <v>6.6108357932529088E-2</v>
      </c>
      <c r="AP205" s="24">
        <f>+'[1]Scheme Indicators'!Q204</f>
        <v>0.12585990961561686</v>
      </c>
      <c r="AQ205" s="24">
        <f>+'[1]Scheme Indicators'!R204</f>
        <v>5.1103905332381336E-2</v>
      </c>
    </row>
    <row r="206" spans="1:43" x14ac:dyDescent="0.25">
      <c r="A206" s="23">
        <f>A205+1</f>
        <v>146</v>
      </c>
      <c r="B206" s="21"/>
      <c r="C206" s="21"/>
      <c r="D206" s="21"/>
      <c r="E206" s="11" t="s">
        <v>190</v>
      </c>
      <c r="F206" s="24">
        <f t="shared" si="18"/>
        <v>0.28833357488256067</v>
      </c>
      <c r="G206" s="24">
        <f t="shared" si="18"/>
        <v>0.32821768823725272</v>
      </c>
      <c r="I206" s="24">
        <f>VLOOKUP(I$2&amp;"_"&amp;$A206,'Indicator Values By Option'!$A$4:$CL$978,VLOOKUP($I$3,Input!$B$4:$G$82,6,0),0)</f>
        <v>0.32849270086848176</v>
      </c>
      <c r="J206" s="24">
        <f>VLOOKUP(J$2&amp;"_"&amp;$A206,'Indicator Values By Option'!$A$4:$CL$978,VLOOKUP($I$3,Input!$B$4:$G$82,6,0),0)</f>
        <v>0.37847119079178215</v>
      </c>
      <c r="L206" s="98">
        <f t="shared" si="19"/>
        <v>0.69199999999999995</v>
      </c>
      <c r="M206" s="98">
        <f t="shared" si="20"/>
        <v>0.88900000000000001</v>
      </c>
      <c r="N206" s="7"/>
      <c r="O206" s="24">
        <f>IF(Input!$C$2=2013,AD206,IF(Input!$C$2=2012,AD471,IF(Input!$C$2=2011,AD736,AD1001)))</f>
        <v>0.33924135376703984</v>
      </c>
      <c r="P206" s="24">
        <f>IF(Input!$C$2=2013,AE206,IF(Input!$C$2=2012,AE471,IF(Input!$C$2=2011,AE736,AE1001)))</f>
        <v>0.32893102332863111</v>
      </c>
      <c r="Q206" s="24">
        <f>IF(Input!$C$2=2013,AF206,IF(Input!$C$2=2012,AF471,IF(Input!$C$2=2011,AF736,AF1001)))</f>
        <v>0.28057103524086485</v>
      </c>
      <c r="R206" s="24">
        <f>IF(Input!$C$2=2013,AG206,IF(Input!$C$2=2012,AG471,IF(Input!$C$2=2011,AG736,AG1001)))</f>
        <v>0.40820050940441932</v>
      </c>
      <c r="S206" s="24">
        <f>IF(Input!$C$2=2013,AH206,IF(Input!$C$2=2012,AH471,IF(Input!$C$2=2011,AH736,AH1001)))</f>
        <v>0.28545336402642563</v>
      </c>
      <c r="T206" s="24">
        <f>IF(Input!$C$2=2013,AI206,IF(Input!$C$2=2012,AI471,IF(Input!$C$2=2011,AI736,AI1001)))</f>
        <v>0.27578177566473927</v>
      </c>
      <c r="U206" s="24">
        <f>IF(Input!$C$2=2013,AJ206,IF(Input!$C$2=2012,AJ471,IF(Input!$C$2=2011,AJ736,AJ1001)))</f>
        <v>0.32849270086848176</v>
      </c>
      <c r="V206" s="24">
        <f>IF(Input!$C$2=2013,AK206,IF(Input!$C$2=2012,AK471,IF(Input!$C$2=2011,AK736,AK1001)))</f>
        <v>0.44627136634621983</v>
      </c>
      <c r="W206" s="24">
        <f>IF(Input!$C$2=2013,AL206,IF(Input!$C$2=2012,AL471,IF(Input!$C$2=2011,AL736,AL1001)))</f>
        <v>0.2955759233123269</v>
      </c>
      <c r="X206" s="24">
        <f>IF(Input!$C$2=2013,AM206,IF(Input!$C$2=2012,AM471,IF(Input!$C$2=2011,AM736,AM1001)))</f>
        <v>0.31102809718347368</v>
      </c>
      <c r="Y206" s="24">
        <f>IF(Input!$C$2=2013,AN206,IF(Input!$C$2=2012,AN471,IF(Input!$C$2=2011,AN736,AN1001)))</f>
        <v>0.32783790888936498</v>
      </c>
      <c r="Z206" s="24">
        <f>IF(Input!$C$2=2013,AO206,IF(Input!$C$2=2012,AO471,IF(Input!$C$2=2011,AO736,AO1001)))</f>
        <v>0.14194737944036467</v>
      </c>
      <c r="AA206" s="24">
        <f>IF(Input!$C$2=2013,AP206,IF(Input!$C$2=2012,AP471,IF(Input!$C$2=2011,AP736,AP1001)))</f>
        <v>0.29538512559930519</v>
      </c>
      <c r="AB206" s="24">
        <f>IF(Input!$C$2=2013,AQ206,IF(Input!$C$2=2012,AQ471,IF(Input!$C$2=2011,AQ736,AQ1001)))</f>
        <v>9.7477705661545483E-2</v>
      </c>
      <c r="AC206" s="24"/>
      <c r="AD206" s="24">
        <f>+'[1]Scheme Indicators'!E205</f>
        <v>0.33924135376703984</v>
      </c>
      <c r="AE206" s="24">
        <f>+'[1]Scheme Indicators'!F205</f>
        <v>0.32893102332863111</v>
      </c>
      <c r="AF206" s="24">
        <f>+'[1]Scheme Indicators'!G205</f>
        <v>0.28057103524086485</v>
      </c>
      <c r="AG206" s="24">
        <f>+'[1]Scheme Indicators'!H205</f>
        <v>0.40820050940441932</v>
      </c>
      <c r="AH206" s="24">
        <f>+'[1]Scheme Indicators'!I205</f>
        <v>0.28545336402642563</v>
      </c>
      <c r="AI206" s="24">
        <f>+'[1]Scheme Indicators'!J205</f>
        <v>0.27578177566473927</v>
      </c>
      <c r="AJ206" s="24">
        <f>+'[1]Scheme Indicators'!K205</f>
        <v>0.32849270086848176</v>
      </c>
      <c r="AK206" s="24">
        <f>+'[1]Scheme Indicators'!L205</f>
        <v>0.44627136634621983</v>
      </c>
      <c r="AL206" s="24">
        <f>+'[1]Scheme Indicators'!M205</f>
        <v>0.2955759233123269</v>
      </c>
      <c r="AM206" s="24">
        <f>+'[1]Scheme Indicators'!N205</f>
        <v>0.31102809718347368</v>
      </c>
      <c r="AN206" s="24">
        <f>+'[1]Scheme Indicators'!O205</f>
        <v>0.32783790888936498</v>
      </c>
      <c r="AO206" s="24">
        <f>+'[1]Scheme Indicators'!P205</f>
        <v>0.14194737944036467</v>
      </c>
      <c r="AP206" s="24">
        <f>+'[1]Scheme Indicators'!Q205</f>
        <v>0.29538512559930519</v>
      </c>
      <c r="AQ206" s="24">
        <f>+'[1]Scheme Indicators'!R205</f>
        <v>9.7477705661545483E-2</v>
      </c>
    </row>
    <row r="207" spans="1:43" x14ac:dyDescent="0.25">
      <c r="A207" s="23">
        <f>A206+1</f>
        <v>147</v>
      </c>
      <c r="B207" s="21"/>
      <c r="C207" s="21"/>
      <c r="D207" s="21"/>
      <c r="E207" s="11" t="s">
        <v>191</v>
      </c>
      <c r="F207" s="24">
        <f t="shared" ref="F207:G226" si="21">PERCENTILE($O207:$AB207,F$3)</f>
        <v>1.1819372491261589E-2</v>
      </c>
      <c r="G207" s="24">
        <f t="shared" si="21"/>
        <v>2.4503507869494401E-2</v>
      </c>
      <c r="I207" s="24">
        <f>VLOOKUP(I$2&amp;"_"&amp;$A207,'Indicator Values By Option'!$A$4:$CL$978,VLOOKUP($I$3,Input!$B$4:$G$82,6,0),0)</f>
        <v>2.0141927178280457E-2</v>
      </c>
      <c r="J207" s="24">
        <f>VLOOKUP(J$2&amp;"_"&amp;$A207,'Indicator Values By Option'!$A$4:$CL$978,VLOOKUP($I$3,Input!$B$4:$G$82,6,0),0)</f>
        <v>2.0437208992977487E-2</v>
      </c>
      <c r="L207" s="98">
        <f t="shared" si="19"/>
        <v>0.53800000000000003</v>
      </c>
      <c r="M207" s="98">
        <f t="shared" si="20"/>
        <v>0.55100000000000005</v>
      </c>
      <c r="N207" s="7"/>
      <c r="O207" s="24">
        <f>IF(Input!$C$2=2013,AD207,IF(Input!$C$2=2012,AD472,IF(Input!$C$2=2011,AD737,AD1002)))</f>
        <v>2.8445458614668895E-2</v>
      </c>
      <c r="P207" s="24">
        <f>IF(Input!$C$2=2013,AE207,IF(Input!$C$2=2012,AE472,IF(Input!$C$2=2011,AE737,AE1002)))</f>
        <v>1.4352310401173815E-2</v>
      </c>
      <c r="Q207" s="24">
        <f>IF(Input!$C$2=2013,AF207,IF(Input!$C$2=2012,AF472,IF(Input!$C$2=2011,AF737,AF1002)))</f>
        <v>7.9463682107076116E-3</v>
      </c>
      <c r="R207" s="24">
        <f>IF(Input!$C$2=2013,AG207,IF(Input!$C$2=2012,AG472,IF(Input!$C$2=2011,AG737,AG1002)))</f>
        <v>3.421263834221424E-2</v>
      </c>
      <c r="S207" s="24">
        <f>IF(Input!$C$2=2013,AH207,IF(Input!$C$2=2012,AH472,IF(Input!$C$2=2011,AH737,AH1002)))</f>
        <v>0.1187465360592506</v>
      </c>
      <c r="T207" s="24">
        <f>IF(Input!$C$2=2013,AI207,IF(Input!$C$2=2012,AI472,IF(Input!$C$2=2011,AI737,AI1002)))</f>
        <v>0</v>
      </c>
      <c r="U207" s="24">
        <f>IF(Input!$C$2=2013,AJ207,IF(Input!$C$2=2012,AJ472,IF(Input!$C$2=2011,AJ737,AJ1002)))</f>
        <v>2.0141927178280457E-2</v>
      </c>
      <c r="V207" s="24">
        <f>IF(Input!$C$2=2013,AK207,IF(Input!$C$2=2012,AK472,IF(Input!$C$2=2011,AK737,AK1002)))</f>
        <v>2.1854454177364653E-2</v>
      </c>
      <c r="W207" s="24">
        <f>IF(Input!$C$2=2013,AL207,IF(Input!$C$2=2012,AL472,IF(Input!$C$2=2011,AL737,AL1002)))</f>
        <v>1.0852057419243711E-2</v>
      </c>
      <c r="X207" s="24">
        <f>IF(Input!$C$2=2013,AM207,IF(Input!$C$2=2012,AM472,IF(Input!$C$2=2011,AM737,AM1002)))</f>
        <v>5.4299155280289682E-2</v>
      </c>
      <c r="Y207" s="24">
        <f>IF(Input!$C$2=2013,AN207,IF(Input!$C$2=2012,AN472,IF(Input!$C$2=2011,AN737,AN1002)))</f>
        <v>1.4187626633098461E-2</v>
      </c>
      <c r="Z207" s="24">
        <f>IF(Input!$C$2=2013,AO207,IF(Input!$C$2=2012,AO472,IF(Input!$C$2=2011,AO737,AO1002)))</f>
        <v>2.6421788129312496E-2</v>
      </c>
      <c r="AA207" s="24">
        <f>IF(Input!$C$2=2013,AP207,IF(Input!$C$2=2012,AP472,IF(Input!$C$2=2011,AP737,AP1002)))</f>
        <v>6.2672504610153086E-3</v>
      </c>
      <c r="AB207" s="24">
        <f>IF(Input!$C$2=2013,AQ207,IF(Input!$C$2=2012,AQ472,IF(Input!$C$2=2011,AQ737,AQ1002)))</f>
        <v>3.4588634378689082E-3</v>
      </c>
      <c r="AC207" s="24"/>
      <c r="AD207" s="24">
        <f>+'[1]Scheme Indicators'!E206</f>
        <v>2.8445458614668895E-2</v>
      </c>
      <c r="AE207" s="24">
        <f>+'[1]Scheme Indicators'!F206</f>
        <v>1.4352310401173815E-2</v>
      </c>
      <c r="AF207" s="24">
        <f>+'[1]Scheme Indicators'!G206</f>
        <v>7.9463682107076116E-3</v>
      </c>
      <c r="AG207" s="24">
        <f>+'[1]Scheme Indicators'!H206</f>
        <v>3.421263834221424E-2</v>
      </c>
      <c r="AH207" s="24">
        <f>+'[1]Scheme Indicators'!I206</f>
        <v>0.1187465360592506</v>
      </c>
      <c r="AI207" s="24">
        <f>+'[1]Scheme Indicators'!J206</f>
        <v>0</v>
      </c>
      <c r="AJ207" s="24">
        <f>+'[1]Scheme Indicators'!K206</f>
        <v>2.0141927178280457E-2</v>
      </c>
      <c r="AK207" s="24">
        <f>+'[1]Scheme Indicators'!L206</f>
        <v>2.1854454177364653E-2</v>
      </c>
      <c r="AL207" s="24">
        <f>+'[1]Scheme Indicators'!M206</f>
        <v>1.0852057419243711E-2</v>
      </c>
      <c r="AM207" s="24">
        <f>+'[1]Scheme Indicators'!N206</f>
        <v>5.4299155280289682E-2</v>
      </c>
      <c r="AN207" s="24">
        <f>+'[1]Scheme Indicators'!O206</f>
        <v>1.4187626633098461E-2</v>
      </c>
      <c r="AO207" s="24">
        <f>+'[1]Scheme Indicators'!P206</f>
        <v>2.6421788129312496E-2</v>
      </c>
      <c r="AP207" s="24">
        <f>+'[1]Scheme Indicators'!Q206</f>
        <v>6.2672504610153086E-3</v>
      </c>
      <c r="AQ207" s="24">
        <f>+'[1]Scheme Indicators'!R206</f>
        <v>3.4588634378689082E-3</v>
      </c>
    </row>
    <row r="208" spans="1:43" x14ac:dyDescent="0.25">
      <c r="A208" s="23">
        <f>A207+1</f>
        <v>148</v>
      </c>
      <c r="B208" s="21"/>
      <c r="C208" s="21"/>
      <c r="D208" s="21"/>
      <c r="E208" s="11" t="s">
        <v>192</v>
      </c>
      <c r="F208" s="24">
        <f t="shared" si="21"/>
        <v>8.6703171137027593E-2</v>
      </c>
      <c r="G208" s="24">
        <f t="shared" si="21"/>
        <v>0.11982474554378143</v>
      </c>
      <c r="I208" s="24">
        <f>VLOOKUP(I$2&amp;"_"&amp;$A208,'Indicator Values By Option'!$A$4:$CL$978,VLOOKUP($I$3,Input!$B$4:$G$82,6,0),0)</f>
        <v>7.6044275099549974E-2</v>
      </c>
      <c r="J208" s="24">
        <f>VLOOKUP(J$2&amp;"_"&amp;$A208,'Indicator Values By Option'!$A$4:$CL$978,VLOOKUP($I$3,Input!$B$4:$G$82,6,0),0)</f>
        <v>0.12369315610462048</v>
      </c>
      <c r="L208" s="98">
        <f t="shared" si="19"/>
        <v>0.23</v>
      </c>
      <c r="M208" s="98">
        <f t="shared" si="20"/>
        <v>0.71199999999999997</v>
      </c>
      <c r="N208" s="7"/>
      <c r="O208" s="24">
        <f>IF(Input!$C$2=2013,AD208,IF(Input!$C$2=2012,AD473,IF(Input!$C$2=2011,AD738,AD1003)))</f>
        <v>0.11789974467795661</v>
      </c>
      <c r="P208" s="24">
        <f>IF(Input!$C$2=2013,AE208,IF(Input!$C$2=2012,AE473,IF(Input!$C$2=2011,AE738,AE1003)))</f>
        <v>0.10564542530710375</v>
      </c>
      <c r="Q208" s="24">
        <f>IF(Input!$C$2=2013,AF208,IF(Input!$C$2=2012,AF473,IF(Input!$C$2=2011,AF738,AF1003)))</f>
        <v>0.11363578409553428</v>
      </c>
      <c r="R208" s="24">
        <f>IF(Input!$C$2=2013,AG208,IF(Input!$C$2=2012,AG473,IF(Input!$C$2=2011,AG738,AG1003)))</f>
        <v>0.19393784781765327</v>
      </c>
      <c r="S208" s="24">
        <f>IF(Input!$C$2=2013,AH208,IF(Input!$C$2=2012,AH473,IF(Input!$C$2=2011,AH738,AH1003)))</f>
        <v>0.14048954883738596</v>
      </c>
      <c r="T208" s="24">
        <f>IF(Input!$C$2=2013,AI208,IF(Input!$C$2=2012,AI473,IF(Input!$C$2=2011,AI738,AI1003)))</f>
        <v>8.4655015602451408E-2</v>
      </c>
      <c r="U208" s="24">
        <f>IF(Input!$C$2=2013,AJ208,IF(Input!$C$2=2012,AJ473,IF(Input!$C$2=2011,AJ738,AJ1003)))</f>
        <v>7.6044275099549974E-2</v>
      </c>
      <c r="V208" s="24">
        <f>IF(Input!$C$2=2013,AK208,IF(Input!$C$2=2012,AK473,IF(Input!$C$2=2011,AK738,AK1003)))</f>
        <v>0.22320077327558599</v>
      </c>
      <c r="W208" s="24">
        <f>IF(Input!$C$2=2013,AL208,IF(Input!$C$2=2012,AL473,IF(Input!$C$2=2011,AL738,AL1003)))</f>
        <v>9.171762089409341E-2</v>
      </c>
      <c r="X208" s="24">
        <f>IF(Input!$C$2=2013,AM208,IF(Input!$C$2=2012,AM473,IF(Input!$C$2=2011,AM738,AM1003)))</f>
        <v>0.13081185012590951</v>
      </c>
      <c r="Y208" s="24">
        <f>IF(Input!$C$2=2013,AN208,IF(Input!$C$2=2012,AN473,IF(Input!$C$2=2011,AN738,AN1003)))</f>
        <v>0.12121871168799941</v>
      </c>
      <c r="Z208" s="24">
        <f>IF(Input!$C$2=2013,AO208,IF(Input!$C$2=2012,AO473,IF(Input!$C$2=2011,AO738,AO1003)))</f>
        <v>7.5965710641841447E-2</v>
      </c>
      <c r="AA208" s="24">
        <f>IF(Input!$C$2=2013,AP208,IF(Input!$C$2=2012,AP473,IF(Input!$C$2=2011,AP738,AP1003)))</f>
        <v>6.7188529858356688E-2</v>
      </c>
      <c r="AB208" s="24">
        <f>IF(Input!$C$2=2013,AQ208,IF(Input!$C$2=2012,AQ473,IF(Input!$C$2=2011,AQ738,AQ1003)))</f>
        <v>2.1801680867142632E-2</v>
      </c>
      <c r="AC208" s="24"/>
      <c r="AD208" s="24">
        <f>+'[1]Scheme Indicators'!E207</f>
        <v>0.11789974467795661</v>
      </c>
      <c r="AE208" s="24">
        <f>+'[1]Scheme Indicators'!F207</f>
        <v>0.10564542530710375</v>
      </c>
      <c r="AF208" s="24">
        <f>+'[1]Scheme Indicators'!G207</f>
        <v>0.11363578409553428</v>
      </c>
      <c r="AG208" s="24">
        <f>+'[1]Scheme Indicators'!H207</f>
        <v>0.19393784781765327</v>
      </c>
      <c r="AH208" s="24">
        <f>+'[1]Scheme Indicators'!I207</f>
        <v>0.14048954883738596</v>
      </c>
      <c r="AI208" s="24">
        <f>+'[1]Scheme Indicators'!J207</f>
        <v>8.4655015602451408E-2</v>
      </c>
      <c r="AJ208" s="24">
        <f>+'[1]Scheme Indicators'!K207</f>
        <v>7.6044275099549974E-2</v>
      </c>
      <c r="AK208" s="24">
        <f>+'[1]Scheme Indicators'!L207</f>
        <v>0.22320077327558599</v>
      </c>
      <c r="AL208" s="24">
        <f>+'[1]Scheme Indicators'!M207</f>
        <v>9.171762089409341E-2</v>
      </c>
      <c r="AM208" s="24">
        <f>+'[1]Scheme Indicators'!N207</f>
        <v>0.13081185012590951</v>
      </c>
      <c r="AN208" s="24">
        <f>+'[1]Scheme Indicators'!O207</f>
        <v>0.12121871168799941</v>
      </c>
      <c r="AO208" s="24">
        <f>+'[1]Scheme Indicators'!P207</f>
        <v>7.5965710641841447E-2</v>
      </c>
      <c r="AP208" s="24">
        <f>+'[1]Scheme Indicators'!Q207</f>
        <v>6.7188529858356688E-2</v>
      </c>
      <c r="AQ208" s="24">
        <f>+'[1]Scheme Indicators'!R207</f>
        <v>2.1801680867142632E-2</v>
      </c>
    </row>
    <row r="209" spans="1:43" x14ac:dyDescent="0.25">
      <c r="B209" s="21"/>
      <c r="C209" s="21" t="s">
        <v>267</v>
      </c>
      <c r="D209" s="21"/>
      <c r="E209" s="11"/>
      <c r="F209" s="23"/>
      <c r="G209" s="23"/>
      <c r="I209" s="23"/>
      <c r="J209" s="23"/>
      <c r="L209" s="98"/>
      <c r="M209" s="98"/>
      <c r="N209" s="7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50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</row>
    <row r="210" spans="1:43" x14ac:dyDescent="0.25">
      <c r="B210" s="21"/>
      <c r="C210" s="21"/>
      <c r="D210" s="21" t="s">
        <v>259</v>
      </c>
      <c r="E210" s="11"/>
      <c r="F210" s="23"/>
      <c r="G210" s="23"/>
      <c r="I210" s="23"/>
      <c r="J210" s="23"/>
      <c r="L210" s="98"/>
      <c r="M210" s="98"/>
      <c r="N210" s="7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50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</row>
    <row r="211" spans="1:43" x14ac:dyDescent="0.25">
      <c r="A211" s="23">
        <v>149</v>
      </c>
      <c r="B211" s="21"/>
      <c r="C211" s="21"/>
      <c r="D211" s="21"/>
      <c r="E211" s="11" t="s">
        <v>193</v>
      </c>
      <c r="F211" s="24">
        <f t="shared" si="21"/>
        <v>1.1512459019593316E-2</v>
      </c>
      <c r="G211" s="24">
        <f t="shared" si="21"/>
        <v>2.0215339296066365E-2</v>
      </c>
      <c r="I211" s="24">
        <f>VLOOKUP(I$2&amp;"_"&amp;$A211,'Indicator Values By Option'!$A$4:$CL$978,VLOOKUP($I$3,Input!$B$4:$G$82,6,0),0)</f>
        <v>1.0935949403185395E-2</v>
      </c>
      <c r="J211" s="24">
        <f>VLOOKUP(J$2&amp;"_"&amp;$A211,'Indicator Values By Option'!$A$4:$CL$978,VLOOKUP($I$3,Input!$B$4:$G$82,6,0),0)</f>
        <v>1.0834984607161409E-2</v>
      </c>
      <c r="L211" s="98">
        <f t="shared" si="19"/>
        <v>0.23</v>
      </c>
      <c r="M211" s="98">
        <f t="shared" si="20"/>
        <v>0.221</v>
      </c>
      <c r="N211" s="7"/>
      <c r="O211" s="24">
        <f>IF(Input!$C$2=2013,AD211,IF(Input!$C$2=2012,AD476,IF(Input!$C$2=2011,AD741,AD1006)))</f>
        <v>1.3927737843279506E-2</v>
      </c>
      <c r="P211" s="24">
        <f>IF(Input!$C$2=2013,AE211,IF(Input!$C$2=2012,AE476,IF(Input!$C$2=2011,AE741,AE1006)))</f>
        <v>1.9737161414219655E-2</v>
      </c>
      <c r="Q211" s="24">
        <f>IF(Input!$C$2=2013,AF211,IF(Input!$C$2=2012,AF476,IF(Input!$C$2=2011,AF741,AF1006)))</f>
        <v>1.0055360323436003E-2</v>
      </c>
      <c r="R211" s="24">
        <f>IF(Input!$C$2=2013,AG211,IF(Input!$C$2=2012,AG476,IF(Input!$C$2=2011,AG741,AG1006)))</f>
        <v>5.0152717725240716E-3</v>
      </c>
      <c r="S211" s="24">
        <f>IF(Input!$C$2=2013,AH211,IF(Input!$C$2=2012,AH476,IF(Input!$C$2=2011,AH741,AH1006)))</f>
        <v>2.2486254967866427E-2</v>
      </c>
      <c r="T211" s="24">
        <f>IF(Input!$C$2=2013,AI211,IF(Input!$C$2=2012,AI476,IF(Input!$C$2=2011,AI741,AI1006)))</f>
        <v>2.4694841500674584E-2</v>
      </c>
      <c r="U211" s="24">
        <f>IF(Input!$C$2=2013,AJ211,IF(Input!$C$2=2012,AJ476,IF(Input!$C$2=2011,AJ741,AJ1006)))</f>
        <v>1.0935949403185395E-2</v>
      </c>
      <c r="V211" s="24">
        <f>IF(Input!$C$2=2013,AK211,IF(Input!$C$2=2012,AK476,IF(Input!$C$2=2011,AK741,AK1006)))</f>
        <v>1.133784458724419E-2</v>
      </c>
      <c r="W211" s="24">
        <f>IF(Input!$C$2=2013,AL211,IF(Input!$C$2=2012,AL476,IF(Input!$C$2=2011,AL741,AL1006)))</f>
        <v>2.8797930058808249E-2</v>
      </c>
      <c r="X211" s="24">
        <f>IF(Input!$C$2=2013,AM211,IF(Input!$C$2=2012,AM476,IF(Input!$C$2=2011,AM741,AM1006)))</f>
        <v>8.0111961226160718E-3</v>
      </c>
      <c r="Y211" s="24">
        <f>IF(Input!$C$2=2013,AN211,IF(Input!$C$2=2012,AN476,IF(Input!$C$2=2011,AN741,AN1006)))</f>
        <v>1.2579137742187449E-2</v>
      </c>
      <c r="Z211" s="24">
        <f>IF(Input!$C$2=2013,AO211,IF(Input!$C$2=2012,AO476,IF(Input!$C$2=2011,AO741,AO1006)))</f>
        <v>1.1939963319482556E-2</v>
      </c>
      <c r="AA211" s="24">
        <f>IF(Input!$C$2=2013,AP211,IF(Input!$C$2=2012,AP476,IF(Input!$C$2=2011,AP741,AP1006)))</f>
        <v>2.0561606038093296E-2</v>
      </c>
      <c r="AB211" s="24">
        <f>IF(Input!$C$2=2013,AQ211,IF(Input!$C$2=2012,AQ476,IF(Input!$C$2=2011,AQ741,AQ1006)))</f>
        <v>3.8878337420771056E-2</v>
      </c>
      <c r="AC211" s="24"/>
      <c r="AD211" s="24">
        <f>+'[1]Scheme Indicators'!E210</f>
        <v>1.3927737843279506E-2</v>
      </c>
      <c r="AE211" s="24">
        <f>+'[1]Scheme Indicators'!F210</f>
        <v>1.9737161414219655E-2</v>
      </c>
      <c r="AF211" s="24">
        <f>+'[1]Scheme Indicators'!G210</f>
        <v>1.0055360323436003E-2</v>
      </c>
      <c r="AG211" s="24">
        <f>+'[1]Scheme Indicators'!H210</f>
        <v>5.0152717725240716E-3</v>
      </c>
      <c r="AH211" s="24">
        <f>+'[1]Scheme Indicators'!I210</f>
        <v>2.2486254967866427E-2</v>
      </c>
      <c r="AI211" s="24">
        <f>+'[1]Scheme Indicators'!J210</f>
        <v>2.4694841500674584E-2</v>
      </c>
      <c r="AJ211" s="24">
        <f>+'[1]Scheme Indicators'!K210</f>
        <v>1.0935949403185395E-2</v>
      </c>
      <c r="AK211" s="24">
        <f>+'[1]Scheme Indicators'!L210</f>
        <v>1.133784458724419E-2</v>
      </c>
      <c r="AL211" s="24">
        <f>+'[1]Scheme Indicators'!M210</f>
        <v>2.8797930058808249E-2</v>
      </c>
      <c r="AM211" s="24">
        <f>+'[1]Scheme Indicators'!N210</f>
        <v>8.0111961226160718E-3</v>
      </c>
      <c r="AN211" s="24">
        <f>+'[1]Scheme Indicators'!O210</f>
        <v>1.2579137742187449E-2</v>
      </c>
      <c r="AO211" s="24">
        <f>+'[1]Scheme Indicators'!P210</f>
        <v>1.1939963319482556E-2</v>
      </c>
      <c r="AP211" s="24">
        <f>+'[1]Scheme Indicators'!Q210</f>
        <v>2.0561606038093296E-2</v>
      </c>
      <c r="AQ211" s="24">
        <f>+'[1]Scheme Indicators'!R210</f>
        <v>3.8878337420771056E-2</v>
      </c>
    </row>
    <row r="212" spans="1:43" x14ac:dyDescent="0.25">
      <c r="A212" s="23">
        <f>A211+1</f>
        <v>150</v>
      </c>
      <c r="B212" s="21"/>
      <c r="C212" s="21"/>
      <c r="D212" s="21"/>
      <c r="E212" s="11" t="s">
        <v>194</v>
      </c>
      <c r="F212" s="24">
        <f t="shared" si="21"/>
        <v>0.88130097965300402</v>
      </c>
      <c r="G212" s="24">
        <f t="shared" si="21"/>
        <v>0.90569517717594505</v>
      </c>
      <c r="I212" s="24">
        <f>VLOOKUP(I$2&amp;"_"&amp;$A212,'Indicator Values By Option'!$A$4:$CL$978,VLOOKUP($I$3,Input!$B$4:$G$82,6,0),0)</f>
        <v>0.81037035873599583</v>
      </c>
      <c r="J212" s="24">
        <f>VLOOKUP(J$2&amp;"_"&amp;$A212,'Indicator Values By Option'!$A$4:$CL$978,VLOOKUP($I$3,Input!$B$4:$G$82,6,0),0)</f>
        <v>0.7487739281770126</v>
      </c>
      <c r="L212" s="98">
        <f t="shared" si="19"/>
        <v>0.153</v>
      </c>
      <c r="M212" s="98">
        <f t="shared" si="20"/>
        <v>3.6999999999999998E-2</v>
      </c>
      <c r="N212" s="7"/>
      <c r="O212" s="24">
        <f>IF(Input!$C$2=2013,AD212,IF(Input!$C$2=2012,AD477,IF(Input!$C$2=2011,AD742,AD1007)))</f>
        <v>0.89012662596177061</v>
      </c>
      <c r="P212" s="24">
        <f>IF(Input!$C$2=2013,AE212,IF(Input!$C$2=2012,AE477,IF(Input!$C$2=2011,AE742,AE1007)))</f>
        <v>0.91328828694698061</v>
      </c>
      <c r="Q212" s="24">
        <f>IF(Input!$C$2=2013,AF212,IF(Input!$C$2=2012,AF477,IF(Input!$C$2=2011,AF742,AF1007)))</f>
        <v>0.87826947743410111</v>
      </c>
      <c r="R212" s="24">
        <f>IF(Input!$C$2=2013,AG212,IF(Input!$C$2=2012,AG477,IF(Input!$C$2=2011,AG742,AG1007)))</f>
        <v>0.93860600965254615</v>
      </c>
      <c r="S212" s="24">
        <f>IF(Input!$C$2=2013,AH212,IF(Input!$C$2=2012,AH477,IF(Input!$C$2=2011,AH742,AH1007)))</f>
        <v>0.88872293336135266</v>
      </c>
      <c r="T212" s="24">
        <f>IF(Input!$C$2=2013,AI212,IF(Input!$C$2=2012,AI477,IF(Input!$C$2=2011,AI742,AI1007)))</f>
        <v>0.90685474286779943</v>
      </c>
      <c r="U212" s="24">
        <f>IF(Input!$C$2=2013,AJ212,IF(Input!$C$2=2012,AJ477,IF(Input!$C$2=2011,AJ742,AJ1007)))</f>
        <v>0.81037035873599583</v>
      </c>
      <c r="V212" s="24">
        <f>IF(Input!$C$2=2013,AK212,IF(Input!$C$2=2012,AK477,IF(Input!$C$2=2011,AK742,AK1007)))</f>
        <v>0.95003557836868779</v>
      </c>
      <c r="W212" s="24">
        <f>IF(Input!$C$2=2013,AL212,IF(Input!$C$2=2012,AL477,IF(Input!$C$2=2011,AL742,AL1007)))</f>
        <v>0.90409387217290815</v>
      </c>
      <c r="X212" s="24">
        <f>IF(Input!$C$2=2013,AM212,IF(Input!$C$2=2012,AM477,IF(Input!$C$2=2011,AM742,AM1007)))</f>
        <v>0.69549571115075259</v>
      </c>
      <c r="Y212" s="24">
        <f>IF(Input!$C$2=2013,AN212,IF(Input!$C$2=2012,AN477,IF(Input!$C$2=2011,AN742,AN1007)))</f>
        <v>0.89145276466420131</v>
      </c>
      <c r="Z212" s="24">
        <f>IF(Input!$C$2=2013,AO212,IF(Input!$C$2=2012,AO477,IF(Input!$C$2=2011,AO742,AO1007)))</f>
        <v>0.80337929490831983</v>
      </c>
      <c r="AA212" s="24">
        <f>IF(Input!$C$2=2013,AP212,IF(Input!$C$2=2012,AP477,IF(Input!$C$2=2011,AP742,AP1007)))</f>
        <v>0.83369739021249756</v>
      </c>
      <c r="AB212" s="24">
        <f>IF(Input!$C$2=2013,AQ212,IF(Input!$C$2=2012,AQ477,IF(Input!$C$2=2011,AQ742,AQ1007)))</f>
        <v>0.93907586991525305</v>
      </c>
      <c r="AC212" s="24"/>
      <c r="AD212" s="24">
        <f>+'[1]Scheme Indicators'!E211</f>
        <v>0.89012662596177061</v>
      </c>
      <c r="AE212" s="24">
        <f>+'[1]Scheme Indicators'!F211</f>
        <v>0.91328828694698061</v>
      </c>
      <c r="AF212" s="24">
        <f>+'[1]Scheme Indicators'!G211</f>
        <v>0.87826947743410111</v>
      </c>
      <c r="AG212" s="24">
        <f>+'[1]Scheme Indicators'!H211</f>
        <v>0.93860600965254615</v>
      </c>
      <c r="AH212" s="24">
        <f>+'[1]Scheme Indicators'!I211</f>
        <v>0.88872293336135266</v>
      </c>
      <c r="AI212" s="24">
        <f>+'[1]Scheme Indicators'!J211</f>
        <v>0.90685474286779943</v>
      </c>
      <c r="AJ212" s="24">
        <f>+'[1]Scheme Indicators'!K211</f>
        <v>0.81037035873599583</v>
      </c>
      <c r="AK212" s="24">
        <f>+'[1]Scheme Indicators'!L211</f>
        <v>0.95003557836868779</v>
      </c>
      <c r="AL212" s="24">
        <f>+'[1]Scheme Indicators'!M211</f>
        <v>0.90409387217290815</v>
      </c>
      <c r="AM212" s="24">
        <f>+'[1]Scheme Indicators'!N211</f>
        <v>0.69549571115075259</v>
      </c>
      <c r="AN212" s="24">
        <f>+'[1]Scheme Indicators'!O211</f>
        <v>0.89145276466420131</v>
      </c>
      <c r="AO212" s="24">
        <f>+'[1]Scheme Indicators'!P211</f>
        <v>0.80337929490831983</v>
      </c>
      <c r="AP212" s="24">
        <f>+'[1]Scheme Indicators'!Q211</f>
        <v>0.83369739021249756</v>
      </c>
      <c r="AQ212" s="24">
        <f>+'[1]Scheme Indicators'!R211</f>
        <v>0.93907586991525305</v>
      </c>
    </row>
    <row r="213" spans="1:43" x14ac:dyDescent="0.25">
      <c r="B213" s="21"/>
      <c r="C213" s="21"/>
      <c r="D213" s="21" t="s">
        <v>260</v>
      </c>
      <c r="E213" s="11"/>
      <c r="F213" s="23"/>
      <c r="G213" s="23"/>
      <c r="I213" s="23"/>
      <c r="J213" s="23"/>
      <c r="L213" s="98"/>
      <c r="M213" s="98"/>
      <c r="N213" s="7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50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</row>
    <row r="214" spans="1:43" x14ac:dyDescent="0.25">
      <c r="A214" s="23">
        <v>151</v>
      </c>
      <c r="B214" s="21"/>
      <c r="C214" s="21"/>
      <c r="D214" s="21"/>
      <c r="E214" s="11" t="s">
        <v>195</v>
      </c>
      <c r="F214" s="24">
        <f t="shared" si="21"/>
        <v>7.9763173629533737E-2</v>
      </c>
      <c r="G214" s="24">
        <f t="shared" si="21"/>
        <v>0.12691445942453161</v>
      </c>
      <c r="I214" s="24">
        <f>VLOOKUP(I$2&amp;"_"&amp;$A214,'Indicator Values By Option'!$A$4:$CL$978,VLOOKUP($I$3,Input!$B$4:$G$82,6,0),0)</f>
        <v>7.584650112866817E-2</v>
      </c>
      <c r="J214" s="24">
        <f>VLOOKUP(J$2&amp;"_"&amp;$A214,'Indicator Values By Option'!$A$4:$CL$978,VLOOKUP($I$3,Input!$B$4:$G$82,6,0),0)</f>
        <v>2.4679639297907462E-2</v>
      </c>
      <c r="L214" s="98">
        <f t="shared" si="19"/>
        <v>0.23</v>
      </c>
      <c r="M214" s="98">
        <f t="shared" si="20"/>
        <v>0</v>
      </c>
      <c r="N214" s="7"/>
      <c r="O214" s="24">
        <f>IF(Input!$C$2=2013,AD214,IF(Input!$C$2=2012,AD479,IF(Input!$C$2=2011,AD744,AD1009)))</f>
        <v>0.12895947751331777</v>
      </c>
      <c r="P214" s="24">
        <f>IF(Input!$C$2=2013,AE214,IF(Input!$C$2=2012,AE479,IF(Input!$C$2=2011,AE744,AE1009)))</f>
        <v>5.9919260640734238E-2</v>
      </c>
      <c r="Q214" s="24">
        <f>IF(Input!$C$2=2013,AF214,IF(Input!$C$2=2012,AF479,IF(Input!$C$2=2011,AF744,AF1009)))</f>
        <v>0.12409038682573169</v>
      </c>
      <c r="R214" s="24">
        <f>IF(Input!$C$2=2013,AG214,IF(Input!$C$2=2012,AG479,IF(Input!$C$2=2011,AG744,AG1009)))</f>
        <v>0.15731433590361737</v>
      </c>
      <c r="S214" s="24">
        <f>IF(Input!$C$2=2013,AH214,IF(Input!$C$2=2012,AH479,IF(Input!$C$2=2011,AH744,AH1009)))</f>
        <v>0.13736263736263737</v>
      </c>
      <c r="T214" s="24">
        <f>IF(Input!$C$2=2013,AI214,IF(Input!$C$2=2012,AI479,IF(Input!$C$2=2011,AI744,AI1009)))</f>
        <v>0.1323067446880557</v>
      </c>
      <c r="U214" s="24">
        <f>IF(Input!$C$2=2013,AJ214,IF(Input!$C$2=2012,AJ479,IF(Input!$C$2=2011,AJ744,AJ1009)))</f>
        <v>7.584650112866817E-2</v>
      </c>
      <c r="V214" s="24">
        <f>IF(Input!$C$2=2013,AK214,IF(Input!$C$2=2012,AK479,IF(Input!$C$2=2011,AK744,AK1009)))</f>
        <v>7.806691449872169E-2</v>
      </c>
      <c r="W214" s="24">
        <f>IF(Input!$C$2=2013,AL214,IF(Input!$C$2=2012,AL479,IF(Input!$C$2=2011,AL744,AL1009)))</f>
        <v>7.576760882286758E-2</v>
      </c>
      <c r="X214" s="24">
        <f>IF(Input!$C$2=2013,AM214,IF(Input!$C$2=2012,AM479,IF(Input!$C$2=2011,AM744,AM1009)))</f>
        <v>0.13872832369781815</v>
      </c>
      <c r="Y214" s="24">
        <f>IF(Input!$C$2=2013,AN214,IF(Input!$C$2=2012,AN479,IF(Input!$C$2=2011,AN744,AN1009)))</f>
        <v>0.1144640998942742</v>
      </c>
      <c r="Z214" s="24">
        <f>IF(Input!$C$2=2013,AO214,IF(Input!$C$2=2012,AO479,IF(Input!$C$2=2011,AO744,AO1009)))</f>
        <v>8.3916083915314965E-2</v>
      </c>
      <c r="AA214" s="24">
        <f>IF(Input!$C$2=2013,AP214,IF(Input!$C$2=2012,AP479,IF(Input!$C$2=2011,AP744,AP1009)))</f>
        <v>2.7474067844126718E-2</v>
      </c>
      <c r="AB214" s="24">
        <f>IF(Input!$C$2=2013,AQ214,IF(Input!$C$2=2012,AQ479,IF(Input!$C$2=2011,AQ744,AQ1009)))</f>
        <v>0.10531500470336409</v>
      </c>
      <c r="AC214" s="24"/>
      <c r="AD214" s="24">
        <f>+'[1]Scheme Indicators'!E213</f>
        <v>0.12895947751331777</v>
      </c>
      <c r="AE214" s="24">
        <f>+'[1]Scheme Indicators'!F213</f>
        <v>5.9919260640734238E-2</v>
      </c>
      <c r="AF214" s="24">
        <f>+'[1]Scheme Indicators'!G213</f>
        <v>0.12409038682573169</v>
      </c>
      <c r="AG214" s="24">
        <f>+'[1]Scheme Indicators'!H213</f>
        <v>0.15731433590361737</v>
      </c>
      <c r="AH214" s="24">
        <f>+'[1]Scheme Indicators'!I213</f>
        <v>0.13736263736263737</v>
      </c>
      <c r="AI214" s="24">
        <f>+'[1]Scheme Indicators'!J213</f>
        <v>0.1323067446880557</v>
      </c>
      <c r="AJ214" s="24">
        <f>+'[1]Scheme Indicators'!K213</f>
        <v>7.584650112866817E-2</v>
      </c>
      <c r="AK214" s="24">
        <f>+'[1]Scheme Indicators'!L213</f>
        <v>7.806691449872169E-2</v>
      </c>
      <c r="AL214" s="24">
        <f>+'[1]Scheme Indicators'!M213</f>
        <v>7.576760882286758E-2</v>
      </c>
      <c r="AM214" s="24">
        <f>+'[1]Scheme Indicators'!N213</f>
        <v>0.13872832369781815</v>
      </c>
      <c r="AN214" s="24">
        <f>+'[1]Scheme Indicators'!O213</f>
        <v>0.1144640998942742</v>
      </c>
      <c r="AO214" s="24">
        <f>+'[1]Scheme Indicators'!P213</f>
        <v>8.3916083915314965E-2</v>
      </c>
      <c r="AP214" s="24">
        <f>+'[1]Scheme Indicators'!Q213</f>
        <v>2.7474067844126718E-2</v>
      </c>
      <c r="AQ214" s="24">
        <f>+'[1]Scheme Indicators'!R213</f>
        <v>0.10531500470336409</v>
      </c>
    </row>
    <row r="215" spans="1:43" x14ac:dyDescent="0.25">
      <c r="A215" s="23">
        <f>A214+1</f>
        <v>152</v>
      </c>
      <c r="B215" s="21"/>
      <c r="C215" s="21"/>
      <c r="D215" s="21"/>
      <c r="E215" s="11" t="s">
        <v>196</v>
      </c>
      <c r="F215" s="24">
        <f t="shared" si="21"/>
        <v>0.62101569881436847</v>
      </c>
      <c r="G215" s="24">
        <f t="shared" si="21"/>
        <v>0.69014942812653302</v>
      </c>
      <c r="I215" s="24">
        <f>VLOOKUP(I$2&amp;"_"&amp;$A215,'Indicator Values By Option'!$A$4:$CL$978,VLOOKUP($I$3,Input!$B$4:$G$82,6,0),0)</f>
        <v>0.65914221218961622</v>
      </c>
      <c r="J215" s="24">
        <f>VLOOKUP(J$2&amp;"_"&amp;$A215,'Indicator Values By Option'!$A$4:$CL$978,VLOOKUP($I$3,Input!$B$4:$G$82,6,0),0)</f>
        <v>0.66635026104350148</v>
      </c>
      <c r="L215" s="98">
        <f t="shared" si="19"/>
        <v>0.46100000000000002</v>
      </c>
      <c r="M215" s="98">
        <f t="shared" si="20"/>
        <v>0.503</v>
      </c>
      <c r="N215" s="7"/>
      <c r="O215" s="24">
        <f>IF(Input!$C$2=2013,AD215,IF(Input!$C$2=2012,AD480,IF(Input!$C$2=2011,AD745,AD1010)))</f>
        <v>0.68220276087846277</v>
      </c>
      <c r="P215" s="24">
        <f>IF(Input!$C$2=2013,AE215,IF(Input!$C$2=2012,AE480,IF(Input!$C$2=2011,AE745,AE1010)))</f>
        <v>0.60788130904471283</v>
      </c>
      <c r="Q215" s="24">
        <f>IF(Input!$C$2=2013,AF215,IF(Input!$C$2=2012,AF480,IF(Input!$C$2=2011,AF745,AF1010)))</f>
        <v>0.69628494829993892</v>
      </c>
      <c r="R215" s="24">
        <f>IF(Input!$C$2=2013,AG215,IF(Input!$C$2=2012,AG480,IF(Input!$C$2=2011,AG745,AG1010)))</f>
        <v>0.64635503074245571</v>
      </c>
      <c r="S215" s="24">
        <f>IF(Input!$C$2=2013,AH215,IF(Input!$C$2=2012,AH480,IF(Input!$C$2=2011,AH745,AH1010)))</f>
        <v>0.7142857142857143</v>
      </c>
      <c r="T215" s="24">
        <f>IF(Input!$C$2=2013,AI215,IF(Input!$C$2=2012,AI480,IF(Input!$C$2=2011,AI745,AI1010)))</f>
        <v>0.69590391130617002</v>
      </c>
      <c r="U215" s="24">
        <f>IF(Input!$C$2=2013,AJ215,IF(Input!$C$2=2012,AJ480,IF(Input!$C$2=2011,AJ745,AJ1010)))</f>
        <v>0.65914221218961622</v>
      </c>
      <c r="V215" s="24">
        <f>IF(Input!$C$2=2013,AK215,IF(Input!$C$2=2012,AK480,IF(Input!$C$2=2011,AK745,AK1010)))</f>
        <v>0.71152416357406334</v>
      </c>
      <c r="W215" s="24">
        <f>IF(Input!$C$2=2013,AL215,IF(Input!$C$2=2012,AL480,IF(Input!$C$2=2011,AL745,AL1010)))</f>
        <v>0.60105252150835986</v>
      </c>
      <c r="X215" s="24">
        <f>IF(Input!$C$2=2013,AM215,IF(Input!$C$2=2012,AM480,IF(Input!$C$2=2011,AM745,AM1010)))</f>
        <v>0.75915221579083825</v>
      </c>
      <c r="Y215" s="24">
        <f>IF(Input!$C$2=2013,AN215,IF(Input!$C$2=2012,AN480,IF(Input!$C$2=2011,AN745,AN1010)))</f>
        <v>0.67221644119728308</v>
      </c>
      <c r="Z215" s="24">
        <f>IF(Input!$C$2=2013,AO215,IF(Input!$C$2=2012,AO480,IF(Input!$C$2=2011,AO745,AO1010)))</f>
        <v>0.57728478417604612</v>
      </c>
      <c r="AA215" s="24">
        <f>IF(Input!$C$2=2013,AP215,IF(Input!$C$2=2012,AP480,IF(Input!$C$2=2011,AP745,AP1010)))</f>
        <v>0.57303055789178581</v>
      </c>
      <c r="AB215" s="24">
        <f>IF(Input!$C$2=2013,AQ215,IF(Input!$C$2=2012,AQ480,IF(Input!$C$2=2011,AQ745,AQ1010)))</f>
        <v>0.61066583084374126</v>
      </c>
      <c r="AC215" s="24"/>
      <c r="AD215" s="24">
        <f>+'[1]Scheme Indicators'!E214</f>
        <v>0.68220276087846277</v>
      </c>
      <c r="AE215" s="24">
        <f>+'[1]Scheme Indicators'!F214</f>
        <v>0.60788130904471283</v>
      </c>
      <c r="AF215" s="24">
        <f>+'[1]Scheme Indicators'!G214</f>
        <v>0.69628494829993892</v>
      </c>
      <c r="AG215" s="24">
        <f>+'[1]Scheme Indicators'!H214</f>
        <v>0.64635503074245571</v>
      </c>
      <c r="AH215" s="24">
        <f>+'[1]Scheme Indicators'!I214</f>
        <v>0.7142857142857143</v>
      </c>
      <c r="AI215" s="24">
        <f>+'[1]Scheme Indicators'!J214</f>
        <v>0.69590391130617002</v>
      </c>
      <c r="AJ215" s="24">
        <f>+'[1]Scheme Indicators'!K214</f>
        <v>0.65914221218961622</v>
      </c>
      <c r="AK215" s="24">
        <f>+'[1]Scheme Indicators'!L214</f>
        <v>0.71152416357406334</v>
      </c>
      <c r="AL215" s="24">
        <f>+'[1]Scheme Indicators'!M214</f>
        <v>0.60105252150835986</v>
      </c>
      <c r="AM215" s="24">
        <f>+'[1]Scheme Indicators'!N214</f>
        <v>0.75915221579083825</v>
      </c>
      <c r="AN215" s="24">
        <f>+'[1]Scheme Indicators'!O214</f>
        <v>0.67221644119728308</v>
      </c>
      <c r="AO215" s="24">
        <f>+'[1]Scheme Indicators'!P214</f>
        <v>0.57728478417604612</v>
      </c>
      <c r="AP215" s="24">
        <f>+'[1]Scheme Indicators'!Q214</f>
        <v>0.57303055789178581</v>
      </c>
      <c r="AQ215" s="24">
        <f>+'[1]Scheme Indicators'!R214</f>
        <v>0.61066583084374126</v>
      </c>
    </row>
    <row r="216" spans="1:43" x14ac:dyDescent="0.25">
      <c r="A216" s="23">
        <f>A215+1</f>
        <v>153</v>
      </c>
      <c r="B216" s="21"/>
      <c r="C216" s="21"/>
      <c r="D216" s="21"/>
      <c r="E216" s="11" t="s">
        <v>130</v>
      </c>
      <c r="F216" s="25">
        <f t="shared" si="21"/>
        <v>0.94945179821096759</v>
      </c>
      <c r="G216" s="25">
        <f t="shared" si="21"/>
        <v>1.4440957188175219</v>
      </c>
      <c r="I216" s="25">
        <f>VLOOKUP(I$2&amp;"_"&amp;$A216,'Indicator Values By Option'!$A$4:$CL$978,VLOOKUP($I$3,Input!$B$4:$G$82,6,0),0)</f>
        <v>1.4338600451467269</v>
      </c>
      <c r="J216" s="25">
        <f>VLOOKUP(J$2&amp;"_"&amp;$A216,'Indicator Values By Option'!$A$4:$CL$978,VLOOKUP($I$3,Input!$B$4:$G$82,6,0),0)</f>
        <v>1.3801613668906711</v>
      </c>
      <c r="L216" s="98">
        <f t="shared" si="19"/>
        <v>0.61499999999999999</v>
      </c>
      <c r="M216" s="98">
        <f t="shared" si="20"/>
        <v>0.51900000000000002</v>
      </c>
      <c r="N216" s="7"/>
      <c r="O216" s="25">
        <f>IF(Input!$C$2=2013,AD216,IF(Input!$C$2=2012,AD481,IF(Input!$C$2=2011,AD746,AD1011)))</f>
        <v>1.4231853941041559</v>
      </c>
      <c r="P216" s="25">
        <f>IF(Input!$C$2=2013,AE216,IF(Input!$C$2=2012,AE481,IF(Input!$C$2=2011,AE746,AE1011)))</f>
        <v>0.81649214123441005</v>
      </c>
      <c r="Q216" s="25">
        <f>IF(Input!$C$2=2013,AF216,IF(Input!$C$2=2012,AF481,IF(Input!$C$2=2011,AF746,AF1011)))</f>
        <v>1.6476445806305486</v>
      </c>
      <c r="R216" s="25">
        <f>IF(Input!$C$2=2013,AG216,IF(Input!$C$2=2012,AG481,IF(Input!$C$2=2011,AG746,AG1011)))</f>
        <v>1.4515077583722353</v>
      </c>
      <c r="S216" s="25">
        <f>IF(Input!$C$2=2013,AH216,IF(Input!$C$2=2012,AH481,IF(Input!$C$2=2011,AH746,AH1011)))</f>
        <v>2.0604395604395602</v>
      </c>
      <c r="T216" s="25">
        <f>IF(Input!$C$2=2013,AI216,IF(Input!$C$2=2012,AI481,IF(Input!$C$2=2011,AI746,AI1011)))</f>
        <v>1.0597474591983231</v>
      </c>
      <c r="U216" s="25">
        <f>IF(Input!$C$2=2013,AJ216,IF(Input!$C$2=2012,AJ481,IF(Input!$C$2=2011,AJ746,AJ1011)))</f>
        <v>1.4338600451467269</v>
      </c>
      <c r="V216" s="25">
        <f>IF(Input!$C$2=2013,AK216,IF(Input!$C$2=2012,AK481,IF(Input!$C$2=2011,AK746,AK1011)))</f>
        <v>1.8022304832847749</v>
      </c>
      <c r="W216" s="25">
        <f>IF(Input!$C$2=2013,AL216,IF(Input!$C$2=2012,AL481,IF(Input!$C$2=2011,AL746,AL1011)))</f>
        <v>0.87317464188046201</v>
      </c>
      <c r="X216" s="25">
        <f>IF(Input!$C$2=2013,AM216,IF(Input!$C$2=2012,AM481,IF(Input!$C$2=2011,AM746,AM1011)))</f>
        <v>1.8651252408262218</v>
      </c>
      <c r="Y216" s="25">
        <f>IF(Input!$C$2=2013,AN216,IF(Input!$C$2=2012,AN481,IF(Input!$C$2=2011,AN746,AN1011)))</f>
        <v>1.2466181061212771</v>
      </c>
      <c r="Z216" s="25">
        <f>IF(Input!$C$2=2013,AO216,IF(Input!$C$2=2012,AO481,IF(Input!$C$2=2011,AO746,AO1011)))</f>
        <v>0.76247890040294808</v>
      </c>
      <c r="AA216" s="25">
        <f>IF(Input!$C$2=2013,AP216,IF(Input!$C$2=2012,AP481,IF(Input!$C$2=2011,AP746,AP1011)))</f>
        <v>0.90440145780768155</v>
      </c>
      <c r="AB216" s="25">
        <f>IF(Input!$C$2=2013,AQ216,IF(Input!$C$2=2012,AQ481,IF(Input!$C$2=2011,AQ746,AQ1011)))</f>
        <v>0.64102449291384367</v>
      </c>
      <c r="AC216" s="25"/>
      <c r="AD216" s="25">
        <f>+'[1]Scheme Indicators'!E215</f>
        <v>1.4231853941041559</v>
      </c>
      <c r="AE216" s="25">
        <f>+'[1]Scheme Indicators'!F215</f>
        <v>0.81649214123441005</v>
      </c>
      <c r="AF216" s="25">
        <f>+'[1]Scheme Indicators'!G215</f>
        <v>1.6476445806305486</v>
      </c>
      <c r="AG216" s="25">
        <f>+'[1]Scheme Indicators'!H215</f>
        <v>1.4515077583722353</v>
      </c>
      <c r="AH216" s="25">
        <f>+'[1]Scheme Indicators'!I215</f>
        <v>2.0604395604395602</v>
      </c>
      <c r="AI216" s="25">
        <f>+'[1]Scheme Indicators'!J215</f>
        <v>1.0597474591983231</v>
      </c>
      <c r="AJ216" s="25">
        <f>+'[1]Scheme Indicators'!K215</f>
        <v>1.4338600451467269</v>
      </c>
      <c r="AK216" s="25">
        <f>+'[1]Scheme Indicators'!L215</f>
        <v>1.8022304832847749</v>
      </c>
      <c r="AL216" s="25">
        <f>+'[1]Scheme Indicators'!M215</f>
        <v>0.87317464188046201</v>
      </c>
      <c r="AM216" s="25">
        <f>+'[1]Scheme Indicators'!N215</f>
        <v>1.8651252408262218</v>
      </c>
      <c r="AN216" s="25">
        <f>+'[1]Scheme Indicators'!O215</f>
        <v>1.2466181061212771</v>
      </c>
      <c r="AO216" s="25">
        <f>+'[1]Scheme Indicators'!P215</f>
        <v>0.76247890040294808</v>
      </c>
      <c r="AP216" s="25">
        <f>+'[1]Scheme Indicators'!Q215</f>
        <v>0.90440145780768155</v>
      </c>
      <c r="AQ216" s="25">
        <f>+'[1]Scheme Indicators'!R215</f>
        <v>0.64102449291384367</v>
      </c>
    </row>
    <row r="217" spans="1:43" x14ac:dyDescent="0.25">
      <c r="A217" s="23">
        <f>A216+1</f>
        <v>154</v>
      </c>
      <c r="B217" s="21"/>
      <c r="C217" s="21"/>
      <c r="D217" s="21"/>
      <c r="E217" s="11" t="s">
        <v>129</v>
      </c>
      <c r="F217" s="25">
        <f t="shared" si="21"/>
        <v>3.2888691351848962</v>
      </c>
      <c r="G217" s="25">
        <f t="shared" si="21"/>
        <v>4.2910048262675176</v>
      </c>
      <c r="I217" s="25">
        <f>VLOOKUP(I$2&amp;"_"&amp;$A217,'Indicator Values By Option'!$A$4:$CL$978,VLOOKUP($I$3,Input!$B$4:$G$82,6,0),0)</f>
        <v>3.5720090293453723</v>
      </c>
      <c r="J217" s="25">
        <f>VLOOKUP(J$2&amp;"_"&amp;$A217,'Indicator Values By Option'!$A$4:$CL$978,VLOOKUP($I$3,Input!$B$4:$G$82,6,0),0)</f>
        <v>3.5709539630279949</v>
      </c>
      <c r="L217" s="98">
        <f t="shared" si="19"/>
        <v>0.46100000000000002</v>
      </c>
      <c r="M217" s="98">
        <f t="shared" si="20"/>
        <v>0.45600000000000002</v>
      </c>
      <c r="N217" s="7"/>
      <c r="O217" s="25">
        <f>IF(Input!$C$2=2013,AD217,IF(Input!$C$2=2012,AD482,IF(Input!$C$2=2011,AD747,AD1012)))</f>
        <v>4.0127059522376003</v>
      </c>
      <c r="P217" s="25">
        <f>IF(Input!$C$2=2013,AE217,IF(Input!$C$2=2012,AE482,IF(Input!$C$2=2011,AE747,AE1012)))</f>
        <v>5.1560892641369431</v>
      </c>
      <c r="Q217" s="25">
        <f>IF(Input!$C$2=2013,AF217,IF(Input!$C$2=2012,AF482,IF(Input!$C$2=2011,AF747,AF1012)))</f>
        <v>4.4925315971167681</v>
      </c>
      <c r="R217" s="25">
        <f>IF(Input!$C$2=2013,AG217,IF(Input!$C$2=2012,AG482,IF(Input!$C$2=2011,AG747,AG1012)))</f>
        <v>3.9792329462389446</v>
      </c>
      <c r="S217" s="25">
        <f>IF(Input!$C$2=2013,AH217,IF(Input!$C$2=2012,AH482,IF(Input!$C$2=2011,AH747,AH1012)))</f>
        <v>4.9890109890109891</v>
      </c>
      <c r="T217" s="25">
        <f>IF(Input!$C$2=2013,AI217,IF(Input!$C$2=2012,AI482,IF(Input!$C$2=2011,AI747,AI1012)))</f>
        <v>3.1799815214200429</v>
      </c>
      <c r="U217" s="25">
        <f>IF(Input!$C$2=2013,AJ217,IF(Input!$C$2=2012,AJ482,IF(Input!$C$2=2011,AJ747,AJ1012)))</f>
        <v>3.5720090293453723</v>
      </c>
      <c r="V217" s="25">
        <f>IF(Input!$C$2=2013,AK217,IF(Input!$C$2=2012,AK482,IF(Input!$C$2=2011,AK747,AK1012)))</f>
        <v>2.5249070632157986</v>
      </c>
      <c r="W217" s="25">
        <f>IF(Input!$C$2=2013,AL217,IF(Input!$C$2=2012,AL482,IF(Input!$C$2=2011,AL747,AL1012)))</f>
        <v>6.6368103717289211</v>
      </c>
      <c r="X217" s="25">
        <f>IF(Input!$C$2=2013,AM217,IF(Input!$C$2=2012,AM482,IF(Input!$C$2=2011,AM747,AM1012)))</f>
        <v>2.1984585741557017</v>
      </c>
      <c r="Y217" s="25">
        <f>IF(Input!$C$2=2013,AN217,IF(Input!$C$2=2012,AN482,IF(Input!$C$2=2011,AN747,AN1012)))</f>
        <v>2.5723204994422346</v>
      </c>
      <c r="Z217" s="25">
        <f>IF(Input!$C$2=2013,AO217,IF(Input!$C$2=2012,AO482,IF(Input!$C$2=2011,AO747,AO1012)))</f>
        <v>3.060043404842951</v>
      </c>
      <c r="AA217" s="25">
        <f>IF(Input!$C$2=2013,AP217,IF(Input!$C$2=2012,AP482,IF(Input!$C$2=2011,AP747,AP1012)))</f>
        <v>6.3594056630221472</v>
      </c>
      <c r="AB217" s="25">
        <f>IF(Input!$C$2=2013,AQ217,IF(Input!$C$2=2012,AQ482,IF(Input!$C$2=2011,AQ747,AQ1012)))</f>
        <v>3.5554560516436746</v>
      </c>
      <c r="AC217" s="25"/>
      <c r="AD217" s="25">
        <f>+'[1]Scheme Indicators'!E216</f>
        <v>4.0127059522376003</v>
      </c>
      <c r="AE217" s="25">
        <f>+'[1]Scheme Indicators'!F216</f>
        <v>5.1560892641369431</v>
      </c>
      <c r="AF217" s="25">
        <f>+'[1]Scheme Indicators'!G216</f>
        <v>4.4925315971167681</v>
      </c>
      <c r="AG217" s="25">
        <f>+'[1]Scheme Indicators'!H216</f>
        <v>3.9792329462389446</v>
      </c>
      <c r="AH217" s="25">
        <f>+'[1]Scheme Indicators'!I216</f>
        <v>4.9890109890109891</v>
      </c>
      <c r="AI217" s="25">
        <f>+'[1]Scheme Indicators'!J216</f>
        <v>3.1799815214200429</v>
      </c>
      <c r="AJ217" s="25">
        <f>+'[1]Scheme Indicators'!K216</f>
        <v>3.5720090293453723</v>
      </c>
      <c r="AK217" s="25">
        <f>+'[1]Scheme Indicators'!L216</f>
        <v>2.5249070632157986</v>
      </c>
      <c r="AL217" s="25">
        <f>+'[1]Scheme Indicators'!M216</f>
        <v>6.6368103717289211</v>
      </c>
      <c r="AM217" s="25">
        <f>+'[1]Scheme Indicators'!N216</f>
        <v>2.1984585741557017</v>
      </c>
      <c r="AN217" s="25">
        <f>+'[1]Scheme Indicators'!O216</f>
        <v>2.5723204994422346</v>
      </c>
      <c r="AO217" s="25">
        <f>+'[1]Scheme Indicators'!P216</f>
        <v>3.060043404842951</v>
      </c>
      <c r="AP217" s="25">
        <f>+'[1]Scheme Indicators'!Q216</f>
        <v>6.3594056630221472</v>
      </c>
      <c r="AQ217" s="25">
        <f>+'[1]Scheme Indicators'!R216</f>
        <v>3.5554560516436746</v>
      </c>
    </row>
    <row r="218" spans="1:43" x14ac:dyDescent="0.25">
      <c r="B218" s="21"/>
      <c r="C218" s="21"/>
      <c r="D218" s="21" t="s">
        <v>92</v>
      </c>
      <c r="E218" s="11"/>
      <c r="F218" s="23"/>
      <c r="G218" s="23"/>
      <c r="I218" s="23"/>
      <c r="J218" s="23"/>
      <c r="L218" s="98"/>
      <c r="M218" s="98"/>
      <c r="N218" s="7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50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</row>
    <row r="219" spans="1:43" x14ac:dyDescent="0.25">
      <c r="A219" s="23">
        <v>155</v>
      </c>
      <c r="B219" s="21"/>
      <c r="C219" s="21"/>
      <c r="D219" s="21"/>
      <c r="E219" s="11" t="s">
        <v>197</v>
      </c>
      <c r="F219" s="24">
        <f t="shared" si="21"/>
        <v>8.8442193652405146E-2</v>
      </c>
      <c r="G219" s="24">
        <f t="shared" si="21"/>
        <v>0.10611573689132384</v>
      </c>
      <c r="I219" s="24">
        <f>VLOOKUP(I$2&amp;"_"&amp;$A219,'Indicator Values By Option'!$A$4:$CL$978,VLOOKUP($I$3,Input!$B$4:$G$82,6,0),0)</f>
        <v>0.11779965700125335</v>
      </c>
      <c r="J219" s="24">
        <f>VLOOKUP(J$2&amp;"_"&amp;$A219,'Indicator Values By Option'!$A$4:$CL$978,VLOOKUP($I$3,Input!$B$4:$G$82,6,0),0)</f>
        <v>0.12927684820316845</v>
      </c>
      <c r="L219" s="98">
        <f t="shared" si="19"/>
        <v>0.84599999999999997</v>
      </c>
      <c r="M219" s="98">
        <f t="shared" si="20"/>
        <v>0.86499999999999999</v>
      </c>
      <c r="N219" s="7"/>
      <c r="O219" s="24">
        <f>IF(Input!$C$2=2013,AD219,IF(Input!$C$2=2012,AD484,IF(Input!$C$2=2011,AD749,AD1014)))</f>
        <v>8.6507078355515368E-2</v>
      </c>
      <c r="P219" s="24">
        <f>IF(Input!$C$2=2013,AE219,IF(Input!$C$2=2012,AE484,IF(Input!$C$2=2011,AE749,AE1014)))</f>
        <v>9.9442104752552468E-2</v>
      </c>
      <c r="Q219" s="24">
        <f>IF(Input!$C$2=2013,AF219,IF(Input!$C$2=2012,AF484,IF(Input!$C$2=2011,AF749,AF1014)))</f>
        <v>0.10633624596297259</v>
      </c>
      <c r="R219" s="24">
        <f>IF(Input!$C$2=2013,AG219,IF(Input!$C$2=2012,AG484,IF(Input!$C$2=2011,AG749,AG1014)))</f>
        <v>0.30045060518610928</v>
      </c>
      <c r="S219" s="24">
        <f>IF(Input!$C$2=2013,AH219,IF(Input!$C$2=2012,AH484,IF(Input!$C$2=2011,AH749,AH1014)))</f>
        <v>0.1008296038063511</v>
      </c>
      <c r="T219" s="24">
        <f>IF(Input!$C$2=2013,AI219,IF(Input!$C$2=2012,AI484,IF(Input!$C$2=2011,AI749,AI1014)))</f>
        <v>7.4810398865116853E-2</v>
      </c>
      <c r="U219" s="24">
        <f>IF(Input!$C$2=2013,AJ219,IF(Input!$C$2=2012,AJ484,IF(Input!$C$2=2011,AJ749,AJ1014)))</f>
        <v>0.11779965700125335</v>
      </c>
      <c r="V219" s="24">
        <f>IF(Input!$C$2=2013,AK219,IF(Input!$C$2=2012,AK484,IF(Input!$C$2=2011,AK749,AK1014)))</f>
        <v>0.16334531719721765</v>
      </c>
      <c r="W219" s="24">
        <f>IF(Input!$C$2=2013,AL219,IF(Input!$C$2=2012,AL484,IF(Input!$C$2=2011,AL749,AL1014)))</f>
        <v>7.2135294487934556E-2</v>
      </c>
      <c r="X219" s="24">
        <f>IF(Input!$C$2=2013,AM219,IF(Input!$C$2=2012,AM484,IF(Input!$C$2=2011,AM749,AM1014)))</f>
        <v>0.11413290713619056</v>
      </c>
      <c r="Y219" s="24">
        <f>IF(Input!$C$2=2013,AN219,IF(Input!$C$2=2012,AN484,IF(Input!$C$2=2011,AN749,AN1014)))</f>
        <v>0.10581122436380888</v>
      </c>
      <c r="Z219" s="24">
        <f>IF(Input!$C$2=2013,AO219,IF(Input!$C$2=2012,AO484,IF(Input!$C$2=2011,AO749,AO1014)))</f>
        <v>9.3179889724100823E-2</v>
      </c>
      <c r="AA219" s="24">
        <f>IF(Input!$C$2=2013,AP219,IF(Input!$C$2=2012,AP484,IF(Input!$C$2=2011,AP749,AP1014)))</f>
        <v>7.6925108714646223E-2</v>
      </c>
      <c r="AB219" s="24">
        <f>IF(Input!$C$2=2013,AQ219,IF(Input!$C$2=2012,AQ484,IF(Input!$C$2=2011,AQ749,AQ1014)))</f>
        <v>2.7698449589650943E-2</v>
      </c>
      <c r="AC219" s="24"/>
      <c r="AD219" s="24">
        <f>+'[1]Scheme Indicators'!E218</f>
        <v>8.6507078355515368E-2</v>
      </c>
      <c r="AE219" s="24">
        <f>+'[1]Scheme Indicators'!F218</f>
        <v>9.9442104752552468E-2</v>
      </c>
      <c r="AF219" s="24">
        <f>+'[1]Scheme Indicators'!G218</f>
        <v>0.10633624596297259</v>
      </c>
      <c r="AG219" s="24">
        <f>+'[1]Scheme Indicators'!H218</f>
        <v>0.30045060518610928</v>
      </c>
      <c r="AH219" s="24">
        <f>+'[1]Scheme Indicators'!I218</f>
        <v>0.1008296038063511</v>
      </c>
      <c r="AI219" s="24">
        <f>+'[1]Scheme Indicators'!J218</f>
        <v>7.4810398865116853E-2</v>
      </c>
      <c r="AJ219" s="24">
        <f>+'[1]Scheme Indicators'!K218</f>
        <v>0.11779965700125335</v>
      </c>
      <c r="AK219" s="24">
        <f>+'[1]Scheme Indicators'!L218</f>
        <v>0.16334531719721765</v>
      </c>
      <c r="AL219" s="24">
        <f>+'[1]Scheme Indicators'!M218</f>
        <v>7.2135294487934556E-2</v>
      </c>
      <c r="AM219" s="24">
        <f>+'[1]Scheme Indicators'!N218</f>
        <v>0.11413290713619056</v>
      </c>
      <c r="AN219" s="24">
        <f>+'[1]Scheme Indicators'!O218</f>
        <v>0.10581122436380888</v>
      </c>
      <c r="AO219" s="24">
        <f>+'[1]Scheme Indicators'!P218</f>
        <v>9.3179889724100823E-2</v>
      </c>
      <c r="AP219" s="24">
        <f>+'[1]Scheme Indicators'!Q218</f>
        <v>7.6925108714646223E-2</v>
      </c>
      <c r="AQ219" s="24">
        <f>+'[1]Scheme Indicators'!R218</f>
        <v>2.7698449589650943E-2</v>
      </c>
    </row>
    <row r="220" spans="1:43" x14ac:dyDescent="0.25">
      <c r="A220" s="23">
        <f>A219+1</f>
        <v>156</v>
      </c>
      <c r="B220" s="21"/>
      <c r="C220" s="21"/>
      <c r="D220" s="21"/>
      <c r="E220" s="11" t="s">
        <v>198</v>
      </c>
      <c r="F220" s="24">
        <f t="shared" si="21"/>
        <v>0.26499570948929801</v>
      </c>
      <c r="G220" s="24">
        <f t="shared" si="21"/>
        <v>0.30700263947747164</v>
      </c>
      <c r="I220" s="24">
        <f>VLOOKUP(I$2&amp;"_"&amp;$A220,'Indicator Values By Option'!$A$4:$CL$978,VLOOKUP($I$3,Input!$B$4:$G$82,6,0),0)</f>
        <v>0.30810410308007474</v>
      </c>
      <c r="J220" s="24">
        <f>VLOOKUP(J$2&amp;"_"&amp;$A220,'Indicator Values By Option'!$A$4:$CL$978,VLOOKUP($I$3,Input!$B$4:$G$82,6,0),0)</f>
        <v>0.31654987710891996</v>
      </c>
      <c r="L220" s="98">
        <f t="shared" si="19"/>
        <v>0.69199999999999995</v>
      </c>
      <c r="M220" s="98">
        <f t="shared" si="20"/>
        <v>0.72</v>
      </c>
      <c r="N220" s="7"/>
      <c r="O220" s="24">
        <f>IF(Input!$C$2=2013,AD220,IF(Input!$C$2=2012,AD485,IF(Input!$C$2=2011,AD750,AD1015)))</f>
        <v>0.30548157069292453</v>
      </c>
      <c r="P220" s="24">
        <f>IF(Input!$C$2=2013,AE220,IF(Input!$C$2=2012,AE485,IF(Input!$C$2=2011,AE750,AE1015)))</f>
        <v>0.27961686130656688</v>
      </c>
      <c r="Q220" s="24">
        <f>IF(Input!$C$2=2013,AF220,IF(Input!$C$2=2012,AF485,IF(Input!$C$2=2011,AF750,AF1015)))</f>
        <v>0.28660653921055851</v>
      </c>
      <c r="R220" s="24">
        <f>IF(Input!$C$2=2013,AG220,IF(Input!$C$2=2012,AG485,IF(Input!$C$2=2011,AG750,AG1015)))</f>
        <v>0.46710209598076463</v>
      </c>
      <c r="S220" s="24">
        <f>IF(Input!$C$2=2013,AH220,IF(Input!$C$2=2012,AH485,IF(Input!$C$2=2011,AH750,AH1015)))</f>
        <v>0.29467782122746783</v>
      </c>
      <c r="T220" s="24">
        <f>IF(Input!$C$2=2013,AI220,IF(Input!$C$2=2012,AI485,IF(Input!$C$2=2011,AI750,AI1015)))</f>
        <v>0.25902368973294876</v>
      </c>
      <c r="U220" s="24">
        <f>IF(Input!$C$2=2013,AJ220,IF(Input!$C$2=2012,AJ485,IF(Input!$C$2=2011,AJ750,AJ1015)))</f>
        <v>0.30810410308007474</v>
      </c>
      <c r="V220" s="24">
        <f>IF(Input!$C$2=2013,AK220,IF(Input!$C$2=2012,AK485,IF(Input!$C$2=2011,AK750,AK1015)))</f>
        <v>0.56953810834768481</v>
      </c>
      <c r="W220" s="24">
        <f>IF(Input!$C$2=2013,AL220,IF(Input!$C$2=2012,AL485,IF(Input!$C$2=2011,AL750,AL1015)))</f>
        <v>0.24859092982133046</v>
      </c>
      <c r="X220" s="24">
        <f>IF(Input!$C$2=2013,AM220,IF(Input!$C$2=2012,AM485,IF(Input!$C$2=2011,AM750,AM1015)))</f>
        <v>0.38198300720538964</v>
      </c>
      <c r="Y220" s="24">
        <f>IF(Input!$C$2=2013,AN220,IF(Input!$C$2=2012,AN485,IF(Input!$C$2=2011,AN750,AN1015)))</f>
        <v>0.33143134146793246</v>
      </c>
      <c r="Z220" s="24">
        <f>IF(Input!$C$2=2013,AO220,IF(Input!$C$2=2012,AO485,IF(Input!$C$2=2011,AO750,AO1015)))</f>
        <v>0.17993687949782236</v>
      </c>
      <c r="AA220" s="24">
        <f>IF(Input!$C$2=2013,AP220,IF(Input!$C$2=2012,AP485,IF(Input!$C$2=2011,AP750,AP1015)))</f>
        <v>0.24413389027225268</v>
      </c>
      <c r="AB220" s="24">
        <f>IF(Input!$C$2=2013,AQ220,IF(Input!$C$2=2012,AQ485,IF(Input!$C$2=2011,AQ750,AQ1015)))</f>
        <v>7.2938353485871285E-2</v>
      </c>
      <c r="AC220" s="24"/>
      <c r="AD220" s="24">
        <f>+'[1]Scheme Indicators'!E219</f>
        <v>0.30548157069292453</v>
      </c>
      <c r="AE220" s="24">
        <f>+'[1]Scheme Indicators'!F219</f>
        <v>0.27961686130656688</v>
      </c>
      <c r="AF220" s="24">
        <f>+'[1]Scheme Indicators'!G219</f>
        <v>0.28660653921055851</v>
      </c>
      <c r="AG220" s="24">
        <f>+'[1]Scheme Indicators'!H219</f>
        <v>0.46710209598076463</v>
      </c>
      <c r="AH220" s="24">
        <f>+'[1]Scheme Indicators'!I219</f>
        <v>0.29467782122746783</v>
      </c>
      <c r="AI220" s="24">
        <f>+'[1]Scheme Indicators'!J219</f>
        <v>0.25902368973294876</v>
      </c>
      <c r="AJ220" s="24">
        <f>+'[1]Scheme Indicators'!K219</f>
        <v>0.30810410308007474</v>
      </c>
      <c r="AK220" s="24">
        <f>+'[1]Scheme Indicators'!L219</f>
        <v>0.56953810834768481</v>
      </c>
      <c r="AL220" s="24">
        <f>+'[1]Scheme Indicators'!M219</f>
        <v>0.24859092982133046</v>
      </c>
      <c r="AM220" s="24">
        <f>+'[1]Scheme Indicators'!N219</f>
        <v>0.38198300720538964</v>
      </c>
      <c r="AN220" s="24">
        <f>+'[1]Scheme Indicators'!O219</f>
        <v>0.33143134146793246</v>
      </c>
      <c r="AO220" s="24">
        <f>+'[1]Scheme Indicators'!P219</f>
        <v>0.17993687949782236</v>
      </c>
      <c r="AP220" s="24">
        <f>+'[1]Scheme Indicators'!Q219</f>
        <v>0.24413389027225268</v>
      </c>
      <c r="AQ220" s="24">
        <f>+'[1]Scheme Indicators'!R219</f>
        <v>7.2938353485871285E-2</v>
      </c>
    </row>
    <row r="221" spans="1:43" x14ac:dyDescent="0.25">
      <c r="A221" s="23">
        <f>A220+1</f>
        <v>157</v>
      </c>
      <c r="B221" s="21"/>
      <c r="C221" s="21"/>
      <c r="D221" s="21"/>
      <c r="E221" s="11" t="s">
        <v>199</v>
      </c>
      <c r="F221" s="24">
        <f t="shared" si="21"/>
        <v>1.4276014073857542E-2</v>
      </c>
      <c r="G221" s="24">
        <f t="shared" si="21"/>
        <v>1.9859665274056946E-2</v>
      </c>
      <c r="I221" s="24">
        <f>VLOOKUP(I$2&amp;"_"&amp;$A221,'Indicator Values By Option'!$A$4:$CL$978,VLOOKUP($I$3,Input!$B$4:$G$82,6,0),0)</f>
        <v>1.885101012257193E-2</v>
      </c>
      <c r="J221" s="24">
        <f>VLOOKUP(J$2&amp;"_"&amp;$A221,'Indicator Values By Option'!$A$4:$CL$978,VLOOKUP($I$3,Input!$B$4:$G$82,6,0),0)</f>
        <v>2.6506458758951374E-2</v>
      </c>
      <c r="L221" s="98">
        <f t="shared" si="19"/>
        <v>0.53800000000000003</v>
      </c>
      <c r="M221" s="98">
        <f t="shared" si="20"/>
        <v>0.85899999999999999</v>
      </c>
      <c r="N221" s="7"/>
      <c r="O221" s="24">
        <f>IF(Input!$C$2=2013,AD221,IF(Input!$C$2=2012,AD486,IF(Input!$C$2=2011,AD751,AD1016)))</f>
        <v>2.353258419389289E-2</v>
      </c>
      <c r="P221" s="24">
        <f>IF(Input!$C$2=2013,AE221,IF(Input!$C$2=2012,AE486,IF(Input!$C$2=2011,AE751,AE1016)))</f>
        <v>2.3408334242571771E-2</v>
      </c>
      <c r="Q221" s="24">
        <f>IF(Input!$C$2=2013,AF221,IF(Input!$C$2=2012,AF486,IF(Input!$C$2=2011,AF751,AF1016)))</f>
        <v>4.1318685915083628E-2</v>
      </c>
      <c r="R221" s="24">
        <f>IF(Input!$C$2=2013,AG221,IF(Input!$C$2=2012,AG486,IF(Input!$C$2=2011,AG751,AG1016)))</f>
        <v>0.12215670562700773</v>
      </c>
      <c r="S221" s="24">
        <f>IF(Input!$C$2=2013,AH221,IF(Input!$C$2=2012,AH486,IF(Input!$C$2=2011,AH751,AH1016)))</f>
        <v>1.4811829816181996E-2</v>
      </c>
      <c r="T221" s="24">
        <f>IF(Input!$C$2=2013,AI221,IF(Input!$C$2=2012,AI486,IF(Input!$C$2=2011,AI751,AI1016)))</f>
        <v>1.7765965599172189E-2</v>
      </c>
      <c r="U221" s="24">
        <f>IF(Input!$C$2=2013,AJ221,IF(Input!$C$2=2012,AJ486,IF(Input!$C$2=2011,AJ751,AJ1016)))</f>
        <v>1.885101012257193E-2</v>
      </c>
      <c r="V221" s="24">
        <f>IF(Input!$C$2=2013,AK221,IF(Input!$C$2=2012,AK486,IF(Input!$C$2=2011,AK751,AK1016)))</f>
        <v>1.370674764360191E-2</v>
      </c>
      <c r="W221" s="24">
        <f>IF(Input!$C$2=2013,AL221,IF(Input!$C$2=2012,AL486,IF(Input!$C$2=2011,AL751,AL1016)))</f>
        <v>1.4057159756570087E-2</v>
      </c>
      <c r="X221" s="24">
        <f>IF(Input!$C$2=2013,AM221,IF(Input!$C$2=2012,AM486,IF(Input!$C$2=2011,AM751,AM1016)))</f>
        <v>1.9180639089645062E-2</v>
      </c>
      <c r="Y221" s="24">
        <f>IF(Input!$C$2=2013,AN221,IF(Input!$C$2=2012,AN486,IF(Input!$C$2=2011,AN751,AN1016)))</f>
        <v>1.1644506760341768E-2</v>
      </c>
      <c r="Z221" s="24">
        <f>IF(Input!$C$2=2013,AO221,IF(Input!$C$2=2012,AO486,IF(Input!$C$2=2011,AO751,AO1016)))</f>
        <v>2.0351373890355205E-2</v>
      </c>
      <c r="AA221" s="24">
        <f>IF(Input!$C$2=2013,AP221,IF(Input!$C$2=2012,AP486,IF(Input!$C$2=2011,AP751,AP1016)))</f>
        <v>1.0048551317740059E-2</v>
      </c>
      <c r="AB221" s="24">
        <f>IF(Input!$C$2=2013,AQ221,IF(Input!$C$2=2012,AQ486,IF(Input!$C$2=2011,AQ751,AQ1016)))</f>
        <v>4.8571424400445E-3</v>
      </c>
      <c r="AC221" s="24"/>
      <c r="AD221" s="24">
        <f>+'[1]Scheme Indicators'!E220</f>
        <v>2.353258419389289E-2</v>
      </c>
      <c r="AE221" s="24">
        <f>+'[1]Scheme Indicators'!F220</f>
        <v>2.3408334242571771E-2</v>
      </c>
      <c r="AF221" s="24">
        <f>+'[1]Scheme Indicators'!G220</f>
        <v>4.1318685915083628E-2</v>
      </c>
      <c r="AG221" s="24">
        <f>+'[1]Scheme Indicators'!H220</f>
        <v>0.12215670562700773</v>
      </c>
      <c r="AH221" s="24">
        <f>+'[1]Scheme Indicators'!I220</f>
        <v>1.4811829816181996E-2</v>
      </c>
      <c r="AI221" s="24">
        <f>+'[1]Scheme Indicators'!J220</f>
        <v>1.7765965599172189E-2</v>
      </c>
      <c r="AJ221" s="24">
        <f>+'[1]Scheme Indicators'!K220</f>
        <v>1.885101012257193E-2</v>
      </c>
      <c r="AK221" s="24">
        <f>+'[1]Scheme Indicators'!L220</f>
        <v>1.370674764360191E-2</v>
      </c>
      <c r="AL221" s="24">
        <f>+'[1]Scheme Indicators'!M220</f>
        <v>1.4057159756570087E-2</v>
      </c>
      <c r="AM221" s="24">
        <f>+'[1]Scheme Indicators'!N220</f>
        <v>1.9180639089645062E-2</v>
      </c>
      <c r="AN221" s="24">
        <f>+'[1]Scheme Indicators'!O220</f>
        <v>1.1644506760341768E-2</v>
      </c>
      <c r="AO221" s="24">
        <f>+'[1]Scheme Indicators'!P220</f>
        <v>2.0351373890355205E-2</v>
      </c>
      <c r="AP221" s="24">
        <f>+'[1]Scheme Indicators'!Q220</f>
        <v>1.0048551317740059E-2</v>
      </c>
      <c r="AQ221" s="24">
        <f>+'[1]Scheme Indicators'!R220</f>
        <v>4.8571424400445E-3</v>
      </c>
    </row>
    <row r="222" spans="1:43" x14ac:dyDescent="0.25">
      <c r="A222" s="23">
        <f>A221+1</f>
        <v>158</v>
      </c>
      <c r="B222" s="21"/>
      <c r="C222" s="21"/>
      <c r="D222" s="21"/>
      <c r="E222" s="11" t="s">
        <v>200</v>
      </c>
      <c r="F222" s="24">
        <f t="shared" si="21"/>
        <v>8.5504418432492665E-2</v>
      </c>
      <c r="G222" s="24">
        <f t="shared" si="21"/>
        <v>0.11332859114276402</v>
      </c>
      <c r="I222" s="24">
        <f>VLOOKUP(I$2&amp;"_"&amp;$A222,'Indicator Values By Option'!$A$4:$CL$978,VLOOKUP($I$3,Input!$B$4:$G$82,6,0),0)</f>
        <v>0.11241504098684008</v>
      </c>
      <c r="J222" s="24">
        <f>VLOOKUP(J$2&amp;"_"&amp;$A222,'Indicator Values By Option'!$A$4:$CL$978,VLOOKUP($I$3,Input!$B$4:$G$82,6,0),0)</f>
        <v>0.10203919156841913</v>
      </c>
      <c r="L222" s="98">
        <f t="shared" si="19"/>
        <v>0.61499999999999999</v>
      </c>
      <c r="M222" s="98">
        <f t="shared" si="20"/>
        <v>0.49399999999999999</v>
      </c>
      <c r="N222" s="7"/>
      <c r="O222" s="24">
        <f>IF(Input!$C$2=2013,AD222,IF(Input!$C$2=2012,AD487,IF(Input!$C$2=2011,AD752,AD1017)))</f>
        <v>9.707469043582484E-2</v>
      </c>
      <c r="P222" s="24">
        <f>IF(Input!$C$2=2013,AE222,IF(Input!$C$2=2012,AE487,IF(Input!$C$2=2011,AE752,AE1017)))</f>
        <v>9.3915413315397572E-2</v>
      </c>
      <c r="Q222" s="24">
        <f>IF(Input!$C$2=2013,AF222,IF(Input!$C$2=2012,AF487,IF(Input!$C$2=2011,AF752,AF1017)))</f>
        <v>0.11399012746257101</v>
      </c>
      <c r="R222" s="24">
        <f>IF(Input!$C$2=2013,AG222,IF(Input!$C$2=2012,AG487,IF(Input!$C$2=2011,AG752,AG1017)))</f>
        <v>0.24546051760380119</v>
      </c>
      <c r="S222" s="24">
        <f>IF(Input!$C$2=2013,AH222,IF(Input!$C$2=2012,AH487,IF(Input!$C$2=2011,AH752,AH1017)))</f>
        <v>0.13428897027578127</v>
      </c>
      <c r="T222" s="24">
        <f>IF(Input!$C$2=2013,AI222,IF(Input!$C$2=2012,AI487,IF(Input!$C$2=2011,AI752,AI1017)))</f>
        <v>7.7715565589987448E-2</v>
      </c>
      <c r="U222" s="24">
        <f>IF(Input!$C$2=2013,AJ222,IF(Input!$C$2=2012,AJ487,IF(Input!$C$2=2011,AJ752,AJ1017)))</f>
        <v>0.11241504098684008</v>
      </c>
      <c r="V222" s="24">
        <f>IF(Input!$C$2=2013,AK222,IF(Input!$C$2=2012,AK487,IF(Input!$C$2=2011,AK752,AK1017)))</f>
        <v>0.26673055270130858</v>
      </c>
      <c r="W222" s="24">
        <f>IF(Input!$C$2=2013,AL222,IF(Input!$C$2=2012,AL487,IF(Input!$C$2=2011,AL752,AL1017)))</f>
        <v>7.7842184544312965E-2</v>
      </c>
      <c r="X222" s="24">
        <f>IF(Input!$C$2=2013,AM222,IF(Input!$C$2=2012,AM487,IF(Input!$C$2=2011,AM752,AM1017)))</f>
        <v>0.14771656338459896</v>
      </c>
      <c r="Y222" s="24">
        <f>IF(Input!$C$2=2013,AN222,IF(Input!$C$2=2012,AN487,IF(Input!$C$2=2011,AN752,AN1017)))</f>
        <v>0.10881599200294755</v>
      </c>
      <c r="Z222" s="24">
        <f>IF(Input!$C$2=2013,AO222,IF(Input!$C$2=2012,AO487,IF(Input!$C$2=2011,AO752,AO1017)))</f>
        <v>6.0214856950191291E-2</v>
      </c>
      <c r="AA222" s="24">
        <f>IF(Input!$C$2=2013,AP222,IF(Input!$C$2=2012,AP487,IF(Input!$C$2=2011,AP752,AP1017)))</f>
        <v>8.2068941649334315E-2</v>
      </c>
      <c r="AB222" s="24">
        <f>IF(Input!$C$2=2013,AQ222,IF(Input!$C$2=2012,AQ487,IF(Input!$C$2=2011,AQ752,AQ1017)))</f>
        <v>1.734578063863915E-2</v>
      </c>
      <c r="AC222" s="24"/>
      <c r="AD222" s="24">
        <f>+'[1]Scheme Indicators'!E221</f>
        <v>9.707469043582484E-2</v>
      </c>
      <c r="AE222" s="24">
        <f>+'[1]Scheme Indicators'!F221</f>
        <v>9.3915413315397572E-2</v>
      </c>
      <c r="AF222" s="24">
        <f>+'[1]Scheme Indicators'!G221</f>
        <v>0.11399012746257101</v>
      </c>
      <c r="AG222" s="24">
        <f>+'[1]Scheme Indicators'!H221</f>
        <v>0.24546051760380119</v>
      </c>
      <c r="AH222" s="24">
        <f>+'[1]Scheme Indicators'!I221</f>
        <v>0.13428897027578127</v>
      </c>
      <c r="AI222" s="24">
        <f>+'[1]Scheme Indicators'!J221</f>
        <v>7.7715565589987448E-2</v>
      </c>
      <c r="AJ222" s="24">
        <f>+'[1]Scheme Indicators'!K221</f>
        <v>0.11241504098684008</v>
      </c>
      <c r="AK222" s="24">
        <f>+'[1]Scheme Indicators'!L221</f>
        <v>0.26673055270130858</v>
      </c>
      <c r="AL222" s="24">
        <f>+'[1]Scheme Indicators'!M221</f>
        <v>7.7842184544312965E-2</v>
      </c>
      <c r="AM222" s="24">
        <f>+'[1]Scheme Indicators'!N221</f>
        <v>0.14771656338459896</v>
      </c>
      <c r="AN222" s="24">
        <f>+'[1]Scheme Indicators'!O221</f>
        <v>0.10881599200294755</v>
      </c>
      <c r="AO222" s="24">
        <f>+'[1]Scheme Indicators'!P221</f>
        <v>6.0214856950191291E-2</v>
      </c>
      <c r="AP222" s="24">
        <f>+'[1]Scheme Indicators'!Q221</f>
        <v>8.2068941649334315E-2</v>
      </c>
      <c r="AQ222" s="24">
        <f>+'[1]Scheme Indicators'!R221</f>
        <v>1.734578063863915E-2</v>
      </c>
    </row>
    <row r="223" spans="1:43" x14ac:dyDescent="0.25">
      <c r="B223" s="21"/>
      <c r="C223" s="21" t="s">
        <v>268</v>
      </c>
      <c r="D223" s="21"/>
      <c r="E223" s="11"/>
      <c r="F223" s="23"/>
      <c r="G223" s="23"/>
      <c r="I223" s="23"/>
      <c r="J223" s="23"/>
      <c r="L223" s="98"/>
      <c r="M223" s="98"/>
      <c r="N223" s="7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50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</row>
    <row r="224" spans="1:43" x14ac:dyDescent="0.25">
      <c r="B224" s="21"/>
      <c r="C224" s="21"/>
      <c r="D224" s="21" t="s">
        <v>259</v>
      </c>
      <c r="E224" s="11"/>
      <c r="F224" s="23"/>
      <c r="G224" s="23"/>
      <c r="I224" s="23"/>
      <c r="J224" s="23"/>
      <c r="L224" s="98"/>
      <c r="M224" s="98"/>
      <c r="N224" s="7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50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</row>
    <row r="225" spans="1:43" x14ac:dyDescent="0.25">
      <c r="A225" s="23">
        <v>159</v>
      </c>
      <c r="B225" s="21"/>
      <c r="C225" s="21"/>
      <c r="D225" s="21"/>
      <c r="E225" s="11" t="s">
        <v>201</v>
      </c>
      <c r="F225" s="24">
        <f t="shared" si="21"/>
        <v>0.12989265568257949</v>
      </c>
      <c r="G225" s="24">
        <f t="shared" si="21"/>
        <v>0.1542532877726423</v>
      </c>
      <c r="I225" s="24">
        <f>VLOOKUP(I$2&amp;"_"&amp;$A225,'Indicator Values By Option'!$A$4:$CL$978,VLOOKUP($I$3,Input!$B$4:$G$82,6,0),0)</f>
        <v>0.13167409718504866</v>
      </c>
      <c r="J225" s="24">
        <f>VLOOKUP(J$2&amp;"_"&amp;$A225,'Indicator Values By Option'!$A$4:$CL$978,VLOOKUP($I$3,Input!$B$4:$G$82,6,0),0)</f>
        <v>0.11058849342201879</v>
      </c>
      <c r="L225" s="98">
        <f t="shared" si="19"/>
        <v>0.38400000000000001</v>
      </c>
      <c r="M225" s="98">
        <f t="shared" si="20"/>
        <v>0.16800000000000001</v>
      </c>
      <c r="N225" s="7"/>
      <c r="O225" s="24">
        <f>IF(Input!$C$2=2013,AD225,IF(Input!$C$2=2012,AD490,IF(Input!$C$2=2011,AD755,AD1020)))</f>
        <v>0.15258284388594387</v>
      </c>
      <c r="P225" s="24">
        <f>IF(Input!$C$2=2013,AE225,IF(Input!$C$2=2012,AE490,IF(Input!$C$2=2011,AE755,AE1020)))</f>
        <v>0.17521929729769459</v>
      </c>
      <c r="Q225" s="24">
        <f>IF(Input!$C$2=2013,AF225,IF(Input!$C$2=2012,AF490,IF(Input!$C$2=2011,AF755,AF1020)))</f>
        <v>0.10140278245738998</v>
      </c>
      <c r="R225" s="24">
        <f>IF(Input!$C$2=2013,AG225,IF(Input!$C$2=2012,AG490,IF(Input!$C$2=2011,AG755,AG1020)))</f>
        <v>0.10710278381853591</v>
      </c>
      <c r="S225" s="24">
        <f>IF(Input!$C$2=2013,AH225,IF(Input!$C$2=2012,AH490,IF(Input!$C$2=2011,AH755,AH1020)))</f>
        <v>0.2422111484102803</v>
      </c>
      <c r="T225" s="24">
        <f>IF(Input!$C$2=2013,AI225,IF(Input!$C$2=2012,AI490,IF(Input!$C$2=2011,AI755,AI1020)))</f>
        <v>0.19659854607072036</v>
      </c>
      <c r="U225" s="24">
        <f>IF(Input!$C$2=2013,AJ225,IF(Input!$C$2=2012,AJ490,IF(Input!$C$2=2011,AJ755,AJ1020)))</f>
        <v>0.13167409718504866</v>
      </c>
      <c r="V225" s="24">
        <f>IF(Input!$C$2=2013,AK225,IF(Input!$C$2=2012,AK490,IF(Input!$C$2=2011,AK755,AK1020)))</f>
        <v>0.12916502464635968</v>
      </c>
      <c r="W225" s="24">
        <f>IF(Input!$C$2=2013,AL225,IF(Input!$C$2=2012,AL490,IF(Input!$C$2=2011,AL755,AL1020)))</f>
        <v>0.14528821516198237</v>
      </c>
      <c r="X225" s="24">
        <f>IF(Input!$C$2=2013,AM225,IF(Input!$C$2=2012,AM490,IF(Input!$C$2=2011,AM755,AM1020)))</f>
        <v>7.58027918273841E-2</v>
      </c>
      <c r="Y225" s="24">
        <f>IF(Input!$C$2=2013,AN225,IF(Input!$C$2=2012,AN490,IF(Input!$C$2=2011,AN755,AN1020)))</f>
        <v>0.13790365156921131</v>
      </c>
      <c r="Z225" s="24">
        <f>IF(Input!$C$2=2013,AO225,IF(Input!$C$2=2012,AO490,IF(Input!$C$2=2011,AO755,AO1020)))</f>
        <v>0.12546606741401872</v>
      </c>
      <c r="AA225" s="24">
        <f>IF(Input!$C$2=2013,AP225,IF(Input!$C$2=2012,AP490,IF(Input!$C$2=2011,AP755,AP1020)))</f>
        <v>0.15546291955266531</v>
      </c>
      <c r="AB225" s="24">
        <f>IF(Input!$C$2=2013,AQ225,IF(Input!$C$2=2012,AQ490,IF(Input!$C$2=2011,AQ755,AQ1020)))</f>
        <v>0.39033359852946836</v>
      </c>
      <c r="AC225" s="24"/>
      <c r="AD225" s="24">
        <f>+'[1]Scheme Indicators'!E224</f>
        <v>0.15258284388594387</v>
      </c>
      <c r="AE225" s="24">
        <f>+'[1]Scheme Indicators'!F224</f>
        <v>0.17521929729769459</v>
      </c>
      <c r="AF225" s="24">
        <f>+'[1]Scheme Indicators'!G224</f>
        <v>0.10140278245738998</v>
      </c>
      <c r="AG225" s="24">
        <f>+'[1]Scheme Indicators'!H224</f>
        <v>0.10710278381853591</v>
      </c>
      <c r="AH225" s="24">
        <f>+'[1]Scheme Indicators'!I224</f>
        <v>0.2422111484102803</v>
      </c>
      <c r="AI225" s="24">
        <f>+'[1]Scheme Indicators'!J224</f>
        <v>0.19659854607072036</v>
      </c>
      <c r="AJ225" s="24">
        <f>+'[1]Scheme Indicators'!K224</f>
        <v>0.13167409718504866</v>
      </c>
      <c r="AK225" s="24">
        <f>+'[1]Scheme Indicators'!L224</f>
        <v>0.12916502464635968</v>
      </c>
      <c r="AL225" s="24">
        <f>+'[1]Scheme Indicators'!M224</f>
        <v>0.14528821516198237</v>
      </c>
      <c r="AM225" s="24">
        <f>+'[1]Scheme Indicators'!N224</f>
        <v>7.58027918273841E-2</v>
      </c>
      <c r="AN225" s="24">
        <f>+'[1]Scheme Indicators'!O224</f>
        <v>0.13790365156921131</v>
      </c>
      <c r="AO225" s="24">
        <f>+'[1]Scheme Indicators'!P224</f>
        <v>0.12546606741401872</v>
      </c>
      <c r="AP225" s="24">
        <f>+'[1]Scheme Indicators'!Q224</f>
        <v>0.15546291955266531</v>
      </c>
      <c r="AQ225" s="24">
        <f>+'[1]Scheme Indicators'!R224</f>
        <v>0.39033359852946836</v>
      </c>
    </row>
    <row r="226" spans="1:43" x14ac:dyDescent="0.25">
      <c r="A226" s="23">
        <f>A225+1</f>
        <v>160</v>
      </c>
      <c r="B226" s="21"/>
      <c r="C226" s="21"/>
      <c r="D226" s="21"/>
      <c r="E226" s="11" t="s">
        <v>202</v>
      </c>
      <c r="F226" s="24">
        <f t="shared" si="21"/>
        <v>0.63726082756126501</v>
      </c>
      <c r="G226" s="24">
        <f t="shared" si="21"/>
        <v>0.69891658148304281</v>
      </c>
      <c r="I226" s="24">
        <f>VLOOKUP(I$2&amp;"_"&amp;$A226,'Indicator Values By Option'!$A$4:$CL$978,VLOOKUP($I$3,Input!$B$4:$G$82,6,0),0)</f>
        <v>0.61373120397318814</v>
      </c>
      <c r="J226" s="24">
        <f>VLOOKUP(J$2&amp;"_"&amp;$A226,'Indicator Values By Option'!$A$4:$CL$978,VLOOKUP($I$3,Input!$B$4:$G$82,6,0),0)</f>
        <v>0.56792113585261284</v>
      </c>
      <c r="L226" s="98">
        <f t="shared" si="19"/>
        <v>0.23</v>
      </c>
      <c r="M226" s="98">
        <f t="shared" si="20"/>
        <v>0.14599999999999999</v>
      </c>
      <c r="N226" s="7"/>
      <c r="O226" s="24">
        <f>IF(Input!$C$2=2013,AD226,IF(Input!$C$2=2012,AD491,IF(Input!$C$2=2011,AD756,AD1021)))</f>
        <v>0.70575019998112243</v>
      </c>
      <c r="P226" s="24">
        <f>IF(Input!$C$2=2013,AE226,IF(Input!$C$2=2012,AE491,IF(Input!$C$2=2011,AE756,AE1021)))</f>
        <v>0.68323346799177376</v>
      </c>
      <c r="Q226" s="24">
        <f>IF(Input!$C$2=2013,AF226,IF(Input!$C$2=2012,AF491,IF(Input!$C$2=2011,AF756,AF1021)))</f>
        <v>0.68017543693067517</v>
      </c>
      <c r="R226" s="24">
        <f>IF(Input!$C$2=2013,AG226,IF(Input!$C$2=2012,AG491,IF(Input!$C$2=2011,AG756,AG1021)))</f>
        <v>0.57009664579481423</v>
      </c>
      <c r="S226" s="24">
        <f>IF(Input!$C$2=2013,AH226,IF(Input!$C$2=2012,AH491,IF(Input!$C$2=2011,AH756,AH1021)))</f>
        <v>0.7170934277560852</v>
      </c>
      <c r="T226" s="24">
        <f>IF(Input!$C$2=2013,AI226,IF(Input!$C$2=2012,AI491,IF(Input!$C$2=2011,AI756,AI1021)))</f>
        <v>0.7099624752111271</v>
      </c>
      <c r="U226" s="24">
        <f>IF(Input!$C$2=2013,AJ226,IF(Input!$C$2=2012,AJ491,IF(Input!$C$2=2011,AJ756,AJ1021)))</f>
        <v>0.61373120397318814</v>
      </c>
      <c r="V226" s="24">
        <f>IF(Input!$C$2=2013,AK226,IF(Input!$C$2=2012,AK491,IF(Input!$C$2=2011,AK756,AK1021)))</f>
        <v>0.74560069443464816</v>
      </c>
      <c r="W226" s="24">
        <f>IF(Input!$C$2=2013,AL226,IF(Input!$C$2=2012,AL491,IF(Input!$C$2=2011,AL756,AL1021)))</f>
        <v>0.76127160034136288</v>
      </c>
      <c r="X226" s="24">
        <f>IF(Input!$C$2=2013,AM226,IF(Input!$C$2=2012,AM491,IF(Input!$C$2=2011,AM756,AM1021)))</f>
        <v>0.51784391194820167</v>
      </c>
      <c r="Y226" s="24">
        <f>IF(Input!$C$2=2013,AN226,IF(Input!$C$2=2012,AN491,IF(Input!$C$2=2011,AN756,AN1021)))</f>
        <v>0.68947967974759961</v>
      </c>
      <c r="Z226" s="24">
        <f>IF(Input!$C$2=2013,AO226,IF(Input!$C$2=2012,AO491,IF(Input!$C$2=2011,AO756,AO1021)))</f>
        <v>0.54638089531059142</v>
      </c>
      <c r="AA226" s="24">
        <f>IF(Input!$C$2=2013,AP226,IF(Input!$C$2=2012,AP491,IF(Input!$C$2=2011,AP756,AP1021)))</f>
        <v>0.61973232514277354</v>
      </c>
      <c r="AB226" s="24">
        <f>IF(Input!$C$2=2013,AQ226,IF(Input!$C$2=2012,AQ491,IF(Input!$C$2=2011,AQ756,AQ1021)))</f>
        <v>0.68830923689606982</v>
      </c>
      <c r="AC226" s="24"/>
      <c r="AD226" s="24">
        <f>+'[1]Scheme Indicators'!E225</f>
        <v>0.70575019998112243</v>
      </c>
      <c r="AE226" s="24">
        <f>+'[1]Scheme Indicators'!F225</f>
        <v>0.68323346799177376</v>
      </c>
      <c r="AF226" s="24">
        <f>+'[1]Scheme Indicators'!G225</f>
        <v>0.68017543693067517</v>
      </c>
      <c r="AG226" s="24">
        <f>+'[1]Scheme Indicators'!H225</f>
        <v>0.57009664579481423</v>
      </c>
      <c r="AH226" s="24">
        <f>+'[1]Scheme Indicators'!I225</f>
        <v>0.7170934277560852</v>
      </c>
      <c r="AI226" s="24">
        <f>+'[1]Scheme Indicators'!J225</f>
        <v>0.7099624752111271</v>
      </c>
      <c r="AJ226" s="24">
        <f>+'[1]Scheme Indicators'!K225</f>
        <v>0.61373120397318814</v>
      </c>
      <c r="AK226" s="24">
        <f>+'[1]Scheme Indicators'!L225</f>
        <v>0.74560069443464816</v>
      </c>
      <c r="AL226" s="24">
        <f>+'[1]Scheme Indicators'!M225</f>
        <v>0.76127160034136288</v>
      </c>
      <c r="AM226" s="24">
        <f>+'[1]Scheme Indicators'!N225</f>
        <v>0.51784391194820167</v>
      </c>
      <c r="AN226" s="24">
        <f>+'[1]Scheme Indicators'!O225</f>
        <v>0.68947967974759961</v>
      </c>
      <c r="AO226" s="24">
        <f>+'[1]Scheme Indicators'!P225</f>
        <v>0.54638089531059142</v>
      </c>
      <c r="AP226" s="24">
        <f>+'[1]Scheme Indicators'!Q225</f>
        <v>0.61973232514277354</v>
      </c>
      <c r="AQ226" s="24">
        <f>+'[1]Scheme Indicators'!R225</f>
        <v>0.68830923689606982</v>
      </c>
    </row>
    <row r="227" spans="1:43" x14ac:dyDescent="0.25">
      <c r="B227" s="21"/>
      <c r="C227" s="21"/>
      <c r="D227" s="21" t="s">
        <v>260</v>
      </c>
      <c r="E227" s="11"/>
      <c r="F227" s="23"/>
      <c r="G227" s="23"/>
      <c r="I227" s="23"/>
      <c r="J227" s="23"/>
      <c r="L227" s="98"/>
      <c r="M227" s="98"/>
      <c r="N227" s="7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50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</row>
    <row r="228" spans="1:43" x14ac:dyDescent="0.25">
      <c r="A228" s="23">
        <v>161</v>
      </c>
      <c r="B228" s="21"/>
      <c r="C228" s="21"/>
      <c r="D228" s="21"/>
      <c r="E228" s="11" t="s">
        <v>203</v>
      </c>
      <c r="F228" s="24">
        <f t="shared" ref="F228:G246" si="22">PERCENTILE($O228:$AB228,F$3)</f>
        <v>0.42154867070917462</v>
      </c>
      <c r="G228" s="24">
        <f t="shared" si="22"/>
        <v>0.47331228384573615</v>
      </c>
      <c r="I228" s="24">
        <f>VLOOKUP(I$2&amp;"_"&amp;$A228,'Indicator Values By Option'!$A$4:$CL$978,VLOOKUP($I$3,Input!$B$4:$G$82,6,0),0)</f>
        <v>0.46704745716363788</v>
      </c>
      <c r="J228" s="24">
        <f>VLOOKUP(J$2&amp;"_"&amp;$A228,'Indicator Values By Option'!$A$4:$CL$978,VLOOKUP($I$3,Input!$B$4:$G$82,6,0),0)</f>
        <v>0.4129208258442118</v>
      </c>
      <c r="L228" s="98">
        <f t="shared" si="19"/>
        <v>0.61499999999999999</v>
      </c>
      <c r="M228" s="98">
        <f t="shared" si="20"/>
        <v>0.28999999999999998</v>
      </c>
      <c r="N228" s="7"/>
      <c r="O228" s="24">
        <f>IF(Input!$C$2=2013,AD228,IF(Input!$C$2=2012,AD493,IF(Input!$C$2=2011,AD758,AD1023)))</f>
        <v>0.4978782212876795</v>
      </c>
      <c r="P228" s="24">
        <f>IF(Input!$C$2=2013,AE228,IF(Input!$C$2=2012,AE493,IF(Input!$C$2=2011,AE758,AE1023)))</f>
        <v>0.39272455313302501</v>
      </c>
      <c r="Q228" s="24">
        <f>IF(Input!$C$2=2013,AF228,IF(Input!$C$2=2012,AF493,IF(Input!$C$2=2011,AF758,AF1023)))</f>
        <v>0.47784888247760038</v>
      </c>
      <c r="R228" s="24">
        <f>IF(Input!$C$2=2013,AG228,IF(Input!$C$2=2012,AG493,IF(Input!$C$2=2011,AG758,AG1023)))</f>
        <v>0.44662278239295194</v>
      </c>
      <c r="S228" s="24">
        <f>IF(Input!$C$2=2013,AH228,IF(Input!$C$2=2012,AH493,IF(Input!$C$2=2011,AH758,AH1023)))</f>
        <v>0.52488841656918361</v>
      </c>
      <c r="T228" s="24">
        <f>IF(Input!$C$2=2013,AI228,IF(Input!$C$2=2012,AI493,IF(Input!$C$2=2011,AI758,AI1023)))</f>
        <v>0.42805829843184956</v>
      </c>
      <c r="U228" s="24">
        <f>IF(Input!$C$2=2013,AJ228,IF(Input!$C$2=2012,AJ493,IF(Input!$C$2=2011,AJ758,AJ1023)))</f>
        <v>0.46704745716363788</v>
      </c>
      <c r="V228" s="24">
        <f>IF(Input!$C$2=2013,AK228,IF(Input!$C$2=2012,AK493,IF(Input!$C$2=2011,AK758,AK1023)))</f>
        <v>0.51727007228152433</v>
      </c>
      <c r="W228" s="24">
        <f>IF(Input!$C$2=2013,AL228,IF(Input!$C$2=2012,AL493,IF(Input!$C$2=2011,AL758,AL1023)))</f>
        <v>0.41888980868160314</v>
      </c>
      <c r="X228" s="24">
        <f>IF(Input!$C$2=2013,AM228,IF(Input!$C$2=2012,AM493,IF(Input!$C$2=2011,AM758,AM1023)))</f>
        <v>0.50744951637467162</v>
      </c>
      <c r="Y228" s="24">
        <f>IF(Input!$C$2=2013,AN228,IF(Input!$C$2=2012,AN493,IF(Input!$C$2=2011,AN758,AN1023)))</f>
        <v>0.44156172878539418</v>
      </c>
      <c r="Z228" s="24">
        <f>IF(Input!$C$2=2013,AO228,IF(Input!$C$2=2012,AO493,IF(Input!$C$2=2011,AO758,AO1023)))</f>
        <v>0.33554397962381782</v>
      </c>
      <c r="AA228" s="24">
        <f>IF(Input!$C$2=2013,AP228,IF(Input!$C$2=2012,AP493,IF(Input!$C$2=2011,AP758,AP1023)))</f>
        <v>0.36100038932868611</v>
      </c>
      <c r="AB228" s="24">
        <f>IF(Input!$C$2=2013,AQ228,IF(Input!$C$2=2012,AQ493,IF(Input!$C$2=2011,AQ758,AQ1023)))</f>
        <v>0.38263227491897245</v>
      </c>
      <c r="AC228" s="24"/>
      <c r="AD228" s="24">
        <f>+'[1]Scheme Indicators'!E227</f>
        <v>0.4978782212876795</v>
      </c>
      <c r="AE228" s="24">
        <f>+'[1]Scheme Indicators'!F227</f>
        <v>0.39272455313302501</v>
      </c>
      <c r="AF228" s="24">
        <f>+'[1]Scheme Indicators'!G227</f>
        <v>0.47784888247760038</v>
      </c>
      <c r="AG228" s="24">
        <f>+'[1]Scheme Indicators'!H227</f>
        <v>0.44662278239295194</v>
      </c>
      <c r="AH228" s="24">
        <f>+'[1]Scheme Indicators'!I227</f>
        <v>0.52488841656918361</v>
      </c>
      <c r="AI228" s="24">
        <f>+'[1]Scheme Indicators'!J227</f>
        <v>0.42805829843184956</v>
      </c>
      <c r="AJ228" s="24">
        <f>+'[1]Scheme Indicators'!K227</f>
        <v>0.46704745716363788</v>
      </c>
      <c r="AK228" s="24">
        <f>+'[1]Scheme Indicators'!L227</f>
        <v>0.51727007228152433</v>
      </c>
      <c r="AL228" s="24">
        <f>+'[1]Scheme Indicators'!M227</f>
        <v>0.41888980868160314</v>
      </c>
      <c r="AM228" s="24">
        <f>+'[1]Scheme Indicators'!N227</f>
        <v>0.50744951637467162</v>
      </c>
      <c r="AN228" s="24">
        <f>+'[1]Scheme Indicators'!O227</f>
        <v>0.44156172878539418</v>
      </c>
      <c r="AO228" s="24">
        <f>+'[1]Scheme Indicators'!P227</f>
        <v>0.33554397962381782</v>
      </c>
      <c r="AP228" s="24">
        <f>+'[1]Scheme Indicators'!Q227</f>
        <v>0.36100038932868611</v>
      </c>
      <c r="AQ228" s="24">
        <f>+'[1]Scheme Indicators'!R227</f>
        <v>0.38263227491897245</v>
      </c>
    </row>
    <row r="229" spans="1:43" x14ac:dyDescent="0.25">
      <c r="A229" s="23">
        <f>A228+1</f>
        <v>162</v>
      </c>
      <c r="B229" s="21"/>
      <c r="C229" s="21"/>
      <c r="D229" s="21"/>
      <c r="E229" s="11" t="s">
        <v>204</v>
      </c>
      <c r="F229" s="24">
        <f t="shared" si="22"/>
        <v>0.32517378030773647</v>
      </c>
      <c r="G229" s="24">
        <f t="shared" si="22"/>
        <v>0.3877245052714508</v>
      </c>
      <c r="I229" s="24">
        <f>VLOOKUP(I$2&amp;"_"&amp;$A229,'Indicator Values By Option'!$A$4:$CL$978,VLOOKUP($I$3,Input!$B$4:$G$82,6,0),0)</f>
        <v>0.38890624804923346</v>
      </c>
      <c r="J229" s="24">
        <f>VLOOKUP(J$2&amp;"_"&amp;$A229,'Indicator Values By Option'!$A$4:$CL$978,VLOOKUP($I$3,Input!$B$4:$G$82,6,0),0)</f>
        <v>0.3647467294957204</v>
      </c>
      <c r="L229" s="98">
        <f t="shared" si="19"/>
        <v>0.69199999999999995</v>
      </c>
      <c r="M229" s="98">
        <f t="shared" si="20"/>
        <v>0.437</v>
      </c>
      <c r="N229" s="7"/>
      <c r="O229" s="24">
        <f>IF(Input!$C$2=2013,AD229,IF(Input!$C$2=2012,AD494,IF(Input!$C$2=2011,AD759,AD1024)))</f>
        <v>0.43053410292266192</v>
      </c>
      <c r="P229" s="24">
        <f>IF(Input!$C$2=2013,AE229,IF(Input!$C$2=2012,AE494,IF(Input!$C$2=2011,AE759,AE1024)))</f>
        <v>0.28654285470283297</v>
      </c>
      <c r="Q229" s="24">
        <f>IF(Input!$C$2=2013,AF229,IF(Input!$C$2=2012,AF494,IF(Input!$C$2=2011,AF759,AF1024)))</f>
        <v>0.41791838362609401</v>
      </c>
      <c r="R229" s="24">
        <f>IF(Input!$C$2=2013,AG229,IF(Input!$C$2=2012,AG494,IF(Input!$C$2=2011,AG759,AG1024)))</f>
        <v>0.38427611814704754</v>
      </c>
      <c r="S229" s="24">
        <f>IF(Input!$C$2=2013,AH229,IF(Input!$C$2=2012,AH494,IF(Input!$C$2=2011,AH759,AH1024)))</f>
        <v>0.45194473963099774</v>
      </c>
      <c r="T229" s="24">
        <f>IF(Input!$C$2=2013,AI229,IF(Input!$C$2=2012,AI494,IF(Input!$C$2=2011,AI759,AI1024)))</f>
        <v>0.37177148714797387</v>
      </c>
      <c r="U229" s="24">
        <f>IF(Input!$C$2=2013,AJ229,IF(Input!$C$2=2012,AJ494,IF(Input!$C$2=2011,AJ759,AJ1024)))</f>
        <v>0.38890624804923346</v>
      </c>
      <c r="V229" s="24">
        <f>IF(Input!$C$2=2013,AK229,IF(Input!$C$2=2012,AK494,IF(Input!$C$2=2011,AK759,AK1024)))</f>
        <v>0.3860925747687986</v>
      </c>
      <c r="W229" s="24">
        <f>IF(Input!$C$2=2013,AL229,IF(Input!$C$2=2012,AL494,IF(Input!$C$2=2011,AL759,AL1024)))</f>
        <v>0.31524155693420425</v>
      </c>
      <c r="X229" s="24">
        <f>IF(Input!$C$2=2013,AM229,IF(Input!$C$2=2012,AM494,IF(Input!$C$2=2011,AM759,AM1024)))</f>
        <v>0.45124724249047848</v>
      </c>
      <c r="Y229" s="24">
        <f>IF(Input!$C$2=2013,AN229,IF(Input!$C$2=2012,AN494,IF(Input!$C$2=2011,AN759,AN1024)))</f>
        <v>0.34949060304983259</v>
      </c>
      <c r="Z229" s="24">
        <f>IF(Input!$C$2=2013,AO229,IF(Input!$C$2=2012,AO494,IF(Input!$C$2=2011,AO759,AO1024)))</f>
        <v>0.26862794593601502</v>
      </c>
      <c r="AA229" s="24">
        <f>IF(Input!$C$2=2013,AP229,IF(Input!$C$2=2012,AP494,IF(Input!$C$2=2011,AP759,AP1024)))</f>
        <v>0.26340866534418511</v>
      </c>
      <c r="AB229" s="24">
        <f>IF(Input!$C$2=2013,AQ229,IF(Input!$C$2=2012,AQ494,IF(Input!$C$2=2011,AQ759,AQ1024)))</f>
        <v>0.30524416812369526</v>
      </c>
      <c r="AC229" s="24"/>
      <c r="AD229" s="24">
        <f>+'[1]Scheme Indicators'!E228</f>
        <v>0.43053410292266192</v>
      </c>
      <c r="AE229" s="24">
        <f>+'[1]Scheme Indicators'!F228</f>
        <v>0.28654285470283297</v>
      </c>
      <c r="AF229" s="24">
        <f>+'[1]Scheme Indicators'!G228</f>
        <v>0.41791838362609401</v>
      </c>
      <c r="AG229" s="24">
        <f>+'[1]Scheme Indicators'!H228</f>
        <v>0.38427611814704754</v>
      </c>
      <c r="AH229" s="24">
        <f>+'[1]Scheme Indicators'!I228</f>
        <v>0.45194473963099774</v>
      </c>
      <c r="AI229" s="24">
        <f>+'[1]Scheme Indicators'!J228</f>
        <v>0.37177148714797387</v>
      </c>
      <c r="AJ229" s="24">
        <f>+'[1]Scheme Indicators'!K228</f>
        <v>0.38890624804923346</v>
      </c>
      <c r="AK229" s="24">
        <f>+'[1]Scheme Indicators'!L228</f>
        <v>0.3860925747687986</v>
      </c>
      <c r="AL229" s="24">
        <f>+'[1]Scheme Indicators'!M228</f>
        <v>0.31524155693420425</v>
      </c>
      <c r="AM229" s="24">
        <f>+'[1]Scheme Indicators'!N228</f>
        <v>0.45124724249047848</v>
      </c>
      <c r="AN229" s="24">
        <f>+'[1]Scheme Indicators'!O228</f>
        <v>0.34949060304983259</v>
      </c>
      <c r="AO229" s="24">
        <f>+'[1]Scheme Indicators'!P228</f>
        <v>0.26862794593601502</v>
      </c>
      <c r="AP229" s="24">
        <f>+'[1]Scheme Indicators'!Q228</f>
        <v>0.26340866534418511</v>
      </c>
      <c r="AQ229" s="24">
        <f>+'[1]Scheme Indicators'!R228</f>
        <v>0.30524416812369526</v>
      </c>
    </row>
    <row r="230" spans="1:43" x14ac:dyDescent="0.25">
      <c r="A230" s="23">
        <f>A229+1</f>
        <v>163</v>
      </c>
      <c r="B230" s="21"/>
      <c r="C230" s="21"/>
      <c r="D230" s="21"/>
      <c r="E230" s="11" t="s">
        <v>205</v>
      </c>
      <c r="F230" s="24">
        <f t="shared" si="22"/>
        <v>0.18629545104532788</v>
      </c>
      <c r="G230" s="24">
        <f t="shared" si="22"/>
        <v>0.24133686855510286</v>
      </c>
      <c r="I230" s="24">
        <f>VLOOKUP(I$2&amp;"_"&amp;$A230,'Indicator Values By Option'!$A$4:$CL$978,VLOOKUP($I$3,Input!$B$4:$G$82,6,0),0)</f>
        <v>0.23727330675429514</v>
      </c>
      <c r="J230" s="24">
        <f>VLOOKUP(J$2&amp;"_"&amp;$A230,'Indicator Values By Option'!$A$4:$CL$978,VLOOKUP($I$3,Input!$B$4:$G$82,6,0),0)</f>
        <v>0.24403248806648914</v>
      </c>
      <c r="L230" s="98">
        <f t="shared" si="19"/>
        <v>0.61499999999999999</v>
      </c>
      <c r="M230" s="98">
        <f t="shared" si="20"/>
        <v>0.68899999999999995</v>
      </c>
      <c r="N230" s="7"/>
      <c r="O230" s="24">
        <f>IF(Input!$C$2=2013,AD230,IF(Input!$C$2=2012,AD495,IF(Input!$C$2=2011,AD760,AD1025)))</f>
        <v>0.26258027802873829</v>
      </c>
      <c r="P230" s="24">
        <f>IF(Input!$C$2=2013,AE230,IF(Input!$C$2=2012,AE495,IF(Input!$C$2=2011,AE760,AE1025)))</f>
        <v>0.16819181031342417</v>
      </c>
      <c r="Q230" s="24">
        <f>IF(Input!$C$2=2013,AF230,IF(Input!$C$2=2012,AF495,IF(Input!$C$2=2011,AF760,AF1025)))</f>
        <v>0.24427944779017052</v>
      </c>
      <c r="R230" s="24">
        <f>IF(Input!$C$2=2013,AG230,IF(Input!$C$2=2012,AG495,IF(Input!$C$2=2011,AG760,AG1025)))</f>
        <v>0.22773678330798455</v>
      </c>
      <c r="S230" s="24">
        <f>IF(Input!$C$2=2013,AH230,IF(Input!$C$2=2012,AH495,IF(Input!$C$2=2011,AH760,AH1025)))</f>
        <v>0.28106269925133154</v>
      </c>
      <c r="T230" s="24">
        <f>IF(Input!$C$2=2013,AI230,IF(Input!$C$2=2012,AI495,IF(Input!$C$2=2011,AI760,AI1025)))</f>
        <v>0.21669842067887146</v>
      </c>
      <c r="U230" s="24">
        <f>IF(Input!$C$2=2013,AJ230,IF(Input!$C$2=2012,AJ495,IF(Input!$C$2=2011,AJ760,AJ1025)))</f>
        <v>0.23727330675429514</v>
      </c>
      <c r="V230" s="24">
        <f>IF(Input!$C$2=2013,AK230,IF(Input!$C$2=2012,AK495,IF(Input!$C$2=2011,AK760,AK1025)))</f>
        <v>0.2623549950254514</v>
      </c>
      <c r="W230" s="24">
        <f>IF(Input!$C$2=2013,AL230,IF(Input!$C$2=2012,AL495,IF(Input!$C$2=2011,AL760,AL1025)))</f>
        <v>0.17949854528155243</v>
      </c>
      <c r="X230" s="24">
        <f>IF(Input!$C$2=2013,AM230,IF(Input!$C$2=2012,AM495,IF(Input!$C$2=2011,AM760,AM1025)))</f>
        <v>0.30748345494612928</v>
      </c>
      <c r="Y230" s="24">
        <f>IF(Input!$C$2=2013,AN230,IF(Input!$C$2=2012,AN495,IF(Input!$C$2=2011,AN760,AN1025)))</f>
        <v>0.20293615136353671</v>
      </c>
      <c r="Z230" s="24">
        <f>IF(Input!$C$2=2013,AO230,IF(Input!$C$2=2012,AO495,IF(Input!$C$2=2011,AO760,AO1025)))</f>
        <v>0.14594855084170985</v>
      </c>
      <c r="AA230" s="24">
        <f>IF(Input!$C$2=2013,AP230,IF(Input!$C$2=2012,AP495,IF(Input!$C$2=2011,AP760,AP1025)))</f>
        <v>0.1682641502437939</v>
      </c>
      <c r="AB230" s="24">
        <f>IF(Input!$C$2=2013,AQ230,IF(Input!$C$2=2012,AQ495,IF(Input!$C$2=2011,AQ760,AQ1025)))</f>
        <v>0.17578232141707323</v>
      </c>
      <c r="AC230" s="24"/>
      <c r="AD230" s="24">
        <f>+'[1]Scheme Indicators'!E229</f>
        <v>0.26258027802873829</v>
      </c>
      <c r="AE230" s="24">
        <f>+'[1]Scheme Indicators'!F229</f>
        <v>0.16819181031342417</v>
      </c>
      <c r="AF230" s="24">
        <f>+'[1]Scheme Indicators'!G229</f>
        <v>0.24427944779017052</v>
      </c>
      <c r="AG230" s="24">
        <f>+'[1]Scheme Indicators'!H229</f>
        <v>0.22773678330798455</v>
      </c>
      <c r="AH230" s="24">
        <f>+'[1]Scheme Indicators'!I229</f>
        <v>0.28106269925133154</v>
      </c>
      <c r="AI230" s="24">
        <f>+'[1]Scheme Indicators'!J229</f>
        <v>0.21669842067887146</v>
      </c>
      <c r="AJ230" s="24">
        <f>+'[1]Scheme Indicators'!K229</f>
        <v>0.23727330675429514</v>
      </c>
      <c r="AK230" s="24">
        <f>+'[1]Scheme Indicators'!L229</f>
        <v>0.2623549950254514</v>
      </c>
      <c r="AL230" s="24">
        <f>+'[1]Scheme Indicators'!M229</f>
        <v>0.17949854528155243</v>
      </c>
      <c r="AM230" s="24">
        <f>+'[1]Scheme Indicators'!N229</f>
        <v>0.30748345494612928</v>
      </c>
      <c r="AN230" s="24">
        <f>+'[1]Scheme Indicators'!O229</f>
        <v>0.20293615136353671</v>
      </c>
      <c r="AO230" s="24">
        <f>+'[1]Scheme Indicators'!P229</f>
        <v>0.14594855084170985</v>
      </c>
      <c r="AP230" s="24">
        <f>+'[1]Scheme Indicators'!Q229</f>
        <v>0.1682641502437939</v>
      </c>
      <c r="AQ230" s="24">
        <f>+'[1]Scheme Indicators'!R229</f>
        <v>0.17578232141707323</v>
      </c>
    </row>
    <row r="231" spans="1:43" x14ac:dyDescent="0.25">
      <c r="A231" s="23">
        <f>A230+1</f>
        <v>164</v>
      </c>
      <c r="B231" s="21"/>
      <c r="C231" s="21"/>
      <c r="D231" s="21"/>
      <c r="E231" s="11" t="s">
        <v>130</v>
      </c>
      <c r="F231" s="25">
        <f t="shared" si="22"/>
        <v>0.82797445139956083</v>
      </c>
      <c r="G231" s="25">
        <f t="shared" si="22"/>
        <v>1.1470765728548422</v>
      </c>
      <c r="I231" s="25">
        <f>VLOOKUP(I$2&amp;"_"&amp;$A231,'Indicator Values By Option'!$A$4:$CL$978,VLOOKUP($I$3,Input!$B$4:$G$82,6,0),0)</f>
        <v>1.10687547651498</v>
      </c>
      <c r="J231" s="25">
        <f>VLOOKUP(J$2&amp;"_"&amp;$A231,'Indicator Values By Option'!$A$4:$CL$978,VLOOKUP($I$3,Input!$B$4:$G$82,6,0),0)</f>
        <v>1.1606423212918386</v>
      </c>
      <c r="L231" s="98">
        <f t="shared" si="19"/>
        <v>0.53800000000000003</v>
      </c>
      <c r="M231" s="98">
        <f t="shared" si="20"/>
        <v>0.67900000000000005</v>
      </c>
      <c r="N231" s="7"/>
      <c r="O231" s="25">
        <f>IF(Input!$C$2=2013,AD231,IF(Input!$C$2=2012,AD496,IF(Input!$C$2=2011,AD761,AD1026)))</f>
        <v>1.1699536623152911</v>
      </c>
      <c r="P231" s="25">
        <f>IF(Input!$C$2=2013,AE231,IF(Input!$C$2=2012,AE496,IF(Input!$C$2=2011,AE761,AE1026)))</f>
        <v>0.69959889478744774</v>
      </c>
      <c r="Q231" s="25">
        <f>IF(Input!$C$2=2013,AF231,IF(Input!$C$2=2012,AF496,IF(Input!$C$2=2011,AF761,AF1026)))</f>
        <v>1.4335466474328011</v>
      </c>
      <c r="R231" s="25">
        <f>IF(Input!$C$2=2013,AG231,IF(Input!$C$2=2012,AG496,IF(Input!$C$2=2011,AG761,AG1026)))</f>
        <v>0.88133118817177225</v>
      </c>
      <c r="S231" s="25">
        <f>IF(Input!$C$2=2013,AH231,IF(Input!$C$2=2012,AH496,IF(Input!$C$2=2011,AH761,AH1026)))</f>
        <v>1.4777470775519193</v>
      </c>
      <c r="T231" s="25">
        <f>IF(Input!$C$2=2013,AI231,IF(Input!$C$2=2012,AI496,IF(Input!$C$2=2011,AI761,AI1026)))</f>
        <v>0.86918442150403807</v>
      </c>
      <c r="U231" s="25">
        <f>IF(Input!$C$2=2013,AJ231,IF(Input!$C$2=2012,AJ496,IF(Input!$C$2=2011,AJ761,AJ1026)))</f>
        <v>1.10687547651498</v>
      </c>
      <c r="V231" s="25">
        <f>IF(Input!$C$2=2013,AK231,IF(Input!$C$2=2012,AK496,IF(Input!$C$2=2011,AK761,AK1026)))</f>
        <v>1.4331631071539583</v>
      </c>
      <c r="W231" s="25">
        <f>IF(Input!$C$2=2013,AL231,IF(Input!$C$2=2012,AL496,IF(Input!$C$2=2011,AL761,AL1026)))</f>
        <v>0.81114221008928133</v>
      </c>
      <c r="X231" s="25">
        <f>IF(Input!$C$2=2013,AM231,IF(Input!$C$2=2012,AM496,IF(Input!$C$2=2011,AM761,AM1026)))</f>
        <v>1.5482097403678285</v>
      </c>
      <c r="Y231" s="25">
        <f>IF(Input!$C$2=2013,AN231,IF(Input!$C$2=2012,AN496,IF(Input!$C$2=2011,AN761,AN1026)))</f>
        <v>1.1154844016951746</v>
      </c>
      <c r="Z231" s="25">
        <f>IF(Input!$C$2=2013,AO231,IF(Input!$C$2=2012,AO496,IF(Input!$C$2=2011,AO761,AO1026)))</f>
        <v>0.62523808431340033</v>
      </c>
      <c r="AA231" s="25">
        <f>IF(Input!$C$2=2013,AP231,IF(Input!$C$2=2012,AP496,IF(Input!$C$2=2011,AP761,AP1026)))</f>
        <v>0.74743691948311985</v>
      </c>
      <c r="AB231" s="25">
        <f>IF(Input!$C$2=2013,AQ231,IF(Input!$C$2=2012,AQ496,IF(Input!$C$2=2011,AQ761,AQ1026)))</f>
        <v>0.47406905255364123</v>
      </c>
      <c r="AC231" s="25"/>
      <c r="AD231" s="25">
        <f>+'[1]Scheme Indicators'!E230</f>
        <v>1.1699536623152911</v>
      </c>
      <c r="AE231" s="25">
        <f>+'[1]Scheme Indicators'!F230</f>
        <v>0.69959889478744774</v>
      </c>
      <c r="AF231" s="25">
        <f>+'[1]Scheme Indicators'!G230</f>
        <v>1.4335466474328011</v>
      </c>
      <c r="AG231" s="25">
        <f>+'[1]Scheme Indicators'!H230</f>
        <v>0.88133118817177225</v>
      </c>
      <c r="AH231" s="25">
        <f>+'[1]Scheme Indicators'!I230</f>
        <v>1.4777470775519193</v>
      </c>
      <c r="AI231" s="25">
        <f>+'[1]Scheme Indicators'!J230</f>
        <v>0.86918442150403807</v>
      </c>
      <c r="AJ231" s="25">
        <f>+'[1]Scheme Indicators'!K230</f>
        <v>1.10687547651498</v>
      </c>
      <c r="AK231" s="25">
        <f>+'[1]Scheme Indicators'!L230</f>
        <v>1.4331631071539583</v>
      </c>
      <c r="AL231" s="25">
        <f>+'[1]Scheme Indicators'!M230</f>
        <v>0.81114221008928133</v>
      </c>
      <c r="AM231" s="25">
        <f>+'[1]Scheme Indicators'!N230</f>
        <v>1.5482097403678285</v>
      </c>
      <c r="AN231" s="25">
        <f>+'[1]Scheme Indicators'!O230</f>
        <v>1.1154844016951746</v>
      </c>
      <c r="AO231" s="25">
        <f>+'[1]Scheme Indicators'!P230</f>
        <v>0.62523808431340033</v>
      </c>
      <c r="AP231" s="25">
        <f>+'[1]Scheme Indicators'!Q230</f>
        <v>0.74743691948311985</v>
      </c>
      <c r="AQ231" s="25">
        <f>+'[1]Scheme Indicators'!R230</f>
        <v>0.47406905255364123</v>
      </c>
    </row>
    <row r="232" spans="1:43" x14ac:dyDescent="0.25">
      <c r="A232" s="23">
        <f>A231+1</f>
        <v>165</v>
      </c>
      <c r="B232" s="21"/>
      <c r="C232" s="21"/>
      <c r="D232" s="21"/>
      <c r="E232" s="11" t="s">
        <v>129</v>
      </c>
      <c r="F232" s="25">
        <f t="shared" si="22"/>
        <v>3.1335748834378028</v>
      </c>
      <c r="G232" s="25">
        <f t="shared" si="22"/>
        <v>3.6410963951792508</v>
      </c>
      <c r="I232" s="25">
        <f>VLOOKUP(I$2&amp;"_"&amp;$A232,'Indicator Values By Option'!$A$4:$CL$978,VLOOKUP($I$3,Input!$B$4:$G$82,6,0),0)</f>
        <v>3.4946068567478363</v>
      </c>
      <c r="J232" s="25">
        <f>VLOOKUP(J$2&amp;"_"&amp;$A232,'Indicator Values By Option'!$A$4:$CL$978,VLOOKUP($I$3,Input!$B$4:$G$82,6,0),0)</f>
        <v>3.4371008742230584</v>
      </c>
      <c r="L232" s="98">
        <f t="shared" si="19"/>
        <v>0.61499999999999999</v>
      </c>
      <c r="M232" s="98">
        <f t="shared" si="20"/>
        <v>0.442</v>
      </c>
      <c r="N232" s="7"/>
      <c r="O232" s="25">
        <f>IF(Input!$C$2=2013,AD232,IF(Input!$C$2=2012,AD497,IF(Input!$C$2=2011,AD762,AD1027)))</f>
        <v>3.7471750264571715</v>
      </c>
      <c r="P232" s="25">
        <f>IF(Input!$C$2=2013,AE232,IF(Input!$C$2=2012,AE497,IF(Input!$C$2=2011,AE762,AE1027)))</f>
        <v>4.712509973772943</v>
      </c>
      <c r="Q232" s="25">
        <f>IF(Input!$C$2=2013,AF232,IF(Input!$C$2=2012,AF497,IF(Input!$C$2=2011,AF762,AF1027)))</f>
        <v>3.4823493667251735</v>
      </c>
      <c r="R232" s="25">
        <f>IF(Input!$C$2=2013,AG232,IF(Input!$C$2=2012,AG497,IF(Input!$C$2=2011,AG762,AG1027)))</f>
        <v>3.4513013413084637</v>
      </c>
      <c r="S232" s="25">
        <f>IF(Input!$C$2=2013,AH232,IF(Input!$C$2=2012,AH497,IF(Input!$C$2=2011,AH762,AH1027)))</f>
        <v>4.5786184908892054</v>
      </c>
      <c r="T232" s="25">
        <f>IF(Input!$C$2=2013,AI232,IF(Input!$C$2=2012,AI497,IF(Input!$C$2=2011,AI762,AI1027)))</f>
        <v>3.0276965927799222</v>
      </c>
      <c r="U232" s="25">
        <f>IF(Input!$C$2=2013,AJ232,IF(Input!$C$2=2012,AJ497,IF(Input!$C$2=2011,AJ762,AJ1027)))</f>
        <v>3.4946068567478363</v>
      </c>
      <c r="V232" s="25">
        <f>IF(Input!$C$2=2013,AK232,IF(Input!$C$2=2012,AK497,IF(Input!$C$2=2011,AK762,AK1027)))</f>
        <v>2.5473886867732447</v>
      </c>
      <c r="W232" s="25">
        <f>IF(Input!$C$2=2013,AL232,IF(Input!$C$2=2012,AL497,IF(Input!$C$2=2011,AL762,AL1027)))</f>
        <v>6.4491539376381413</v>
      </c>
      <c r="X232" s="25">
        <f>IF(Input!$C$2=2013,AM232,IF(Input!$C$2=2012,AM497,IF(Input!$C$2=2011,AM762,AM1027)))</f>
        <v>2.3733242830444614</v>
      </c>
      <c r="Y232" s="25">
        <f>IF(Input!$C$2=2013,AN232,IF(Input!$C$2=2012,AN497,IF(Input!$C$2=2011,AN762,AN1027)))</f>
        <v>2.7004366259553878</v>
      </c>
      <c r="Z232" s="25">
        <f>IF(Input!$C$2=2013,AO232,IF(Input!$C$2=2012,AO497,IF(Input!$C$2=2011,AO762,AO1027)))</f>
        <v>2.9975904720517592</v>
      </c>
      <c r="AA232" s="25">
        <f>IF(Input!$C$2=2013,AP232,IF(Input!$C$2=2012,AP497,IF(Input!$C$2=2011,AP762,AP1027)))</f>
        <v>6.0130888596377385</v>
      </c>
      <c r="AB232" s="25">
        <f>IF(Input!$C$2=2013,AQ232,IF(Input!$C$2=2012,AQ497,IF(Input!$C$2=2011,AQ762,AQ1027)))</f>
        <v>3.3927941467726135</v>
      </c>
      <c r="AC232" s="25"/>
      <c r="AD232" s="25">
        <f>+'[1]Scheme Indicators'!E231</f>
        <v>3.7471750264571715</v>
      </c>
      <c r="AE232" s="25">
        <f>+'[1]Scheme Indicators'!F231</f>
        <v>4.712509973772943</v>
      </c>
      <c r="AF232" s="25">
        <f>+'[1]Scheme Indicators'!G231</f>
        <v>3.4823493667251735</v>
      </c>
      <c r="AG232" s="25">
        <f>+'[1]Scheme Indicators'!H231</f>
        <v>3.4513013413084637</v>
      </c>
      <c r="AH232" s="25">
        <f>+'[1]Scheme Indicators'!I231</f>
        <v>4.5786184908892054</v>
      </c>
      <c r="AI232" s="25">
        <f>+'[1]Scheme Indicators'!J231</f>
        <v>3.0276965927799222</v>
      </c>
      <c r="AJ232" s="25">
        <f>+'[1]Scheme Indicators'!K231</f>
        <v>3.4946068567478363</v>
      </c>
      <c r="AK232" s="25">
        <f>+'[1]Scheme Indicators'!L231</f>
        <v>2.5473886867732447</v>
      </c>
      <c r="AL232" s="25">
        <f>+'[1]Scheme Indicators'!M231</f>
        <v>6.4491539376381413</v>
      </c>
      <c r="AM232" s="25">
        <f>+'[1]Scheme Indicators'!N231</f>
        <v>2.3733242830444614</v>
      </c>
      <c r="AN232" s="25">
        <f>+'[1]Scheme Indicators'!O231</f>
        <v>2.7004366259553878</v>
      </c>
      <c r="AO232" s="25">
        <f>+'[1]Scheme Indicators'!P231</f>
        <v>2.9975904720517592</v>
      </c>
      <c r="AP232" s="25">
        <f>+'[1]Scheme Indicators'!Q231</f>
        <v>6.0130888596377385</v>
      </c>
      <c r="AQ232" s="25">
        <f>+'[1]Scheme Indicators'!R231</f>
        <v>3.3927941467726135</v>
      </c>
    </row>
    <row r="233" spans="1:43" x14ac:dyDescent="0.25">
      <c r="B233" s="21"/>
      <c r="C233" s="21"/>
      <c r="D233" s="21" t="s">
        <v>92</v>
      </c>
      <c r="E233" s="11"/>
      <c r="F233" s="23"/>
      <c r="G233" s="23"/>
      <c r="I233" s="23"/>
      <c r="J233" s="23"/>
      <c r="L233" s="98"/>
      <c r="M233" s="98"/>
      <c r="N233" s="7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50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</row>
    <row r="234" spans="1:43" x14ac:dyDescent="0.25">
      <c r="A234" s="23">
        <v>166</v>
      </c>
      <c r="B234" s="21"/>
      <c r="C234" s="21"/>
      <c r="D234" s="21"/>
      <c r="E234" s="11" t="s">
        <v>206</v>
      </c>
      <c r="F234" s="25">
        <f t="shared" si="22"/>
        <v>3.0124448241348398</v>
      </c>
      <c r="G234" s="25">
        <f t="shared" si="22"/>
        <v>3.6264656989282154</v>
      </c>
      <c r="I234" s="25">
        <f>VLOOKUP(I$2&amp;"_"&amp;$A234,'Indicator Values By Option'!$A$4:$CL$978,VLOOKUP($I$3,Input!$B$4:$G$82,6,0),0)</f>
        <v>6.1013587478923395</v>
      </c>
      <c r="J234" s="25">
        <f>VLOOKUP(J$2&amp;"_"&amp;$A234,'Indicator Values By Option'!$A$4:$CL$978,VLOOKUP($I$3,Input!$B$4:$G$82,6,0),0)</f>
        <v>3.9207271007042124</v>
      </c>
      <c r="L234" s="98">
        <f t="shared" si="19"/>
        <v>1</v>
      </c>
      <c r="M234" s="98">
        <f t="shared" si="20"/>
        <v>0.78400000000000003</v>
      </c>
      <c r="N234" s="7"/>
      <c r="O234" s="25">
        <f>IF(Input!$C$2=2013,AD234,IF(Input!$C$2=2012,AD499,IF(Input!$C$2=2011,AD764,AD1029)))</f>
        <v>3.1357540580362095</v>
      </c>
      <c r="P234" s="25">
        <f>IF(Input!$C$2=2013,AE234,IF(Input!$C$2=2012,AE499,IF(Input!$C$2=2011,AE764,AE1029)))</f>
        <v>4.1238281320791845</v>
      </c>
      <c r="Q234" s="25">
        <f>IF(Input!$C$2=2013,AF234,IF(Input!$C$2=2012,AF499,IF(Input!$C$2=2011,AF764,AF1029)))</f>
        <v>2.5366877719480709</v>
      </c>
      <c r="R234" s="25">
        <f>IF(Input!$C$2=2013,AG234,IF(Input!$C$2=2012,AG499,IF(Input!$C$2=2011,AG764,AG1029)))</f>
        <v>3.8712486904966066</v>
      </c>
      <c r="S234" s="25">
        <f>IF(Input!$C$2=2013,AH234,IF(Input!$C$2=2012,AH499,IF(Input!$C$2=2011,AH764,AH1029)))</f>
        <v>2.2647136877349432</v>
      </c>
      <c r="T234" s="25">
        <f>IF(Input!$C$2=2013,AI234,IF(Input!$C$2=2012,AI499,IF(Input!$C$2=2011,AI764,AI1029)))</f>
        <v>3.3368257787208786</v>
      </c>
      <c r="U234" s="25">
        <f>IF(Input!$C$2=2013,AJ234,IF(Input!$C$2=2012,AJ499,IF(Input!$C$2=2011,AJ764,AJ1029)))</f>
        <v>6.1013587478923395</v>
      </c>
      <c r="V234" s="25">
        <f>IF(Input!$C$2=2013,AK234,IF(Input!$C$2=2012,AK499,IF(Input!$C$2=2011,AK764,AK1029)))</f>
        <v>1.8734717174337037</v>
      </c>
      <c r="W234" s="25">
        <f>IF(Input!$C$2=2013,AL234,IF(Input!$C$2=2012,AL499,IF(Input!$C$2=2011,AL764,AL1029)))</f>
        <v>3.1043705962237889</v>
      </c>
      <c r="X234" s="25">
        <f>IF(Input!$C$2=2013,AM234,IF(Input!$C$2=2012,AM499,IF(Input!$C$2=2011,AM764,AM1029)))</f>
        <v>3.7228926458574056</v>
      </c>
      <c r="Y234" s="25">
        <f>IF(Input!$C$2=2013,AN234,IF(Input!$C$2=2012,AN499,IF(Input!$C$2=2011,AN764,AN1029)))</f>
        <v>2.9748976777886491</v>
      </c>
      <c r="Z234" s="25">
        <f>IF(Input!$C$2=2013,AO234,IF(Input!$C$2=2012,AO499,IF(Input!$C$2=2011,AO764,AO1029)))</f>
        <v>3.4933046769783811</v>
      </c>
      <c r="AA234" s="25">
        <f>IF(Input!$C$2=2013,AP234,IF(Input!$C$2=2012,AP499,IF(Input!$C$2=2011,AP764,AP1029)))</f>
        <v>5.1169463022219333</v>
      </c>
      <c r="AB234" s="25">
        <f>IF(Input!$C$2=2013,AQ234,IF(Input!$C$2=2012,AQ499,IF(Input!$C$2=2011,AQ764,AQ1029)))</f>
        <v>1.6969580284911276</v>
      </c>
      <c r="AC234" s="25"/>
      <c r="AD234" s="25">
        <f>+'[1]Scheme Indicators'!E233</f>
        <v>3.1357540580362095</v>
      </c>
      <c r="AE234" s="25">
        <f>+'[1]Scheme Indicators'!F233</f>
        <v>4.1238281320791845</v>
      </c>
      <c r="AF234" s="25">
        <f>+'[1]Scheme Indicators'!G233</f>
        <v>2.5366877719480709</v>
      </c>
      <c r="AG234" s="25">
        <f>+'[1]Scheme Indicators'!H233</f>
        <v>3.8712486904966066</v>
      </c>
      <c r="AH234" s="25">
        <f>+'[1]Scheme Indicators'!I233</f>
        <v>2.2647136877349432</v>
      </c>
      <c r="AI234" s="25">
        <f>+'[1]Scheme Indicators'!J233</f>
        <v>3.3368257787208786</v>
      </c>
      <c r="AJ234" s="25">
        <f>+'[1]Scheme Indicators'!K233</f>
        <v>6.1013587478923395</v>
      </c>
      <c r="AK234" s="25">
        <f>+'[1]Scheme Indicators'!L233</f>
        <v>1.8734717174337037</v>
      </c>
      <c r="AL234" s="25">
        <f>+'[1]Scheme Indicators'!M233</f>
        <v>3.1043705962237889</v>
      </c>
      <c r="AM234" s="25">
        <f>+'[1]Scheme Indicators'!N233</f>
        <v>3.7228926458574056</v>
      </c>
      <c r="AN234" s="25">
        <f>+'[1]Scheme Indicators'!O233</f>
        <v>2.9748976777886491</v>
      </c>
      <c r="AO234" s="25">
        <f>+'[1]Scheme Indicators'!P233</f>
        <v>3.4933046769783811</v>
      </c>
      <c r="AP234" s="25">
        <f>+'[1]Scheme Indicators'!Q233</f>
        <v>5.1169463022219333</v>
      </c>
      <c r="AQ234" s="25">
        <f>+'[1]Scheme Indicators'!R233</f>
        <v>1.6969580284911276</v>
      </c>
    </row>
    <row r="235" spans="1:43" x14ac:dyDescent="0.25">
      <c r="B235" s="21"/>
      <c r="C235" s="21" t="s">
        <v>269</v>
      </c>
      <c r="D235" s="21"/>
      <c r="E235" s="11"/>
      <c r="F235" s="23"/>
      <c r="G235" s="23"/>
      <c r="I235" s="23"/>
      <c r="J235" s="23"/>
      <c r="L235" s="98"/>
      <c r="M235" s="98"/>
      <c r="N235" s="7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50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</row>
    <row r="236" spans="1:43" x14ac:dyDescent="0.25">
      <c r="B236" s="21"/>
      <c r="C236" s="21"/>
      <c r="D236" s="21" t="s">
        <v>259</v>
      </c>
      <c r="E236" s="11"/>
      <c r="F236" s="23"/>
      <c r="G236" s="23"/>
      <c r="I236" s="23"/>
      <c r="J236" s="23"/>
      <c r="L236" s="98"/>
      <c r="M236" s="98"/>
      <c r="N236" s="7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50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</row>
    <row r="237" spans="1:43" x14ac:dyDescent="0.25">
      <c r="A237" s="23">
        <v>167</v>
      </c>
      <c r="B237" s="21"/>
      <c r="C237" s="21"/>
      <c r="D237" s="21"/>
      <c r="E237" s="11" t="s">
        <v>207</v>
      </c>
      <c r="F237" s="24">
        <f t="shared" si="22"/>
        <v>5.9250140613499737E-2</v>
      </c>
      <c r="G237" s="24">
        <f t="shared" si="22"/>
        <v>7.3340326322407001E-2</v>
      </c>
      <c r="I237" s="24">
        <f>VLOOKUP(I$2&amp;"_"&amp;$A237,'Indicator Values By Option'!$A$4:$CL$978,VLOOKUP($I$3,Input!$B$4:$G$82,6,0),0)</f>
        <v>5.6889977271595213E-2</v>
      </c>
      <c r="J237" s="24">
        <f>VLOOKUP(J$2&amp;"_"&amp;$A237,'Indicator Values By Option'!$A$4:$CL$978,VLOOKUP($I$3,Input!$B$4:$G$82,6,0),0)</f>
        <v>4.5398602645935787E-2</v>
      </c>
      <c r="L237" s="98">
        <f t="shared" si="19"/>
        <v>0.307</v>
      </c>
      <c r="M237" s="98">
        <f t="shared" si="20"/>
        <v>0.24</v>
      </c>
      <c r="N237" s="7"/>
      <c r="O237" s="24">
        <f>IF(Input!$C$2=2013,AD237,IF(Input!$C$2=2012,AD502,IF(Input!$C$2=2011,AD767,AD1032)))</f>
        <v>8.0375265395841528E-2</v>
      </c>
      <c r="P237" s="24">
        <f>IF(Input!$C$2=2013,AE237,IF(Input!$C$2=2012,AE502,IF(Input!$C$2=2011,AE767,AE1032)))</f>
        <v>6.5758720660426401E-2</v>
      </c>
      <c r="Q237" s="24">
        <f>IF(Input!$C$2=2013,AF237,IF(Input!$C$2=2012,AF502,IF(Input!$C$2=2011,AF767,AF1032)))</f>
        <v>7.3376016944385392E-2</v>
      </c>
      <c r="R237" s="24">
        <f>IF(Input!$C$2=2013,AG237,IF(Input!$C$2=2012,AG502,IF(Input!$C$2=2011,AG767,AG1032)))</f>
        <v>1.548157833472817E-2</v>
      </c>
      <c r="S237" s="24">
        <f>IF(Input!$C$2=2013,AH237,IF(Input!$C$2=2012,AH502,IF(Input!$C$2=2011,AH767,AH1032)))</f>
        <v>8.7824063587454745E-2</v>
      </c>
      <c r="T237" s="24">
        <f>IF(Input!$C$2=2013,AI237,IF(Input!$C$2=2012,AI502,IF(Input!$C$2=2011,AI767,AI1032)))</f>
        <v>7.9503395635258642E-2</v>
      </c>
      <c r="U237" s="24">
        <f>IF(Input!$C$2=2013,AJ237,IF(Input!$C$2=2012,AJ502,IF(Input!$C$2=2011,AJ767,AJ1032)))</f>
        <v>5.6889977271595213E-2</v>
      </c>
      <c r="V237" s="24">
        <f>IF(Input!$C$2=2013,AK237,IF(Input!$C$2=2012,AK502,IF(Input!$C$2=2011,AK767,AK1032)))</f>
        <v>6.7858475038558019E-2</v>
      </c>
      <c r="W237" s="24">
        <f>IF(Input!$C$2=2013,AL237,IF(Input!$C$2=2012,AL502,IF(Input!$C$2=2011,AL767,AL1032)))</f>
        <v>9.7469646904738166E-2</v>
      </c>
      <c r="X237" s="24">
        <f>IF(Input!$C$2=2013,AM237,IF(Input!$C$2=2012,AM502,IF(Input!$C$2=2011,AM767,AM1032)))</f>
        <v>4.1936579317449145E-2</v>
      </c>
      <c r="Y237" s="24">
        <f>IF(Input!$C$2=2013,AN237,IF(Input!$C$2=2012,AN502,IF(Input!$C$2=2011,AN767,AN1032)))</f>
        <v>7.3291039273008285E-2</v>
      </c>
      <c r="Z237" s="24">
        <f>IF(Input!$C$2=2013,AO237,IF(Input!$C$2=2012,AO502,IF(Input!$C$2=2011,AO767,AO1032)))</f>
        <v>4.168622110436624E-2</v>
      </c>
      <c r="AA237" s="24">
        <f>IF(Input!$C$2=2013,AP237,IF(Input!$C$2=2012,AP502,IF(Input!$C$2=2011,AP767,AP1032)))</f>
        <v>4.3817107195289397E-2</v>
      </c>
      <c r="AB237" s="24">
        <f>IF(Input!$C$2=2013,AQ237,IF(Input!$C$2=2012,AQ502,IF(Input!$C$2=2011,AQ767,AQ1032)))</f>
        <v>6.5028471554024594E-2</v>
      </c>
      <c r="AC237" s="24"/>
      <c r="AD237" s="24">
        <f>+'[1]Scheme Indicators'!E236</f>
        <v>8.0375265395841528E-2</v>
      </c>
      <c r="AE237" s="24">
        <f>+'[1]Scheme Indicators'!F236</f>
        <v>6.5758720660426401E-2</v>
      </c>
      <c r="AF237" s="24">
        <f>+'[1]Scheme Indicators'!G236</f>
        <v>7.3376016944385392E-2</v>
      </c>
      <c r="AG237" s="24">
        <f>+'[1]Scheme Indicators'!H236</f>
        <v>1.548157833472817E-2</v>
      </c>
      <c r="AH237" s="24">
        <f>+'[1]Scheme Indicators'!I236</f>
        <v>8.7824063587454745E-2</v>
      </c>
      <c r="AI237" s="24">
        <f>+'[1]Scheme Indicators'!J236</f>
        <v>7.9503395635258642E-2</v>
      </c>
      <c r="AJ237" s="24">
        <f>+'[1]Scheme Indicators'!K236</f>
        <v>5.6889977271595213E-2</v>
      </c>
      <c r="AK237" s="24">
        <f>+'[1]Scheme Indicators'!L236</f>
        <v>6.7858475038558019E-2</v>
      </c>
      <c r="AL237" s="24">
        <f>+'[1]Scheme Indicators'!M236</f>
        <v>9.7469646904738166E-2</v>
      </c>
      <c r="AM237" s="24">
        <f>+'[1]Scheme Indicators'!N236</f>
        <v>4.1936579317449145E-2</v>
      </c>
      <c r="AN237" s="24">
        <f>+'[1]Scheme Indicators'!O236</f>
        <v>7.3291039273008285E-2</v>
      </c>
      <c r="AO237" s="24">
        <f>+'[1]Scheme Indicators'!P236</f>
        <v>4.168622110436624E-2</v>
      </c>
      <c r="AP237" s="24">
        <f>+'[1]Scheme Indicators'!Q236</f>
        <v>4.3817107195289397E-2</v>
      </c>
      <c r="AQ237" s="24">
        <f>+'[1]Scheme Indicators'!R236</f>
        <v>6.5028471554024594E-2</v>
      </c>
    </row>
    <row r="238" spans="1:43" x14ac:dyDescent="0.25">
      <c r="A238" s="23">
        <f>A237+1</f>
        <v>168</v>
      </c>
      <c r="B238" s="21"/>
      <c r="C238" s="21"/>
      <c r="D238" s="21"/>
      <c r="E238" s="11" t="s">
        <v>208</v>
      </c>
      <c r="F238" s="24">
        <f t="shared" si="22"/>
        <v>0.59790703160000203</v>
      </c>
      <c r="G238" s="24">
        <f t="shared" si="22"/>
        <v>0.64731275917370945</v>
      </c>
      <c r="I238" s="24">
        <f>VLOOKUP(I$2&amp;"_"&amp;$A238,'Indicator Values By Option'!$A$4:$CL$978,VLOOKUP($I$3,Input!$B$4:$G$82,6,0),0)</f>
        <v>0.59048582817890161</v>
      </c>
      <c r="J238" s="24">
        <f>VLOOKUP(J$2&amp;"_"&amp;$A238,'Indicator Values By Option'!$A$4:$CL$978,VLOOKUP($I$3,Input!$B$4:$G$82,6,0),0)</f>
        <v>0.4960166131809769</v>
      </c>
      <c r="L238" s="98">
        <f t="shared" si="19"/>
        <v>0.23</v>
      </c>
      <c r="M238" s="98">
        <f t="shared" si="20"/>
        <v>0</v>
      </c>
      <c r="N238" s="7"/>
      <c r="O238" s="24">
        <f>IF(Input!$C$2=2013,AD238,IF(Input!$C$2=2012,AD503,IF(Input!$C$2=2011,AD768,AD1033)))</f>
        <v>0.63528011962011932</v>
      </c>
      <c r="P238" s="24">
        <f>IF(Input!$C$2=2013,AE238,IF(Input!$C$2=2012,AE503,IF(Input!$C$2=2011,AE768,AE1033)))</f>
        <v>0.66604280235577318</v>
      </c>
      <c r="Q238" s="24">
        <f>IF(Input!$C$2=2013,AF238,IF(Input!$C$2=2012,AF503,IF(Input!$C$2=2011,AF768,AF1033)))</f>
        <v>0.61299333370503428</v>
      </c>
      <c r="R238" s="24">
        <f>IF(Input!$C$2=2013,AG238,IF(Input!$C$2=2012,AG503,IF(Input!$C$2=2011,AG768,AG1033)))</f>
        <v>0.56528819273902808</v>
      </c>
      <c r="S238" s="24">
        <f>IF(Input!$C$2=2013,AH238,IF(Input!$C$2=2012,AH503,IF(Input!$C$2=2011,AH768,AH1033)))</f>
        <v>0.66037279559275697</v>
      </c>
      <c r="T238" s="24">
        <f>IF(Input!$C$2=2013,AI238,IF(Input!$C$2=2012,AI503,IF(Input!$C$2=2011,AI768,AI1033)))</f>
        <v>0.62142638567552511</v>
      </c>
      <c r="U238" s="24">
        <f>IF(Input!$C$2=2013,AJ238,IF(Input!$C$2=2012,AJ503,IF(Input!$C$2=2011,AJ768,AJ1033)))</f>
        <v>0.59048582817890161</v>
      </c>
      <c r="V238" s="24">
        <f>IF(Input!$C$2=2013,AK238,IF(Input!$C$2=2012,AK503,IF(Input!$C$2=2011,AK768,AK1033)))</f>
        <v>0.74266613677419402</v>
      </c>
      <c r="W238" s="24">
        <f>IF(Input!$C$2=2013,AL238,IF(Input!$C$2=2012,AL503,IF(Input!$C$2=2011,AL768,AL1033)))</f>
        <v>0.65602604988492985</v>
      </c>
      <c r="X238" s="24">
        <f>IF(Input!$C$2=2013,AM238,IF(Input!$C$2=2012,AM503,IF(Input!$C$2=2011,AM768,AM1033)))</f>
        <v>0.50165177639012004</v>
      </c>
      <c r="Y238" s="24">
        <f>IF(Input!$C$2=2013,AN238,IF(Input!$C$2=2012,AN503,IF(Input!$C$2=2011,AN768,AN1033)))</f>
        <v>0.59871956276318572</v>
      </c>
      <c r="Z238" s="24">
        <f>IF(Input!$C$2=2013,AO238,IF(Input!$C$2=2012,AO503,IF(Input!$C$2=2011,AO768,AO1033)))</f>
        <v>0.50340895068660674</v>
      </c>
      <c r="AA238" s="24">
        <f>IF(Input!$C$2=2013,AP238,IF(Input!$C$2=2012,AP503,IF(Input!$C$2=2011,AP768,AP1033)))</f>
        <v>0.59757515267419459</v>
      </c>
      <c r="AB238" s="24">
        <f>IF(Input!$C$2=2013,AQ238,IF(Input!$C$2=2012,AQ503,IF(Input!$C$2=2011,AQ768,AQ1033)))</f>
        <v>0.6564016205722647</v>
      </c>
      <c r="AC238" s="24"/>
      <c r="AD238" s="24">
        <f>+'[1]Scheme Indicators'!E237</f>
        <v>0.63528011962011932</v>
      </c>
      <c r="AE238" s="24">
        <f>+'[1]Scheme Indicators'!F237</f>
        <v>0.66604280235577318</v>
      </c>
      <c r="AF238" s="24">
        <f>+'[1]Scheme Indicators'!G237</f>
        <v>0.61299333370503428</v>
      </c>
      <c r="AG238" s="24">
        <f>+'[1]Scheme Indicators'!H237</f>
        <v>0.56528819273902808</v>
      </c>
      <c r="AH238" s="24">
        <f>+'[1]Scheme Indicators'!I237</f>
        <v>0.66037279559275697</v>
      </c>
      <c r="AI238" s="24">
        <f>+'[1]Scheme Indicators'!J237</f>
        <v>0.62142638567552511</v>
      </c>
      <c r="AJ238" s="24">
        <f>+'[1]Scheme Indicators'!K237</f>
        <v>0.59048582817890161</v>
      </c>
      <c r="AK238" s="24">
        <f>+'[1]Scheme Indicators'!L237</f>
        <v>0.74266613677419402</v>
      </c>
      <c r="AL238" s="24">
        <f>+'[1]Scheme Indicators'!M237</f>
        <v>0.65602604988492985</v>
      </c>
      <c r="AM238" s="24">
        <f>+'[1]Scheme Indicators'!N237</f>
        <v>0.50165177639012004</v>
      </c>
      <c r="AN238" s="24">
        <f>+'[1]Scheme Indicators'!O237</f>
        <v>0.59871956276318572</v>
      </c>
      <c r="AO238" s="24">
        <f>+'[1]Scheme Indicators'!P237</f>
        <v>0.50340895068660674</v>
      </c>
      <c r="AP238" s="24">
        <f>+'[1]Scheme Indicators'!Q237</f>
        <v>0.59757515267419459</v>
      </c>
      <c r="AQ238" s="24">
        <f>+'[1]Scheme Indicators'!R237</f>
        <v>0.6564016205722647</v>
      </c>
    </row>
    <row r="239" spans="1:43" x14ac:dyDescent="0.25">
      <c r="B239" s="21"/>
      <c r="C239" s="21"/>
      <c r="D239" s="21" t="s">
        <v>260</v>
      </c>
      <c r="E239" s="11"/>
      <c r="F239" s="23"/>
      <c r="G239" s="23"/>
      <c r="I239" s="23"/>
      <c r="J239" s="23"/>
      <c r="L239" s="98"/>
      <c r="M239" s="98"/>
      <c r="N239" s="7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50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</row>
    <row r="240" spans="1:43" x14ac:dyDescent="0.25">
      <c r="A240" s="23">
        <v>169</v>
      </c>
      <c r="B240" s="21"/>
      <c r="C240" s="21"/>
      <c r="D240" s="21"/>
      <c r="E240" s="11" t="s">
        <v>181</v>
      </c>
      <c r="F240" s="24">
        <f t="shared" si="22"/>
        <v>1.1769751625274719E-2</v>
      </c>
      <c r="G240" s="24">
        <f t="shared" si="22"/>
        <v>2.0353423007766248E-2</v>
      </c>
      <c r="I240" s="24">
        <f>VLOOKUP(I$2&amp;"_"&amp;$A240,'Indicator Values By Option'!$A$4:$CL$978,VLOOKUP($I$3,Input!$B$4:$G$82,6,0),0)</f>
        <v>2.9013686087227385E-2</v>
      </c>
      <c r="J240" s="24">
        <f>VLOOKUP(J$2&amp;"_"&amp;$A240,'Indicator Values By Option'!$A$4:$CL$978,VLOOKUP($I$3,Input!$B$4:$G$82,6,0),0)</f>
        <v>1.5748031496062992E-2</v>
      </c>
      <c r="L240" s="98">
        <f t="shared" si="19"/>
        <v>1</v>
      </c>
      <c r="M240" s="98">
        <f t="shared" si="20"/>
        <v>0.42499999999999999</v>
      </c>
      <c r="N240" s="7"/>
      <c r="O240" s="24">
        <f>IF(Input!$C$2=2013,AD240,IF(Input!$C$2=2012,AD505,IF(Input!$C$2=2011,AD770,AD1035)))</f>
        <v>2.6340908182788083E-2</v>
      </c>
      <c r="P240" s="24">
        <f>IF(Input!$C$2=2013,AE240,IF(Input!$C$2=2012,AE505,IF(Input!$C$2=2011,AE770,AE1035)))</f>
        <v>2.0386746162588891E-2</v>
      </c>
      <c r="Q240" s="24">
        <f>IF(Input!$C$2=2013,AF240,IF(Input!$C$2=2012,AF505,IF(Input!$C$2=2011,AF770,AF1035)))</f>
        <v>4.9282295101402678E-3</v>
      </c>
      <c r="R240" s="24">
        <f>IF(Input!$C$2=2013,AG240,IF(Input!$C$2=2012,AG505,IF(Input!$C$2=2011,AG770,AG1035)))</f>
        <v>2.0307405317773076E-2</v>
      </c>
      <c r="S240" s="24">
        <f>IF(Input!$C$2=2013,AH240,IF(Input!$C$2=2012,AH505,IF(Input!$C$2=2011,AH770,AH1035)))</f>
        <v>1.8876221818608201E-2</v>
      </c>
      <c r="T240" s="24">
        <f>IF(Input!$C$2=2013,AI240,IF(Input!$C$2=2012,AI505,IF(Input!$C$2=2011,AI770,AI1035)))</f>
        <v>9.1126752284295155E-3</v>
      </c>
      <c r="U240" s="24">
        <f>IF(Input!$C$2=2013,AJ240,IF(Input!$C$2=2012,AJ505,IF(Input!$C$2=2011,AJ770,AJ1035)))</f>
        <v>2.9013686087227385E-2</v>
      </c>
      <c r="V240" s="24">
        <f>IF(Input!$C$2=2013,AK240,IF(Input!$C$2=2012,AK505,IF(Input!$C$2=2011,AK770,AK1035)))</f>
        <v>3.1347989720746437E-3</v>
      </c>
      <c r="W240" s="24">
        <f>IF(Input!$C$2=2013,AL240,IF(Input!$C$2=2012,AL505,IF(Input!$C$2=2011,AL770,AL1035)))</f>
        <v>2.3990269576363181E-2</v>
      </c>
      <c r="X240" s="24">
        <f>IF(Input!$C$2=2013,AM240,IF(Input!$C$2=2012,AM505,IF(Input!$C$2=2011,AM770,AM1035)))</f>
        <v>3.4725084253274799E-3</v>
      </c>
      <c r="Y240" s="24">
        <f>IF(Input!$C$2=2013,AN240,IF(Input!$C$2=2012,AN505,IF(Input!$C$2=2011,AN770,AN1035)))</f>
        <v>1.1595887803984774E-2</v>
      </c>
      <c r="Z240" s="24">
        <f>IF(Input!$C$2=2013,AO240,IF(Input!$C$2=2012,AO505,IF(Input!$C$2=2011,AO770,AO1035)))</f>
        <v>2.8753337516000399E-2</v>
      </c>
      <c r="AA240" s="24">
        <f>IF(Input!$C$2=2013,AP240,IF(Input!$C$2=2012,AP505,IF(Input!$C$2=2011,AP770,AP1035)))</f>
        <v>1.9450035824124193E-2</v>
      </c>
      <c r="AB240" s="24">
        <f>IF(Input!$C$2=2013,AQ240,IF(Input!$C$2=2012,AQ505,IF(Input!$C$2=2011,AQ770,AQ1035)))</f>
        <v>1.2195418222225966E-2</v>
      </c>
      <c r="AC240" s="24"/>
      <c r="AD240" s="24">
        <f>+'[1]Scheme Indicators'!E239</f>
        <v>2.6340908182788083E-2</v>
      </c>
      <c r="AE240" s="24">
        <f>+'[1]Scheme Indicators'!F239</f>
        <v>2.0386746162588891E-2</v>
      </c>
      <c r="AF240" s="24">
        <f>+'[1]Scheme Indicators'!G239</f>
        <v>4.9282295101402678E-3</v>
      </c>
      <c r="AG240" s="24">
        <f>+'[1]Scheme Indicators'!H239</f>
        <v>2.0307405317773076E-2</v>
      </c>
      <c r="AH240" s="24">
        <f>+'[1]Scheme Indicators'!I239</f>
        <v>1.8876221818608201E-2</v>
      </c>
      <c r="AI240" s="24">
        <f>+'[1]Scheme Indicators'!J239</f>
        <v>9.1126752284295155E-3</v>
      </c>
      <c r="AJ240" s="24">
        <f>+'[1]Scheme Indicators'!K239</f>
        <v>2.9013686087227385E-2</v>
      </c>
      <c r="AK240" s="24">
        <f>+'[1]Scheme Indicators'!L239</f>
        <v>3.1347989720746437E-3</v>
      </c>
      <c r="AL240" s="24">
        <f>+'[1]Scheme Indicators'!M239</f>
        <v>2.3990269576363181E-2</v>
      </c>
      <c r="AM240" s="24">
        <f>+'[1]Scheme Indicators'!N239</f>
        <v>3.4725084253274799E-3</v>
      </c>
      <c r="AN240" s="24">
        <f>+'[1]Scheme Indicators'!O239</f>
        <v>1.1595887803984774E-2</v>
      </c>
      <c r="AO240" s="24">
        <f>+'[1]Scheme Indicators'!P239</f>
        <v>2.8753337516000399E-2</v>
      </c>
      <c r="AP240" s="24">
        <f>+'[1]Scheme Indicators'!Q239</f>
        <v>1.9450035824124193E-2</v>
      </c>
      <c r="AQ240" s="24">
        <f>+'[1]Scheme Indicators'!R239</f>
        <v>1.2195418222225966E-2</v>
      </c>
    </row>
    <row r="241" spans="1:43" x14ac:dyDescent="0.25">
      <c r="A241" s="23">
        <f>A240+1</f>
        <v>170</v>
      </c>
      <c r="B241" s="21"/>
      <c r="C241" s="21"/>
      <c r="D241" s="21"/>
      <c r="E241" s="11" t="s">
        <v>182</v>
      </c>
      <c r="F241" s="24">
        <f t="shared" si="22"/>
        <v>3.5718241917206003E-2</v>
      </c>
      <c r="G241" s="24">
        <f t="shared" si="22"/>
        <v>5.1037003123272112E-2</v>
      </c>
      <c r="I241" s="24">
        <f>VLOOKUP(I$2&amp;"_"&amp;$A241,'Indicator Values By Option'!$A$4:$CL$978,VLOOKUP($I$3,Input!$B$4:$G$82,6,0),0)</f>
        <v>5.1579886377293133E-2</v>
      </c>
      <c r="J241" s="24">
        <f>VLOOKUP(J$2&amp;"_"&amp;$A241,'Indicator Values By Option'!$A$4:$CL$978,VLOOKUP($I$3,Input!$B$4:$G$82,6,0),0)</f>
        <v>5.1181102362204724E-2</v>
      </c>
      <c r="L241" s="98">
        <f t="shared" si="19"/>
        <v>0.69199999999999995</v>
      </c>
      <c r="M241" s="98">
        <f t="shared" si="20"/>
        <v>0.66800000000000004</v>
      </c>
      <c r="N241" s="7"/>
      <c r="O241" s="24">
        <f>IF(Input!$C$2=2013,AD241,IF(Input!$C$2=2012,AD506,IF(Input!$C$2=2011,AD771,AD1036)))</f>
        <v>7.2437497502667231E-2</v>
      </c>
      <c r="P241" s="24">
        <f>IF(Input!$C$2=2013,AE241,IF(Input!$C$2=2012,AE506,IF(Input!$C$2=2011,AE771,AE1036)))</f>
        <v>5.0287307201052601E-2</v>
      </c>
      <c r="Q241" s="24">
        <f>IF(Input!$C$2=2013,AF241,IF(Input!$C$2=2012,AF506,IF(Input!$C$2=2011,AF771,AF1036)))</f>
        <v>8.3779901672384555E-2</v>
      </c>
      <c r="R241" s="24">
        <f>IF(Input!$C$2=2013,AG241,IF(Input!$C$2=2012,AG506,IF(Input!$C$2=2011,AG771,AG1036)))</f>
        <v>4.5979030908165457E-2</v>
      </c>
      <c r="S241" s="24">
        <f>IF(Input!$C$2=2013,AH241,IF(Input!$C$2=2012,AH506,IF(Input!$C$2=2011,AH771,AH1036)))</f>
        <v>5.6628665455824602E-2</v>
      </c>
      <c r="T241" s="24">
        <f>IF(Input!$C$2=2013,AI241,IF(Input!$C$2=2012,AI506,IF(Input!$C$2=2011,AI771,AI1036)))</f>
        <v>2.0710625519157991E-2</v>
      </c>
      <c r="U241" s="24">
        <f>IF(Input!$C$2=2013,AJ241,IF(Input!$C$2=2012,AJ506,IF(Input!$C$2=2011,AJ771,AJ1036)))</f>
        <v>5.1579886377293133E-2</v>
      </c>
      <c r="V241" s="24">
        <f>IF(Input!$C$2=2013,AK241,IF(Input!$C$2=2012,AK506,IF(Input!$C$2=2011,AK771,AK1036)))</f>
        <v>1.5673994860373217E-2</v>
      </c>
      <c r="W241" s="24">
        <f>IF(Input!$C$2=2013,AL241,IF(Input!$C$2=2012,AL506,IF(Input!$C$2=2011,AL771,AL1036)))</f>
        <v>6.943337637005112E-2</v>
      </c>
      <c r="X241" s="24">
        <f>IF(Input!$C$2=2013,AM241,IF(Input!$C$2=2012,AM506,IF(Input!$C$2=2011,AM771,AM1036)))</f>
        <v>3.125257582794732E-2</v>
      </c>
      <c r="Y241" s="24">
        <f>IF(Input!$C$2=2013,AN241,IF(Input!$C$2=2012,AN506,IF(Input!$C$2=2011,AN771,AN1036)))</f>
        <v>4.2518255281277506E-2</v>
      </c>
      <c r="Z241" s="24">
        <f>IF(Input!$C$2=2013,AO241,IF(Input!$C$2=2012,AO506,IF(Input!$C$2=2011,AO771,AO1036)))</f>
        <v>3.4504005019200479E-2</v>
      </c>
      <c r="AA241" s="24">
        <f>IF(Input!$C$2=2013,AP241,IF(Input!$C$2=2012,AP506,IF(Input!$C$2=2011,AP771,AP1036)))</f>
        <v>3.5363701498407625E-2</v>
      </c>
      <c r="AB241" s="24">
        <f>IF(Input!$C$2=2013,AQ241,IF(Input!$C$2=2012,AQ506,IF(Input!$C$2=2011,AQ771,AQ1036)))</f>
        <v>3.6586254666677899E-2</v>
      </c>
      <c r="AC241" s="24"/>
      <c r="AD241" s="24">
        <f>+'[1]Scheme Indicators'!E240</f>
        <v>7.2437497502667231E-2</v>
      </c>
      <c r="AE241" s="24">
        <f>+'[1]Scheme Indicators'!F240</f>
        <v>5.0287307201052601E-2</v>
      </c>
      <c r="AF241" s="24">
        <f>+'[1]Scheme Indicators'!G240</f>
        <v>8.3779901672384555E-2</v>
      </c>
      <c r="AG241" s="24">
        <f>+'[1]Scheme Indicators'!H240</f>
        <v>4.5979030908165457E-2</v>
      </c>
      <c r="AH241" s="24">
        <f>+'[1]Scheme Indicators'!I240</f>
        <v>5.6628665455824602E-2</v>
      </c>
      <c r="AI241" s="24">
        <f>+'[1]Scheme Indicators'!J240</f>
        <v>2.0710625519157991E-2</v>
      </c>
      <c r="AJ241" s="24">
        <f>+'[1]Scheme Indicators'!K240</f>
        <v>5.1579886377293133E-2</v>
      </c>
      <c r="AK241" s="24">
        <f>+'[1]Scheme Indicators'!L240</f>
        <v>1.5673994860373217E-2</v>
      </c>
      <c r="AL241" s="24">
        <f>+'[1]Scheme Indicators'!M240</f>
        <v>6.943337637005112E-2</v>
      </c>
      <c r="AM241" s="24">
        <f>+'[1]Scheme Indicators'!N240</f>
        <v>3.125257582794732E-2</v>
      </c>
      <c r="AN241" s="24">
        <f>+'[1]Scheme Indicators'!O240</f>
        <v>4.2518255281277506E-2</v>
      </c>
      <c r="AO241" s="24">
        <f>+'[1]Scheme Indicators'!P240</f>
        <v>3.4504005019200479E-2</v>
      </c>
      <c r="AP241" s="24">
        <f>+'[1]Scheme Indicators'!Q240</f>
        <v>3.5363701498407625E-2</v>
      </c>
      <c r="AQ241" s="24">
        <f>+'[1]Scheme Indicators'!R240</f>
        <v>3.6586254666677899E-2</v>
      </c>
    </row>
    <row r="242" spans="1:43" x14ac:dyDescent="0.25">
      <c r="A242" s="23">
        <f>A241+1</f>
        <v>171</v>
      </c>
      <c r="B242" s="21"/>
      <c r="C242" s="21"/>
      <c r="D242" s="21"/>
      <c r="E242" s="11" t="s">
        <v>130</v>
      </c>
      <c r="F242" s="25">
        <f t="shared" si="22"/>
        <v>0.80288097018009275</v>
      </c>
      <c r="G242" s="25">
        <f t="shared" si="22"/>
        <v>1.1514669797331794</v>
      </c>
      <c r="I242" s="25">
        <f>VLOOKUP(I$2&amp;"_"&amp;$A242,'Indicator Values By Option'!$A$4:$CL$978,VLOOKUP($I$3,Input!$B$4:$G$82,6,0),0)</f>
        <v>0.90118028234100755</v>
      </c>
      <c r="J242" s="25">
        <f>VLOOKUP(J$2&amp;"_"&amp;$A242,'Indicator Values By Option'!$A$4:$CL$978,VLOOKUP($I$3,Input!$B$4:$G$82,6,0),0)</f>
        <v>1.0008684160829133</v>
      </c>
      <c r="L242" s="98">
        <f t="shared" si="19"/>
        <v>0.46100000000000002</v>
      </c>
      <c r="M242" s="98">
        <f t="shared" si="20"/>
        <v>0.55600000000000005</v>
      </c>
      <c r="N242" s="7"/>
      <c r="O242" s="25">
        <f>IF(Input!$C$2=2013,AD242,IF(Input!$C$2=2012,AD507,IF(Input!$C$2=2011,AD772,AD1037)))</f>
        <v>1.0586238116772928</v>
      </c>
      <c r="P242" s="25">
        <f>IF(Input!$C$2=2013,AE242,IF(Input!$C$2=2012,AE507,IF(Input!$C$2=2011,AE772,AE1037)))</f>
        <v>0.76258113720710774</v>
      </c>
      <c r="Q242" s="25">
        <f>IF(Input!$C$2=2013,AF242,IF(Input!$C$2=2012,AF507,IF(Input!$C$2=2011,AF772,AF1037)))</f>
        <v>1.2631081719533594</v>
      </c>
      <c r="R242" s="25">
        <f>IF(Input!$C$2=2013,AG242,IF(Input!$C$2=2012,AG507,IF(Input!$C$2=2011,AG772,AG1037)))</f>
        <v>1.240187999229037</v>
      </c>
      <c r="S242" s="25">
        <f>IF(Input!$C$2=2013,AH242,IF(Input!$C$2=2012,AH507,IF(Input!$C$2=2011,AH772,AH1037)))</f>
        <v>1.3406799531129692</v>
      </c>
      <c r="T242" s="25">
        <f>IF(Input!$C$2=2013,AI242,IF(Input!$C$2=2012,AI507,IF(Input!$C$2=2011,AI772,AI1037)))</f>
        <v>0.80947051227140576</v>
      </c>
      <c r="U242" s="25">
        <f>IF(Input!$C$2=2013,AJ242,IF(Input!$C$2=2012,AJ507,IF(Input!$C$2=2011,AJ772,AJ1037)))</f>
        <v>0.90118028234100755</v>
      </c>
      <c r="V242" s="25">
        <f>IF(Input!$C$2=2013,AK242,IF(Input!$C$2=2012,AK507,IF(Input!$C$2=2011,AK772,AK1037)))</f>
        <v>1.4209937888375279</v>
      </c>
      <c r="W242" s="25">
        <f>IF(Input!$C$2=2013,AL242,IF(Input!$C$2=2012,AL507,IF(Input!$C$2=2011,AL772,AL1037)))</f>
        <v>0.80018946707237337</v>
      </c>
      <c r="X242" s="25">
        <f>IF(Input!$C$2=2013,AM242,IF(Input!$C$2=2012,AM507,IF(Input!$C$2=2011,AM772,AM1037)))</f>
        <v>1.2186982393598558</v>
      </c>
      <c r="Y242" s="25">
        <f>IF(Input!$C$2=2013,AN242,IF(Input!$C$2=2012,AN507,IF(Input!$C$2=2011,AN772,AN1037)))</f>
        <v>0.98336061912687356</v>
      </c>
      <c r="Z242" s="25">
        <f>IF(Input!$C$2=2013,AO242,IF(Input!$C$2=2012,AO507,IF(Input!$C$2=2011,AO772,AO1037)))</f>
        <v>0.58762993403923558</v>
      </c>
      <c r="AA242" s="25">
        <f>IF(Input!$C$2=2013,AP242,IF(Input!$C$2=2012,AP507,IF(Input!$C$2=2011,AP772,AP1037)))</f>
        <v>0.75171022626949913</v>
      </c>
      <c r="AB242" s="25">
        <f>IF(Input!$C$2=2013,AQ242,IF(Input!$C$2=2012,AQ507,IF(Input!$C$2=2011,AQ772,AQ1037)))</f>
        <v>0.46966228968171059</v>
      </c>
      <c r="AC242" s="25"/>
      <c r="AD242" s="25">
        <f>+'[1]Scheme Indicators'!E241</f>
        <v>1.0586238116772928</v>
      </c>
      <c r="AE242" s="25">
        <f>+'[1]Scheme Indicators'!F241</f>
        <v>0.76258113720710774</v>
      </c>
      <c r="AF242" s="25">
        <f>+'[1]Scheme Indicators'!G241</f>
        <v>1.2631081719533594</v>
      </c>
      <c r="AG242" s="25">
        <f>+'[1]Scheme Indicators'!H241</f>
        <v>1.240187999229037</v>
      </c>
      <c r="AH242" s="25">
        <f>+'[1]Scheme Indicators'!I241</f>
        <v>1.3406799531129692</v>
      </c>
      <c r="AI242" s="25">
        <f>+'[1]Scheme Indicators'!J241</f>
        <v>0.80947051227140576</v>
      </c>
      <c r="AJ242" s="25">
        <f>+'[1]Scheme Indicators'!K241</f>
        <v>0.90118028234100755</v>
      </c>
      <c r="AK242" s="25">
        <f>+'[1]Scheme Indicators'!L241</f>
        <v>1.4209937888375279</v>
      </c>
      <c r="AL242" s="25">
        <f>+'[1]Scheme Indicators'!M241</f>
        <v>0.80018946707237337</v>
      </c>
      <c r="AM242" s="25">
        <f>+'[1]Scheme Indicators'!N241</f>
        <v>1.2186982393598558</v>
      </c>
      <c r="AN242" s="25">
        <f>+'[1]Scheme Indicators'!O241</f>
        <v>0.98336061912687356</v>
      </c>
      <c r="AO242" s="25">
        <f>+'[1]Scheme Indicators'!P241</f>
        <v>0.58762993403923558</v>
      </c>
      <c r="AP242" s="25">
        <f>+'[1]Scheme Indicators'!Q241</f>
        <v>0.75171022626949913</v>
      </c>
      <c r="AQ242" s="25">
        <f>+'[1]Scheme Indicators'!R241</f>
        <v>0.46966228968171059</v>
      </c>
    </row>
    <row r="243" spans="1:43" x14ac:dyDescent="0.25">
      <c r="A243" s="23">
        <f>A242+1</f>
        <v>172</v>
      </c>
      <c r="B243" s="21"/>
      <c r="C243" s="21"/>
      <c r="D243" s="21"/>
      <c r="E243" s="11" t="s">
        <v>129</v>
      </c>
      <c r="F243" s="25">
        <f t="shared" si="22"/>
        <v>3.3912201943426799</v>
      </c>
      <c r="G243" s="25">
        <f t="shared" si="22"/>
        <v>4.0989233868416157</v>
      </c>
      <c r="I243" s="25">
        <f>VLOOKUP(I$2&amp;"_"&amp;$A243,'Indicator Values By Option'!$A$4:$CL$978,VLOOKUP($I$3,Input!$B$4:$G$82,6,0),0)</f>
        <v>3.8935431613007476</v>
      </c>
      <c r="J243" s="25">
        <f>VLOOKUP(J$2&amp;"_"&amp;$A243,'Indicator Values By Option'!$A$4:$CL$978,VLOOKUP($I$3,Input!$B$4:$G$82,6,0),0)</f>
        <v>3.7420426656535906</v>
      </c>
      <c r="L243" s="98">
        <f t="shared" si="19"/>
        <v>0.46100000000000002</v>
      </c>
      <c r="M243" s="98">
        <f t="shared" si="20"/>
        <v>0.376</v>
      </c>
      <c r="N243" s="7"/>
      <c r="O243" s="25">
        <f>IF(Input!$C$2=2013,AD243,IF(Input!$C$2=2012,AD508,IF(Input!$C$2=2011,AD773,AD1038)))</f>
        <v>4.1657887155763458</v>
      </c>
      <c r="P243" s="25">
        <f>IF(Input!$C$2=2013,AE243,IF(Input!$C$2=2012,AE508,IF(Input!$C$2=2011,AE773,AE1038)))</f>
        <v>5.17278792174291</v>
      </c>
      <c r="Q243" s="25">
        <f>IF(Input!$C$2=2013,AF243,IF(Input!$C$2=2012,AF508,IF(Input!$C$2=2011,AF773,AF1038)))</f>
        <v>3.80569988981709</v>
      </c>
      <c r="R243" s="25">
        <f>IF(Input!$C$2=2013,AG243,IF(Input!$C$2=2012,AG508,IF(Input!$C$2=2011,AG773,AG1038)))</f>
        <v>3.9278774210838074</v>
      </c>
      <c r="S243" s="25">
        <f>IF(Input!$C$2=2013,AH243,IF(Input!$C$2=2012,AH508,IF(Input!$C$2=2011,AH773,AH1038)))</f>
        <v>5.1193434935761752</v>
      </c>
      <c r="T243" s="25">
        <f>IF(Input!$C$2=2013,AI243,IF(Input!$C$2=2012,AI508,IF(Input!$C$2=2011,AI773,AI1038)))</f>
        <v>3.2219256708390476</v>
      </c>
      <c r="U243" s="25">
        <f>IF(Input!$C$2=2013,AJ243,IF(Input!$C$2=2012,AJ508,IF(Input!$C$2=2011,AJ773,AJ1038)))</f>
        <v>3.8935431613007476</v>
      </c>
      <c r="V243" s="25">
        <f>IF(Input!$C$2=2013,AK243,IF(Input!$C$2=2012,AK508,IF(Input!$C$2=2011,AK773,AK1038)))</f>
        <v>2.7279503105928939</v>
      </c>
      <c r="W243" s="25">
        <f>IF(Input!$C$2=2013,AL243,IF(Input!$C$2=2012,AL508,IF(Input!$C$2=2011,AL773,AL1038)))</f>
        <v>6.6100324874246379</v>
      </c>
      <c r="X243" s="25">
        <f>IF(Input!$C$2=2013,AM243,IF(Input!$C$2=2012,AM508,IF(Input!$C$2=2011,AM773,AM1038)))</f>
        <v>2.3832893687269907</v>
      </c>
      <c r="Y243" s="25">
        <f>IF(Input!$C$2=2013,AN243,IF(Input!$C$2=2012,AN508,IF(Input!$C$2=2011,AN773,AN1038)))</f>
        <v>2.8511385622487122</v>
      </c>
      <c r="Z243" s="25">
        <f>IF(Input!$C$2=2013,AO243,IF(Input!$C$2=2012,AO508,IF(Input!$C$2=2011,AO773,AO1038)))</f>
        <v>3.137479711291292</v>
      </c>
      <c r="AA243" s="25">
        <f>IF(Input!$C$2=2013,AP243,IF(Input!$C$2=2012,AP508,IF(Input!$C$2=2011,AP773,AP1038)))</f>
        <v>7.178477460031762</v>
      </c>
      <c r="AB243" s="25">
        <f>IF(Input!$C$2=2013,AQ243,IF(Input!$C$2=2012,AQ508,IF(Input!$C$2=2011,AQ773,AQ1038)))</f>
        <v>4.0065855519222264</v>
      </c>
      <c r="AC243" s="25"/>
      <c r="AD243" s="25">
        <f>+'[1]Scheme Indicators'!E242</f>
        <v>4.1657887155763458</v>
      </c>
      <c r="AE243" s="25">
        <f>+'[1]Scheme Indicators'!F242</f>
        <v>5.17278792174291</v>
      </c>
      <c r="AF243" s="25">
        <f>+'[1]Scheme Indicators'!G242</f>
        <v>3.80569988981709</v>
      </c>
      <c r="AG243" s="25">
        <f>+'[1]Scheme Indicators'!H242</f>
        <v>3.9278774210838074</v>
      </c>
      <c r="AH243" s="25">
        <f>+'[1]Scheme Indicators'!I242</f>
        <v>5.1193434935761752</v>
      </c>
      <c r="AI243" s="25">
        <f>+'[1]Scheme Indicators'!J242</f>
        <v>3.2219256708390476</v>
      </c>
      <c r="AJ243" s="25">
        <f>+'[1]Scheme Indicators'!K242</f>
        <v>3.8935431613007476</v>
      </c>
      <c r="AK243" s="25">
        <f>+'[1]Scheme Indicators'!L242</f>
        <v>2.7279503105928939</v>
      </c>
      <c r="AL243" s="25">
        <f>+'[1]Scheme Indicators'!M242</f>
        <v>6.6100324874246379</v>
      </c>
      <c r="AM243" s="25">
        <f>+'[1]Scheme Indicators'!N242</f>
        <v>2.3832893687269907</v>
      </c>
      <c r="AN243" s="25">
        <f>+'[1]Scheme Indicators'!O242</f>
        <v>2.8511385622487122</v>
      </c>
      <c r="AO243" s="25">
        <f>+'[1]Scheme Indicators'!P242</f>
        <v>3.137479711291292</v>
      </c>
      <c r="AP243" s="25">
        <f>+'[1]Scheme Indicators'!Q242</f>
        <v>7.178477460031762</v>
      </c>
      <c r="AQ243" s="25">
        <f>+'[1]Scheme Indicators'!R242</f>
        <v>4.0065855519222264</v>
      </c>
    </row>
    <row r="244" spans="1:43" x14ac:dyDescent="0.25">
      <c r="B244" s="21"/>
      <c r="C244" s="21"/>
      <c r="D244" s="21" t="s">
        <v>92</v>
      </c>
      <c r="E244" s="11"/>
      <c r="F244" s="23"/>
      <c r="G244" s="23"/>
      <c r="I244" s="23"/>
      <c r="J244" s="23"/>
      <c r="L244" s="98"/>
      <c r="M244" s="98"/>
      <c r="N244" s="7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50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</row>
    <row r="245" spans="1:43" x14ac:dyDescent="0.25">
      <c r="A245" s="23">
        <v>173</v>
      </c>
      <c r="B245" s="21"/>
      <c r="C245" s="21"/>
      <c r="D245" s="11"/>
      <c r="E245" s="11" t="s">
        <v>209</v>
      </c>
      <c r="F245" s="24">
        <f>PERCENTILE($O245:$AB245,F$3)</f>
        <v>7.2777390805092337E-2</v>
      </c>
      <c r="G245" s="24">
        <f t="shared" si="22"/>
        <v>9.1612356294543493E-2</v>
      </c>
      <c r="I245" s="24">
        <f>VLOOKUP(I$2&amp;"_"&amp;$A245,'Indicator Values By Option'!$A$4:$CL$978,VLOOKUP($I$3,Input!$B$4:$G$82,6,0),0)</f>
        <v>0.10768286312825251</v>
      </c>
      <c r="J245" s="24">
        <f>VLOOKUP(J$2&amp;"_"&amp;$A245,'Indicator Values By Option'!$A$4:$CL$978,VLOOKUP($I$3,Input!$B$4:$G$82,6,0),0)</f>
        <v>0.11371373443220613</v>
      </c>
      <c r="L245" s="98">
        <f>IF(I245&lt;MIN($O245:$AB245),0,IF(I245&gt;MAX($O245:$AB245),0.99,PERCENTRANK($O245:$AB245,I245)))</f>
        <v>0.84599999999999997</v>
      </c>
      <c r="M245" s="98">
        <f t="shared" si="20"/>
        <v>0.88700000000000001</v>
      </c>
      <c r="N245" s="7"/>
      <c r="O245" s="24">
        <f>IF(Input!$C$2=2013,AD245,IF(Input!$C$2=2012,AD510,IF(Input!$C$2=2011,AD775,AD1040)))</f>
        <v>7.4993235617775739E-2</v>
      </c>
      <c r="P245" s="24">
        <f>IF(Input!$C$2=2013,AE245,IF(Input!$C$2=2012,AE510,IF(Input!$C$2=2011,AE775,AE1040)))</f>
        <v>9.0509414246087411E-2</v>
      </c>
      <c r="Q245" s="24">
        <f>IF(Input!$C$2=2013,AF245,IF(Input!$C$2=2012,AF510,IF(Input!$C$2=2011,AF775,AF1040)))</f>
        <v>6.3899426150281102E-2</v>
      </c>
      <c r="R245" s="24">
        <f>IF(Input!$C$2=2013,AG245,IF(Input!$C$2=2012,AG510,IF(Input!$C$2=2011,AG775,AG1040)))</f>
        <v>6.6007596718778316E-2</v>
      </c>
      <c r="S245" s="24">
        <f>IF(Input!$C$2=2013,AH245,IF(Input!$C$2=2012,AH510,IF(Input!$C$2=2011,AH775,AH1040)))</f>
        <v>7.4527601158331139E-2</v>
      </c>
      <c r="T245" s="24">
        <f>IF(Input!$C$2=2013,AI245,IF(Input!$C$2=2012,AI510,IF(Input!$C$2=2011,AI775,AI1040)))</f>
        <v>6.9284537059654316E-2</v>
      </c>
      <c r="U245" s="24">
        <f>IF(Input!$C$2=2013,AJ245,IF(Input!$C$2=2012,AJ510,IF(Input!$C$2=2011,AJ775,AJ1040)))</f>
        <v>0.10768286312825251</v>
      </c>
      <c r="V245" s="24">
        <f>IF(Input!$C$2=2013,AK245,IF(Input!$C$2=2012,AK510,IF(Input!$C$2=2011,AK775,AK1040)))</f>
        <v>0.11888188390319908</v>
      </c>
      <c r="W245" s="24">
        <f>IF(Input!$C$2=2013,AL245,IF(Input!$C$2=2012,AL510,IF(Input!$C$2=2011,AL775,AL1040)))</f>
        <v>8.9277933325467421E-2</v>
      </c>
      <c r="X245" s="24">
        <f>IF(Input!$C$2=2013,AM245,IF(Input!$C$2=2012,AM510,IF(Input!$C$2=2011,AM775,AM1040)))</f>
        <v>0.10599702955279733</v>
      </c>
      <c r="Y245" s="24">
        <f>IF(Input!$C$2=2013,AN245,IF(Input!$C$2=2012,AN510,IF(Input!$C$2=2011,AN775,AN1040)))</f>
        <v>9.2411038467563406E-2</v>
      </c>
      <c r="Z245" s="24">
        <f>IF(Input!$C$2=2013,AO245,IF(Input!$C$2=2012,AO510,IF(Input!$C$2=2011,AO775,AO1040)))</f>
        <v>7.2062516153769449E-2</v>
      </c>
      <c r="AA245" s="24">
        <f>IF(Input!$C$2=2013,AP245,IF(Input!$C$2=2012,AP510,IF(Input!$C$2=2011,AP775,AP1040)))</f>
        <v>0.14880327772979945</v>
      </c>
      <c r="AB245" s="24">
        <f>IF(Input!$C$2=2013,AQ245,IF(Input!$C$2=2012,AQ510,IF(Input!$C$2=2011,AQ775,AQ1040)))</f>
        <v>5.2683135636190634E-2</v>
      </c>
      <c r="AC245" s="24"/>
      <c r="AD245" s="24">
        <f>+'[1]Scheme Indicators'!E244</f>
        <v>7.4993235617775739E-2</v>
      </c>
      <c r="AE245" s="24">
        <f>+'[1]Scheme Indicators'!F244</f>
        <v>9.0509414246087411E-2</v>
      </c>
      <c r="AF245" s="24">
        <f>+'[1]Scheme Indicators'!G244</f>
        <v>6.3899426150281102E-2</v>
      </c>
      <c r="AG245" s="24">
        <f>+'[1]Scheme Indicators'!H244</f>
        <v>6.6007596718778316E-2</v>
      </c>
      <c r="AH245" s="24">
        <f>+'[1]Scheme Indicators'!I244</f>
        <v>7.4527601158331139E-2</v>
      </c>
      <c r="AI245" s="24">
        <f>+'[1]Scheme Indicators'!J244</f>
        <v>6.9284537059654316E-2</v>
      </c>
      <c r="AJ245" s="24">
        <f>+'[1]Scheme Indicators'!K244</f>
        <v>0.10768286312825251</v>
      </c>
      <c r="AK245" s="24">
        <f>+'[1]Scheme Indicators'!L244</f>
        <v>0.11888188390319908</v>
      </c>
      <c r="AL245" s="24">
        <f>+'[1]Scheme Indicators'!M244</f>
        <v>8.9277933325467421E-2</v>
      </c>
      <c r="AM245" s="24">
        <f>+'[1]Scheme Indicators'!N244</f>
        <v>0.10599702955279733</v>
      </c>
      <c r="AN245" s="24">
        <f>+'[1]Scheme Indicators'!O244</f>
        <v>9.2411038467563406E-2</v>
      </c>
      <c r="AO245" s="24">
        <f>+'[1]Scheme Indicators'!P244</f>
        <v>7.2062516153769449E-2</v>
      </c>
      <c r="AP245" s="24">
        <f>+'[1]Scheme Indicators'!Q244</f>
        <v>0.14880327772979945</v>
      </c>
      <c r="AQ245" s="24">
        <f>+'[1]Scheme Indicators'!R244</f>
        <v>5.2683135636190634E-2</v>
      </c>
    </row>
    <row r="246" spans="1:43" x14ac:dyDescent="0.25">
      <c r="A246" s="23">
        <f>A245+1</f>
        <v>174</v>
      </c>
      <c r="B246" s="21"/>
      <c r="C246" s="21"/>
      <c r="D246" s="11"/>
      <c r="E246" s="11" t="s">
        <v>210</v>
      </c>
      <c r="F246" s="24">
        <f t="shared" si="22"/>
        <v>0.27058943738934726</v>
      </c>
      <c r="G246" s="24">
        <f t="shared" si="22"/>
        <v>0.29924509183459647</v>
      </c>
      <c r="I246" s="24">
        <f>VLOOKUP(I$2&amp;"_"&amp;$A246,'Indicator Values By Option'!$A$4:$CL$978,VLOOKUP($I$3,Input!$B$4:$G$82,6,0),0)</f>
        <v>0.30140044004658079</v>
      </c>
      <c r="J246" s="24">
        <f>VLOOKUP(J$2&amp;"_"&amp;$A246,'Indicator Values By Option'!$A$4:$CL$978,VLOOKUP($I$3,Input!$B$4:$G$82,6,0),0)</f>
        <v>0.29443839931602322</v>
      </c>
      <c r="L246" s="98">
        <f t="shared" si="19"/>
        <v>0.69199999999999995</v>
      </c>
      <c r="M246" s="98">
        <f t="shared" si="20"/>
        <v>0.57399999999999995</v>
      </c>
      <c r="N246" s="7"/>
      <c r="O246" s="24">
        <f>IF(Input!$C$2=2013,AD246,IF(Input!$C$2=2012,AD511,IF(Input!$C$2=2011,AD776,AD1041)))</f>
        <v>0.26671829116650175</v>
      </c>
      <c r="P246" s="24">
        <f>IF(Input!$C$2=2013,AE246,IF(Input!$C$2=2012,AE511,IF(Input!$C$2=2011,AE776,AE1041)))</f>
        <v>0.29282083292842614</v>
      </c>
      <c r="Q246" s="24">
        <f>IF(Input!$C$2=2013,AF246,IF(Input!$C$2=2012,AF511,IF(Input!$C$2=2011,AF776,AF1041)))</f>
        <v>0.25378283286070635</v>
      </c>
      <c r="R246" s="24">
        <f>IF(Input!$C$2=2013,AG246,IF(Input!$C$2=2012,AG511,IF(Input!$C$2=2011,AG776,AG1041)))</f>
        <v>0.36367960698985519</v>
      </c>
      <c r="S246" s="24">
        <f>IF(Input!$C$2=2013,AH246,IF(Input!$C$2=2012,AH511,IF(Input!$C$2=2011,AH776,AH1041)))</f>
        <v>0.28151057256654838</v>
      </c>
      <c r="T246" s="24">
        <f>IF(Input!$C$2=2013,AI246,IF(Input!$C$2=2012,AI511,IF(Input!$C$2=2011,AI776,AI1041)))</f>
        <v>0.24461674209753204</v>
      </c>
      <c r="U246" s="24">
        <f>IF(Input!$C$2=2013,AJ246,IF(Input!$C$2=2012,AJ511,IF(Input!$C$2=2011,AJ776,AJ1041)))</f>
        <v>0.30140044004658079</v>
      </c>
      <c r="V246" s="24">
        <f>IF(Input!$C$2=2013,AK246,IF(Input!$C$2=2012,AK511,IF(Input!$C$2=2011,AK776,AK1041)))</f>
        <v>0.53596264622691159</v>
      </c>
      <c r="W246" s="24">
        <f>IF(Input!$C$2=2013,AL246,IF(Input!$C$2=2012,AL511,IF(Input!$C$2=2011,AL776,AL1041)))</f>
        <v>0.28006707124527935</v>
      </c>
      <c r="X246" s="24">
        <f>IF(Input!$C$2=2013,AM246,IF(Input!$C$2=2012,AM511,IF(Input!$C$2=2011,AM776,AM1041)))</f>
        <v>0.34108210156983737</v>
      </c>
      <c r="Y246" s="24">
        <f>IF(Input!$C$2=2013,AN246,IF(Input!$C$2=2012,AN511,IF(Input!$C$2=2011,AN776,AN1041)))</f>
        <v>0.34312872277300482</v>
      </c>
      <c r="Z246" s="24">
        <f>IF(Input!$C$2=2013,AO246,IF(Input!$C$2=2012,AO511,IF(Input!$C$2=2011,AO776,AO1041)))</f>
        <v>0.16825917813811131</v>
      </c>
      <c r="AA246" s="24">
        <f>IF(Input!$C$2=2013,AP246,IF(Input!$C$2=2012,AP511,IF(Input!$C$2=2011,AP776,AP1041)))</f>
        <v>0.29626865858947521</v>
      </c>
      <c r="AB246" s="24">
        <f>IF(Input!$C$2=2013,AQ246,IF(Input!$C$2=2012,AQ511,IF(Input!$C$2=2011,AQ776,AQ1041)))</f>
        <v>0.10454465864688056</v>
      </c>
      <c r="AC246" s="24"/>
      <c r="AD246" s="24">
        <f>+'[1]Scheme Indicators'!E245</f>
        <v>0.26671829116650175</v>
      </c>
      <c r="AE246" s="24">
        <f>+'[1]Scheme Indicators'!F245</f>
        <v>0.29282083292842614</v>
      </c>
      <c r="AF246" s="24">
        <f>+'[1]Scheme Indicators'!G245</f>
        <v>0.25378283286070635</v>
      </c>
      <c r="AG246" s="24">
        <f>+'[1]Scheme Indicators'!H245</f>
        <v>0.36367960698985519</v>
      </c>
      <c r="AH246" s="24">
        <f>+'[1]Scheme Indicators'!I245</f>
        <v>0.28151057256654838</v>
      </c>
      <c r="AI246" s="24">
        <f>+'[1]Scheme Indicators'!J245</f>
        <v>0.24461674209753204</v>
      </c>
      <c r="AJ246" s="24">
        <f>+'[1]Scheme Indicators'!K245</f>
        <v>0.30140044004658079</v>
      </c>
      <c r="AK246" s="24">
        <f>+'[1]Scheme Indicators'!L245</f>
        <v>0.53596264622691159</v>
      </c>
      <c r="AL246" s="24">
        <f>+'[1]Scheme Indicators'!M245</f>
        <v>0.28006707124527935</v>
      </c>
      <c r="AM246" s="24">
        <f>+'[1]Scheme Indicators'!N245</f>
        <v>0.34108210156983737</v>
      </c>
      <c r="AN246" s="24">
        <f>+'[1]Scheme Indicators'!O245</f>
        <v>0.34312872277300482</v>
      </c>
      <c r="AO246" s="24">
        <f>+'[1]Scheme Indicators'!P245</f>
        <v>0.16825917813811131</v>
      </c>
      <c r="AP246" s="24">
        <f>+'[1]Scheme Indicators'!Q245</f>
        <v>0.29626865858947521</v>
      </c>
      <c r="AQ246" s="24">
        <f>+'[1]Scheme Indicators'!R245</f>
        <v>0.10454465864688056</v>
      </c>
    </row>
    <row r="247" spans="1:43" x14ac:dyDescent="0.25">
      <c r="A247" s="23">
        <f>A246+1</f>
        <v>175</v>
      </c>
      <c r="B247" s="21"/>
      <c r="C247" s="21"/>
      <c r="D247" s="11"/>
      <c r="E247" s="11" t="s">
        <v>211</v>
      </c>
      <c r="F247" s="24">
        <f t="shared" ref="F247:G263" si="23">PERCENTILE($O247:$AB247,F$3)</f>
        <v>7.0278529973198892E-3</v>
      </c>
      <c r="G247" s="24">
        <f t="shared" si="23"/>
        <v>8.5461521250003135E-3</v>
      </c>
      <c r="I247" s="24">
        <f>VLOOKUP(I$2&amp;"_"&amp;$A247,'Indicator Values By Option'!$A$4:$CL$978,VLOOKUP($I$3,Input!$B$4:$G$82,6,0),0)</f>
        <v>7.1709370658229491E-3</v>
      </c>
      <c r="J247" s="24">
        <f>VLOOKUP(J$2&amp;"_"&amp;$A247,'Indicator Values By Option'!$A$4:$CL$978,VLOOKUP($I$3,Input!$B$4:$G$82,6,0),0)</f>
        <v>1.186947377544607E-2</v>
      </c>
      <c r="L247" s="98">
        <f t="shared" si="19"/>
        <v>0.38400000000000001</v>
      </c>
      <c r="M247" s="98">
        <f t="shared" si="20"/>
        <v>0.85199999999999998</v>
      </c>
      <c r="N247" s="7"/>
      <c r="O247" s="24">
        <f>IF(Input!$C$2=2013,AD247,IF(Input!$C$2=2012,AD512,IF(Input!$C$2=2011,AD777,AD1042)))</f>
        <v>7.6399976547873883E-3</v>
      </c>
      <c r="P247" s="24">
        <f>IF(Input!$C$2=2013,AE247,IF(Input!$C$2=2012,AE512,IF(Input!$C$2=2011,AE777,AE1042)))</f>
        <v>6.9694102087763865E-3</v>
      </c>
      <c r="Q247" s="24">
        <f>IF(Input!$C$2=2013,AF247,IF(Input!$C$2=2012,AF512,IF(Input!$C$2=2011,AF777,AF1042)))</f>
        <v>8.9610156841172187E-3</v>
      </c>
      <c r="R247" s="24">
        <f>IF(Input!$C$2=2013,AG247,IF(Input!$C$2=2012,AG512,IF(Input!$C$2=2011,AG777,AG1042)))</f>
        <v>1.5223813261130587E-2</v>
      </c>
      <c r="S247" s="24">
        <f>IF(Input!$C$2=2013,AH247,IF(Input!$C$2=2012,AH512,IF(Input!$C$2=2011,AH777,AH1042)))</f>
        <v>7.4573134282981913E-3</v>
      </c>
      <c r="T247" s="24">
        <f>IF(Input!$C$2=2013,AI247,IF(Input!$C$2=2012,AI512,IF(Input!$C$2=2011,AI777,AI1042)))</f>
        <v>6.9069926213513721E-3</v>
      </c>
      <c r="U247" s="24">
        <f>IF(Input!$C$2=2013,AJ247,IF(Input!$C$2=2012,AJ512,IF(Input!$C$2=2011,AJ777,AJ1042)))</f>
        <v>7.1709370658229491E-3</v>
      </c>
      <c r="V247" s="24">
        <f>IF(Input!$C$2=2013,AK247,IF(Input!$C$2=2012,AK512,IF(Input!$C$2=2011,AK777,AK1042)))</f>
        <v>1.1592679971087302E-2</v>
      </c>
      <c r="W247" s="24">
        <f>IF(Input!$C$2=2013,AL247,IF(Input!$C$2=2012,AL512,IF(Input!$C$2=2011,AL777,AL1042)))</f>
        <v>9.8192487848981977E-3</v>
      </c>
      <c r="X247" s="24">
        <f>IF(Input!$C$2=2013,AM247,IF(Input!$C$2=2012,AM512,IF(Input!$C$2=2011,AM777,AM1042)))</f>
        <v>6.0567131280691083E-3</v>
      </c>
      <c r="Y247" s="24">
        <f>IF(Input!$C$2=2013,AN247,IF(Input!$C$2=2012,AN512,IF(Input!$C$2=2011,AN777,AN1042)))</f>
        <v>7.9732453052674436E-3</v>
      </c>
      <c r="Z247" s="24">
        <f>IF(Input!$C$2=2013,AO247,IF(Input!$C$2=2012,AO512,IF(Input!$C$2=2011,AO777,AO1042)))</f>
        <v>3.0566519422770971E-3</v>
      </c>
      <c r="AA247" s="24">
        <f>IF(Input!$C$2=2013,AP247,IF(Input!$C$2=2012,AP512,IF(Input!$C$2=2011,AP777,AP1042)))</f>
        <v>1.5656326980789025E-2</v>
      </c>
      <c r="AB247" s="24">
        <f>IF(Input!$C$2=2013,AQ247,IF(Input!$C$2=2012,AQ512,IF(Input!$C$2=2011,AQ777,AQ1042)))</f>
        <v>4.6114345435249605E-3</v>
      </c>
      <c r="AC247" s="24"/>
      <c r="AD247" s="24">
        <f>+'[1]Scheme Indicators'!E246</f>
        <v>7.6399976547873883E-3</v>
      </c>
      <c r="AE247" s="24">
        <f>+'[1]Scheme Indicators'!F246</f>
        <v>6.9694102087763865E-3</v>
      </c>
      <c r="AF247" s="24">
        <f>+'[1]Scheme Indicators'!G246</f>
        <v>8.9610156841172187E-3</v>
      </c>
      <c r="AG247" s="24">
        <f>+'[1]Scheme Indicators'!H246</f>
        <v>1.5223813261130587E-2</v>
      </c>
      <c r="AH247" s="24">
        <f>+'[1]Scheme Indicators'!I246</f>
        <v>7.4573134282981913E-3</v>
      </c>
      <c r="AI247" s="24">
        <f>+'[1]Scheme Indicators'!J246</f>
        <v>6.9069926213513721E-3</v>
      </c>
      <c r="AJ247" s="24">
        <f>+'[1]Scheme Indicators'!K246</f>
        <v>7.1709370658229491E-3</v>
      </c>
      <c r="AK247" s="24">
        <f>+'[1]Scheme Indicators'!L246</f>
        <v>1.1592679971087302E-2</v>
      </c>
      <c r="AL247" s="24">
        <f>+'[1]Scheme Indicators'!M246</f>
        <v>9.8192487848981977E-3</v>
      </c>
      <c r="AM247" s="24">
        <f>+'[1]Scheme Indicators'!N246</f>
        <v>6.0567131280691083E-3</v>
      </c>
      <c r="AN247" s="24">
        <f>+'[1]Scheme Indicators'!O246</f>
        <v>7.9732453052674436E-3</v>
      </c>
      <c r="AO247" s="24">
        <f>+'[1]Scheme Indicators'!P246</f>
        <v>3.0566519422770971E-3</v>
      </c>
      <c r="AP247" s="24">
        <f>+'[1]Scheme Indicators'!Q246</f>
        <v>1.5656326980789025E-2</v>
      </c>
      <c r="AQ247" s="24">
        <f>+'[1]Scheme Indicators'!R246</f>
        <v>4.6114345435249605E-3</v>
      </c>
    </row>
    <row r="248" spans="1:43" x14ac:dyDescent="0.25">
      <c r="A248" s="23">
        <f>A247+1</f>
        <v>176</v>
      </c>
      <c r="B248" s="21"/>
      <c r="C248" s="21"/>
      <c r="D248" s="11"/>
      <c r="E248" s="11" t="s">
        <v>212</v>
      </c>
      <c r="F248" s="24">
        <f t="shared" si="23"/>
        <v>7.5362160747671561E-2</v>
      </c>
      <c r="G248" s="24">
        <f t="shared" si="23"/>
        <v>8.9035735221621976E-2</v>
      </c>
      <c r="I248" s="24">
        <f>VLOOKUP(I$2&amp;"_"&amp;$A248,'Indicator Values By Option'!$A$4:$CL$978,VLOOKUP($I$3,Input!$B$4:$G$82,6,0),0)</f>
        <v>8.8837933176759518E-2</v>
      </c>
      <c r="J248" s="24">
        <f>VLOOKUP(J$2&amp;"_"&amp;$A248,'Indicator Values By Option'!$A$4:$CL$978,VLOOKUP($I$3,Input!$B$4:$G$82,6,0),0)</f>
        <v>0.10277441475508217</v>
      </c>
      <c r="L248" s="98">
        <f t="shared" si="19"/>
        <v>0.61499999999999999</v>
      </c>
      <c r="M248" s="98">
        <f t="shared" si="20"/>
        <v>0.79100000000000004</v>
      </c>
      <c r="N248" s="7"/>
      <c r="O248" s="24">
        <f>IF(Input!$C$2=2013,AD248,IF(Input!$C$2=2012,AD513,IF(Input!$C$2=2011,AD778,AD1043)))</f>
        <v>7.3620929019981671E-2</v>
      </c>
      <c r="P248" s="24">
        <f>IF(Input!$C$2=2013,AE248,IF(Input!$C$2=2012,AE513,IF(Input!$C$2=2011,AE778,AE1043)))</f>
        <v>8.5274035665624623E-2</v>
      </c>
      <c r="Q248" s="24">
        <f>IF(Input!$C$2=2013,AF248,IF(Input!$C$2=2012,AF513,IF(Input!$C$2=2011,AF778,AF1043)))</f>
        <v>7.0150100580884472E-2</v>
      </c>
      <c r="R248" s="24">
        <f>IF(Input!$C$2=2013,AG248,IF(Input!$C$2=2012,AG513,IF(Input!$C$2=2011,AG778,AG1043)))</f>
        <v>0.1548230120338811</v>
      </c>
      <c r="S248" s="24">
        <f>IF(Input!$C$2=2013,AH248,IF(Input!$C$2=2012,AH513,IF(Input!$C$2=2011,AH778,AH1043)))</f>
        <v>7.9625176356843352E-2</v>
      </c>
      <c r="T248" s="24">
        <f>IF(Input!$C$2=2013,AI248,IF(Input!$C$2=2012,AI513,IF(Input!$C$2=2011,AI778,AI1043)))</f>
        <v>6.6602094726481501E-2</v>
      </c>
      <c r="U248" s="24">
        <f>IF(Input!$C$2=2013,AJ248,IF(Input!$C$2=2012,AJ513,IF(Input!$C$2=2011,AJ778,AJ1043)))</f>
        <v>8.8837933176759518E-2</v>
      </c>
      <c r="V248" s="24">
        <f>IF(Input!$C$2=2013,AK248,IF(Input!$C$2=2012,AK513,IF(Input!$C$2=2011,AK778,AK1043)))</f>
        <v>0.22430201069850458</v>
      </c>
      <c r="W248" s="24">
        <f>IF(Input!$C$2=2013,AL248,IF(Input!$C$2=2012,AL513,IF(Input!$C$2=2011,AL778,AL1043)))</f>
        <v>8.2259406749791444E-2</v>
      </c>
      <c r="X248" s="24">
        <f>IF(Input!$C$2=2013,AM248,IF(Input!$C$2=2012,AM513,IF(Input!$C$2=2011,AM778,AM1043)))</f>
        <v>9.7040538639620255E-2</v>
      </c>
      <c r="Y248" s="24">
        <f>IF(Input!$C$2=2013,AN248,IF(Input!$C$2=2012,AN513,IF(Input!$C$2=2011,AN778,AN1043)))</f>
        <v>0.11680229230254228</v>
      </c>
      <c r="Z248" s="24">
        <f>IF(Input!$C$2=2013,AO248,IF(Input!$C$2=2012,AO513,IF(Input!$C$2=2011,AO778,AO1043)))</f>
        <v>4.3399373654539615E-2</v>
      </c>
      <c r="AA248" s="24">
        <f>IF(Input!$C$2=2013,AP248,IF(Input!$C$2=2012,AP513,IF(Input!$C$2=2011,AP778,AP1043)))</f>
        <v>8.9178971185143063E-2</v>
      </c>
      <c r="AB248" s="24">
        <f>IF(Input!$C$2=2013,AQ248,IF(Input!$C$2=2012,AQ513,IF(Input!$C$2=2011,AQ778,AQ1043)))</f>
        <v>2.1946100615938102E-2</v>
      </c>
      <c r="AC248" s="24"/>
      <c r="AD248" s="24">
        <f>+'[1]Scheme Indicators'!E247</f>
        <v>7.3620929019981671E-2</v>
      </c>
      <c r="AE248" s="24">
        <f>+'[1]Scheme Indicators'!F247</f>
        <v>8.5274035665624623E-2</v>
      </c>
      <c r="AF248" s="24">
        <f>+'[1]Scheme Indicators'!G247</f>
        <v>7.0150100580884472E-2</v>
      </c>
      <c r="AG248" s="24">
        <f>+'[1]Scheme Indicators'!H247</f>
        <v>0.1548230120338811</v>
      </c>
      <c r="AH248" s="24">
        <f>+'[1]Scheme Indicators'!I247</f>
        <v>7.9625176356843352E-2</v>
      </c>
      <c r="AI248" s="24">
        <f>+'[1]Scheme Indicators'!J247</f>
        <v>6.6602094726481501E-2</v>
      </c>
      <c r="AJ248" s="24">
        <f>+'[1]Scheme Indicators'!K247</f>
        <v>8.8837933176759518E-2</v>
      </c>
      <c r="AK248" s="24">
        <f>+'[1]Scheme Indicators'!L247</f>
        <v>0.22430201069850458</v>
      </c>
      <c r="AL248" s="24">
        <f>+'[1]Scheme Indicators'!M247</f>
        <v>8.2259406749791444E-2</v>
      </c>
      <c r="AM248" s="24">
        <f>+'[1]Scheme Indicators'!N247</f>
        <v>9.7040538639620255E-2</v>
      </c>
      <c r="AN248" s="24">
        <f>+'[1]Scheme Indicators'!O247</f>
        <v>0.11680229230254228</v>
      </c>
      <c r="AO248" s="24">
        <f>+'[1]Scheme Indicators'!P247</f>
        <v>4.3399373654539615E-2</v>
      </c>
      <c r="AP248" s="24">
        <f>+'[1]Scheme Indicators'!Q247</f>
        <v>8.9178971185143063E-2</v>
      </c>
      <c r="AQ248" s="24">
        <f>+'[1]Scheme Indicators'!R247</f>
        <v>2.1946100615938102E-2</v>
      </c>
    </row>
    <row r="249" spans="1:43" x14ac:dyDescent="0.25">
      <c r="C249" s="26" t="s">
        <v>270</v>
      </c>
      <c r="F249" s="23"/>
      <c r="G249" s="23"/>
      <c r="I249" s="23"/>
      <c r="J249" s="23"/>
      <c r="L249" s="98"/>
      <c r="M249" s="98"/>
      <c r="N249" s="7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50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</row>
    <row r="250" spans="1:43" x14ac:dyDescent="0.25">
      <c r="D250" s="21" t="s">
        <v>259</v>
      </c>
      <c r="E250" s="11"/>
      <c r="F250" s="23"/>
      <c r="G250" s="23"/>
      <c r="I250" s="23"/>
      <c r="J250" s="23"/>
      <c r="L250" s="98"/>
      <c r="M250" s="98"/>
      <c r="N250" s="7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50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</row>
    <row r="251" spans="1:43" x14ac:dyDescent="0.25">
      <c r="A251" s="23">
        <v>177</v>
      </c>
      <c r="D251" s="21"/>
      <c r="E251" s="11" t="s">
        <v>213</v>
      </c>
      <c r="F251" s="24">
        <f t="shared" si="23"/>
        <v>8.9564728344763249E-3</v>
      </c>
      <c r="G251" s="24">
        <f t="shared" si="23"/>
        <v>1.1793318301057143E-2</v>
      </c>
      <c r="I251" s="24">
        <f>VLOOKUP(I$2&amp;"_"&amp;$A251,'Indicator Values By Option'!$A$4:$CL$978,VLOOKUP($I$3,Input!$B$4:$G$82,6,0),0)</f>
        <v>8.6138087549600898E-3</v>
      </c>
      <c r="J251" s="24">
        <f>VLOOKUP(J$2&amp;"_"&amp;$A251,'Indicator Values By Option'!$A$4:$CL$978,VLOOKUP($I$3,Input!$B$4:$G$82,6,0),0)</f>
        <v>6.8119330531695799E-3</v>
      </c>
      <c r="L251" s="98">
        <f t="shared" si="19"/>
        <v>0.307</v>
      </c>
      <c r="M251" s="98">
        <f t="shared" si="20"/>
        <v>6.4000000000000001E-2</v>
      </c>
      <c r="N251" s="7"/>
      <c r="O251" s="24">
        <f>IF(Input!$C$2=2013,AD251,IF(Input!$C$2=2012,AD516,IF(Input!$C$2=2011,AD781,AD1046)))</f>
        <v>1.0333029432647181E-2</v>
      </c>
      <c r="P251" s="24">
        <f>IF(Input!$C$2=2013,AE251,IF(Input!$C$2=2012,AE516,IF(Input!$C$2=2011,AE781,AE1046)))</f>
        <v>1.3777198473553081E-2</v>
      </c>
      <c r="Q251" s="24">
        <f>IF(Input!$C$2=2013,AF251,IF(Input!$C$2=2012,AF516,IF(Input!$C$2=2011,AF781,AF1046)))</f>
        <v>8.3050113126776712E-3</v>
      </c>
      <c r="R251" s="24">
        <f>IF(Input!$C$2=2013,AG251,IF(Input!$C$2=2012,AG516,IF(Input!$C$2=2011,AG781,AG1046)))</f>
        <v>4.503972148731071E-3</v>
      </c>
      <c r="S251" s="24">
        <f>IF(Input!$C$2=2013,AH251,IF(Input!$C$2=2012,AH516,IF(Input!$C$2=2011,AH781,AH1046)))</f>
        <v>1.7245639684192678E-2</v>
      </c>
      <c r="T251" s="24">
        <f>IF(Input!$C$2=2013,AI251,IF(Input!$C$2=2012,AI516,IF(Input!$C$2=2011,AI781,AI1046)))</f>
        <v>1.1202042515114611E-2</v>
      </c>
      <c r="U251" s="24">
        <f>IF(Input!$C$2=2013,AJ251,IF(Input!$C$2=2012,AJ516,IF(Input!$C$2=2011,AJ781,AJ1046)))</f>
        <v>8.6138087549600898E-3</v>
      </c>
      <c r="V251" s="24">
        <f>IF(Input!$C$2=2013,AK251,IF(Input!$C$2=2012,AK516,IF(Input!$C$2=2011,AK781,AK1046)))</f>
        <v>1.001017877125591E-2</v>
      </c>
      <c r="W251" s="24">
        <f>IF(Input!$C$2=2013,AL251,IF(Input!$C$2=2012,AL516,IF(Input!$C$2=2011,AL781,AL1046)))</f>
        <v>1.2618644802272797E-2</v>
      </c>
      <c r="X251" s="24">
        <f>IF(Input!$C$2=2013,AM251,IF(Input!$C$2=2012,AM516,IF(Input!$C$2=2011,AM781,AM1046)))</f>
        <v>7.2586993768489596E-3</v>
      </c>
      <c r="Y251" s="24">
        <f>IF(Input!$C$2=2013,AN251,IF(Input!$C$2=2012,AN516,IF(Input!$C$2=2011,AN781,AN1046)))</f>
        <v>9.7954090291540053E-3</v>
      </c>
      <c r="Z251" s="24">
        <f>IF(Input!$C$2=2013,AO251,IF(Input!$C$2=2012,AO516,IF(Input!$C$2=2011,AO781,AO1046)))</f>
        <v>7.3505489158776768E-3</v>
      </c>
      <c r="AA251" s="24">
        <f>IF(Input!$C$2=2013,AP251,IF(Input!$C$2=2012,AP516,IF(Input!$C$2=2011,AP781,AP1046)))</f>
        <v>1.2221483525360356E-2</v>
      </c>
      <c r="AB251" s="24">
        <f>IF(Input!$C$2=2013,AQ251,IF(Input!$C$2=2012,AQ516,IF(Input!$C$2=2011,AQ781,AQ1046)))</f>
        <v>1.7159529483858751E-2</v>
      </c>
      <c r="AC251" s="24"/>
      <c r="AD251" s="24">
        <f>+'[1]Scheme Indicators'!E250</f>
        <v>1.0333029432647181E-2</v>
      </c>
      <c r="AE251" s="24">
        <f>+'[1]Scheme Indicators'!F250</f>
        <v>1.3777198473553081E-2</v>
      </c>
      <c r="AF251" s="24">
        <f>+'[1]Scheme Indicators'!G250</f>
        <v>8.3050113126776712E-3</v>
      </c>
      <c r="AG251" s="24">
        <f>+'[1]Scheme Indicators'!H250</f>
        <v>4.503972148731071E-3</v>
      </c>
      <c r="AH251" s="24">
        <f>+'[1]Scheme Indicators'!I250</f>
        <v>1.7245639684192678E-2</v>
      </c>
      <c r="AI251" s="24">
        <f>+'[1]Scheme Indicators'!J250</f>
        <v>1.1202042515114611E-2</v>
      </c>
      <c r="AJ251" s="24">
        <f>+'[1]Scheme Indicators'!K250</f>
        <v>8.6138087549600898E-3</v>
      </c>
      <c r="AK251" s="24">
        <f>+'[1]Scheme Indicators'!L250</f>
        <v>1.001017877125591E-2</v>
      </c>
      <c r="AL251" s="24">
        <f>+'[1]Scheme Indicators'!M250</f>
        <v>1.2618644802272797E-2</v>
      </c>
      <c r="AM251" s="24">
        <f>+'[1]Scheme Indicators'!N250</f>
        <v>7.2586993768489596E-3</v>
      </c>
      <c r="AN251" s="24">
        <f>+'[1]Scheme Indicators'!O250</f>
        <v>9.7954090291540053E-3</v>
      </c>
      <c r="AO251" s="24">
        <f>+'[1]Scheme Indicators'!P250</f>
        <v>7.3505489158776768E-3</v>
      </c>
      <c r="AP251" s="24">
        <f>+'[1]Scheme Indicators'!Q250</f>
        <v>1.2221483525360356E-2</v>
      </c>
      <c r="AQ251" s="24">
        <f>+'[1]Scheme Indicators'!R250</f>
        <v>1.7159529483858751E-2</v>
      </c>
    </row>
    <row r="252" spans="1:43" x14ac:dyDescent="0.25">
      <c r="A252" s="23">
        <f>A251+1</f>
        <v>178</v>
      </c>
      <c r="D252" s="21"/>
      <c r="E252" s="11" t="s">
        <v>214</v>
      </c>
      <c r="F252" s="24">
        <f t="shared" si="23"/>
        <v>0.65155850005784621</v>
      </c>
      <c r="G252" s="24">
        <f t="shared" si="23"/>
        <v>0.75287507892435046</v>
      </c>
      <c r="I252" s="24">
        <f>VLOOKUP(I$2&amp;"_"&amp;$A252,'Indicator Values By Option'!$A$4:$CL$978,VLOOKUP($I$3,Input!$B$4:$G$82,6,0),0)</f>
        <v>0.66986892158299072</v>
      </c>
      <c r="J252" s="24">
        <f>VLOOKUP(J$2&amp;"_"&amp;$A252,'Indicator Values By Option'!$A$4:$CL$978,VLOOKUP($I$3,Input!$B$4:$G$82,6,0),0)</f>
        <v>0.59335681933039441</v>
      </c>
      <c r="L252" s="98">
        <f t="shared" si="19"/>
        <v>0.38400000000000001</v>
      </c>
      <c r="M252" s="98">
        <f t="shared" si="20"/>
        <v>0.115</v>
      </c>
      <c r="N252" s="7"/>
      <c r="O252" s="24">
        <f>IF(Input!$C$2=2013,AD252,IF(Input!$C$2=2012,AD517,IF(Input!$C$2=2011,AD782,AD1047)))</f>
        <v>0.70703216550958703</v>
      </c>
      <c r="P252" s="24">
        <f>IF(Input!$C$2=2013,AE252,IF(Input!$C$2=2012,AE517,IF(Input!$C$2=2011,AE782,AE1047)))</f>
        <v>0.75520198363067292</v>
      </c>
      <c r="Q252" s="24">
        <f>IF(Input!$C$2=2013,AF252,IF(Input!$C$2=2012,AF517,IF(Input!$C$2=2011,AF782,AF1047)))</f>
        <v>0.64407959549123783</v>
      </c>
      <c r="R252" s="24">
        <f>IF(Input!$C$2=2013,AG252,IF(Input!$C$2=2012,AG517,IF(Input!$C$2=2011,AG782,AG1047)))</f>
        <v>0.60209841423388555</v>
      </c>
      <c r="S252" s="24">
        <f>IF(Input!$C$2=2013,AH252,IF(Input!$C$2=2012,AH517,IF(Input!$C$2=2011,AH782,AH1047)))</f>
        <v>0.75467069580648882</v>
      </c>
      <c r="T252" s="24">
        <f>IF(Input!$C$2=2013,AI252,IF(Input!$C$2=2012,AI517,IF(Input!$C$2=2011,AI782,AI1047)))</f>
        <v>0.75039541751568328</v>
      </c>
      <c r="U252" s="24">
        <f>IF(Input!$C$2=2013,AJ252,IF(Input!$C$2=2012,AJ517,IF(Input!$C$2=2011,AJ782,AJ1047)))</f>
        <v>0.66986892158299072</v>
      </c>
      <c r="V252" s="24">
        <f>IF(Input!$C$2=2013,AK252,IF(Input!$C$2=2012,AK517,IF(Input!$C$2=2011,AK782,AK1047)))</f>
        <v>0.76309926476953915</v>
      </c>
      <c r="W252" s="24">
        <f>IF(Input!$C$2=2013,AL252,IF(Input!$C$2=2012,AL517,IF(Input!$C$2=2011,AL782,AL1047)))</f>
        <v>0.77563603040104856</v>
      </c>
      <c r="X252" s="24">
        <f>IF(Input!$C$2=2013,AM252,IF(Input!$C$2=2012,AM517,IF(Input!$C$2=2011,AM782,AM1047)))</f>
        <v>0.56572744412804465</v>
      </c>
      <c r="Y252" s="24">
        <f>IF(Input!$C$2=2013,AN252,IF(Input!$C$2=2012,AN517,IF(Input!$C$2=2011,AN782,AN1047)))</f>
        <v>0.73713859545882354</v>
      </c>
      <c r="Z252" s="24">
        <f>IF(Input!$C$2=2013,AO252,IF(Input!$C$2=2012,AO517,IF(Input!$C$2=2011,AO782,AO1047)))</f>
        <v>0.5843483097043819</v>
      </c>
      <c r="AA252" s="24">
        <f>IF(Input!$C$2=2013,AP252,IF(Input!$C$2=2012,AP517,IF(Input!$C$2=2011,AP782,AP1047)))</f>
        <v>0.63401348774698429</v>
      </c>
      <c r="AB252" s="24">
        <f>IF(Input!$C$2=2013,AQ252,IF(Input!$C$2=2012,AQ517,IF(Input!$C$2=2011,AQ782,AQ1047)))</f>
        <v>0.75777932308981233</v>
      </c>
      <c r="AC252" s="24"/>
      <c r="AD252" s="24">
        <f>+'[1]Scheme Indicators'!E251</f>
        <v>0.70703216550958703</v>
      </c>
      <c r="AE252" s="24">
        <f>+'[1]Scheme Indicators'!F251</f>
        <v>0.75520198363067292</v>
      </c>
      <c r="AF252" s="24">
        <f>+'[1]Scheme Indicators'!G251</f>
        <v>0.64407959549123783</v>
      </c>
      <c r="AG252" s="24">
        <f>+'[1]Scheme Indicators'!H251</f>
        <v>0.60209841423388555</v>
      </c>
      <c r="AH252" s="24">
        <f>+'[1]Scheme Indicators'!I251</f>
        <v>0.75467069580648882</v>
      </c>
      <c r="AI252" s="24">
        <f>+'[1]Scheme Indicators'!J251</f>
        <v>0.75039541751568328</v>
      </c>
      <c r="AJ252" s="24">
        <f>+'[1]Scheme Indicators'!K251</f>
        <v>0.66986892158299072</v>
      </c>
      <c r="AK252" s="24">
        <f>+'[1]Scheme Indicators'!L251</f>
        <v>0.76309926476953915</v>
      </c>
      <c r="AL252" s="24">
        <f>+'[1]Scheme Indicators'!M251</f>
        <v>0.77563603040104856</v>
      </c>
      <c r="AM252" s="24">
        <f>+'[1]Scheme Indicators'!N251</f>
        <v>0.56572744412804465</v>
      </c>
      <c r="AN252" s="24">
        <f>+'[1]Scheme Indicators'!O251</f>
        <v>0.73713859545882354</v>
      </c>
      <c r="AO252" s="24">
        <f>+'[1]Scheme Indicators'!P251</f>
        <v>0.5843483097043819</v>
      </c>
      <c r="AP252" s="24">
        <f>+'[1]Scheme Indicators'!Q251</f>
        <v>0.63401348774698429</v>
      </c>
      <c r="AQ252" s="24">
        <f>+'[1]Scheme Indicators'!R251</f>
        <v>0.75777932308981233</v>
      </c>
    </row>
    <row r="253" spans="1:43" x14ac:dyDescent="0.25">
      <c r="D253" s="21" t="s">
        <v>260</v>
      </c>
      <c r="E253" s="11"/>
      <c r="F253" s="23"/>
      <c r="G253" s="23"/>
      <c r="I253" s="23"/>
      <c r="J253" s="23"/>
      <c r="L253" s="98"/>
      <c r="M253" s="98"/>
      <c r="N253" s="7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50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</row>
    <row r="254" spans="1:43" x14ac:dyDescent="0.25">
      <c r="A254" s="23">
        <v>179</v>
      </c>
      <c r="D254" s="21"/>
      <c r="E254" s="11" t="s">
        <v>130</v>
      </c>
      <c r="F254" s="25">
        <f t="shared" si="23"/>
        <v>1.1331977562162723</v>
      </c>
      <c r="G254" s="25">
        <f t="shared" si="23"/>
        <v>1.9678909146726749</v>
      </c>
      <c r="I254" s="25">
        <f>VLOOKUP(I$2&amp;"_"&amp;$A254,'Indicator Values By Option'!$A$4:$CL$978,VLOOKUP($I$3,Input!$B$4:$G$82,6,0),0)</f>
        <v>1.9144058081626716</v>
      </c>
      <c r="J254" s="25">
        <f>VLOOKUP(J$2&amp;"_"&amp;$A254,'Indicator Values By Option'!$A$4:$CL$978,VLOOKUP($I$3,Input!$B$4:$G$82,6,0),0)</f>
        <v>1.7695017614636699</v>
      </c>
      <c r="L254" s="98">
        <f t="shared" si="19"/>
        <v>0.61499999999999999</v>
      </c>
      <c r="M254" s="98">
        <f t="shared" si="20"/>
        <v>0.52100000000000002</v>
      </c>
      <c r="N254" s="7"/>
      <c r="O254" s="25">
        <f>IF(Input!$C$2=2013,AD254,IF(Input!$C$2=2012,AD519,IF(Input!$C$2=2011,AD784,AD1049)))</f>
        <v>1.867392261243926</v>
      </c>
      <c r="P254" s="25">
        <f>IF(Input!$C$2=2013,AE254,IF(Input!$C$2=2012,AE519,IF(Input!$C$2=2011,AE784,AE1049)))</f>
        <v>0.90431549074862616</v>
      </c>
      <c r="Q254" s="25">
        <f>IF(Input!$C$2=2013,AF254,IF(Input!$C$2=2012,AF519,IF(Input!$C$2=2011,AF784,AF1049)))</f>
        <v>2.3454671922335271</v>
      </c>
      <c r="R254" s="25">
        <f>IF(Input!$C$2=2013,AG254,IF(Input!$C$2=2012,AG519,IF(Input!$C$2=2011,AG784,AG1049)))</f>
        <v>2.0066215090419877</v>
      </c>
      <c r="S254" s="25">
        <f>IF(Input!$C$2=2013,AH254,IF(Input!$C$2=2012,AH519,IF(Input!$C$2=2011,AH784,AH1049)))</f>
        <v>2.3283582090108266</v>
      </c>
      <c r="T254" s="25">
        <f>IF(Input!$C$2=2013,AI254,IF(Input!$C$2=2012,AI519,IF(Input!$C$2=2011,AI784,AI1049)))</f>
        <v>1.3589517278817371</v>
      </c>
      <c r="U254" s="25">
        <f>IF(Input!$C$2=2013,AJ254,IF(Input!$C$2=2012,AJ519,IF(Input!$C$2=2011,AJ784,AJ1049)))</f>
        <v>1.9144058081626716</v>
      </c>
      <c r="V254" s="25">
        <f>IF(Input!$C$2=2013,AK254,IF(Input!$C$2=2012,AK519,IF(Input!$C$2=2011,AK784,AK1049)))</f>
        <v>2.117052631596775</v>
      </c>
      <c r="W254" s="25">
        <f>IF(Input!$C$2=2013,AL254,IF(Input!$C$2=2012,AL519,IF(Input!$C$2=2011,AL784,AL1049)))</f>
        <v>1.0409883875078429</v>
      </c>
      <c r="X254" s="25">
        <f>IF(Input!$C$2=2013,AM254,IF(Input!$C$2=2012,AM519,IF(Input!$C$2=2011,AM784,AM1049)))</f>
        <v>2.6581605529200059</v>
      </c>
      <c r="Y254" s="25">
        <f>IF(Input!$C$2=2013,AN254,IF(Input!$C$2=2012,AN519,IF(Input!$C$2=2011,AN784,AN1049)))</f>
        <v>1.4164810690296974</v>
      </c>
      <c r="Z254" s="25">
        <f>IF(Input!$C$2=2013,AO254,IF(Input!$C$2=2012,AO519,IF(Input!$C$2=2011,AO784,AO1049)))</f>
        <v>0.94712103408423354</v>
      </c>
      <c r="AA254" s="25">
        <f>IF(Input!$C$2=2013,AP254,IF(Input!$C$2=2012,AP519,IF(Input!$C$2=2011,AP784,AP1049)))</f>
        <v>0.71975473626513564</v>
      </c>
      <c r="AB254" s="25">
        <f>IF(Input!$C$2=2013,AQ254,IF(Input!$C$2=2012,AQ519,IF(Input!$C$2=2011,AQ784,AQ1049)))</f>
        <v>0.65009637820851163</v>
      </c>
      <c r="AC254" s="25"/>
      <c r="AD254" s="25">
        <f>+'[1]Scheme Indicators'!E253</f>
        <v>1.867392261243926</v>
      </c>
      <c r="AE254" s="25">
        <f>+'[1]Scheme Indicators'!F253</f>
        <v>0.90431549074862616</v>
      </c>
      <c r="AF254" s="25">
        <f>+'[1]Scheme Indicators'!G253</f>
        <v>2.3454671922335271</v>
      </c>
      <c r="AG254" s="25">
        <f>+'[1]Scheme Indicators'!H253</f>
        <v>2.0066215090419877</v>
      </c>
      <c r="AH254" s="25">
        <f>+'[1]Scheme Indicators'!I253</f>
        <v>2.3283582090108266</v>
      </c>
      <c r="AI254" s="25">
        <f>+'[1]Scheme Indicators'!J253</f>
        <v>1.3589517278817371</v>
      </c>
      <c r="AJ254" s="25">
        <f>+'[1]Scheme Indicators'!K253</f>
        <v>1.9144058081626716</v>
      </c>
      <c r="AK254" s="25">
        <f>+'[1]Scheme Indicators'!L253</f>
        <v>2.117052631596775</v>
      </c>
      <c r="AL254" s="25">
        <f>+'[1]Scheme Indicators'!M253</f>
        <v>1.0409883875078429</v>
      </c>
      <c r="AM254" s="25">
        <f>+'[1]Scheme Indicators'!N253</f>
        <v>2.6581605529200059</v>
      </c>
      <c r="AN254" s="25">
        <f>+'[1]Scheme Indicators'!O253</f>
        <v>1.4164810690296974</v>
      </c>
      <c r="AO254" s="25">
        <f>+'[1]Scheme Indicators'!P253</f>
        <v>0.94712103408423354</v>
      </c>
      <c r="AP254" s="25">
        <f>+'[1]Scheme Indicators'!Q253</f>
        <v>0.71975473626513564</v>
      </c>
      <c r="AQ254" s="25">
        <f>+'[1]Scheme Indicators'!R253</f>
        <v>0.65009637820851163</v>
      </c>
    </row>
    <row r="255" spans="1:43" x14ac:dyDescent="0.25">
      <c r="A255" s="23">
        <f>A254+1</f>
        <v>180</v>
      </c>
      <c r="D255" s="21"/>
      <c r="E255" s="11" t="s">
        <v>129</v>
      </c>
      <c r="F255" s="25">
        <f t="shared" si="23"/>
        <v>3.2206008713607148</v>
      </c>
      <c r="G255" s="25">
        <f t="shared" si="23"/>
        <v>3.7421362074991835</v>
      </c>
      <c r="I255" s="25">
        <f>VLOOKUP(I$2&amp;"_"&amp;$A255,'Indicator Values By Option'!$A$4:$CL$978,VLOOKUP($I$3,Input!$B$4:$G$82,6,0),0)</f>
        <v>3.6614444019590255</v>
      </c>
      <c r="J255" s="25">
        <f>VLOOKUP(J$2&amp;"_"&amp;$A255,'Indicator Values By Option'!$A$4:$CL$978,VLOOKUP($I$3,Input!$B$4:$G$82,6,0),0)</f>
        <v>3.4302969300729163</v>
      </c>
      <c r="L255" s="98">
        <f t="shared" si="19"/>
        <v>0.61499999999999999</v>
      </c>
      <c r="M255" s="98">
        <f t="shared" si="20"/>
        <v>0.49</v>
      </c>
      <c r="N255" s="7"/>
      <c r="O255" s="25">
        <f>IF(Input!$C$2=2013,AD255,IF(Input!$C$2=2012,AD520,IF(Input!$C$2=2011,AD785,AD1050)))</f>
        <v>3.8005682046144704</v>
      </c>
      <c r="P255" s="25">
        <f>IF(Input!$C$2=2013,AE255,IF(Input!$C$2=2012,AE520,IF(Input!$C$2=2011,AE785,AE1050)))</f>
        <v>5.2462276152039502</v>
      </c>
      <c r="Q255" s="25">
        <f>IF(Input!$C$2=2013,AF255,IF(Input!$C$2=2012,AF520,IF(Input!$C$2=2011,AF785,AF1050)))</f>
        <v>3.3443079063638192</v>
      </c>
      <c r="R255" s="25">
        <f>IF(Input!$C$2=2013,AG255,IF(Input!$C$2=2012,AG520,IF(Input!$C$2=2011,AG785,AG1050)))</f>
        <v>3.347324953823442</v>
      </c>
      <c r="S255" s="25">
        <f>IF(Input!$C$2=2013,AH255,IF(Input!$C$2=2012,AH520,IF(Input!$C$2=2011,AH785,AH1050)))</f>
        <v>5.2155223881842518</v>
      </c>
      <c r="T255" s="25">
        <f>IF(Input!$C$2=2013,AI255,IF(Input!$C$2=2012,AI520,IF(Input!$C$2=2011,AI785,AI1050)))</f>
        <v>3.1700726457960666</v>
      </c>
      <c r="U255" s="25">
        <f>IF(Input!$C$2=2013,AJ255,IF(Input!$C$2=2012,AJ520,IF(Input!$C$2=2011,AJ785,AJ1050)))</f>
        <v>3.6614444019590255</v>
      </c>
      <c r="V255" s="25">
        <f>IF(Input!$C$2=2013,AK255,IF(Input!$C$2=2012,AK520,IF(Input!$C$2=2011,AK785,AK1050)))</f>
        <v>2.478315789494554</v>
      </c>
      <c r="W255" s="25">
        <f>IF(Input!$C$2=2013,AL255,IF(Input!$C$2=2012,AL520,IF(Input!$C$2=2011,AL785,AL1050)))</f>
        <v>6.7640383901621322</v>
      </c>
      <c r="X255" s="25">
        <f>IF(Input!$C$2=2013,AM255,IF(Input!$C$2=2012,AM520,IF(Input!$C$2=2011,AM785,AM1050)))</f>
        <v>1.9074960127753962</v>
      </c>
      <c r="Y255" s="25">
        <f>IF(Input!$C$2=2013,AN255,IF(Input!$C$2=2012,AN520,IF(Input!$C$2=2011,AN785,AN1050)))</f>
        <v>2.6271714921814953</v>
      </c>
      <c r="Z255" s="25">
        <f>IF(Input!$C$2=2013,AO255,IF(Input!$C$2=2012,AO520,IF(Input!$C$2=2011,AO785,AO1050)))</f>
        <v>3.0622796709969142</v>
      </c>
      <c r="AA255" s="25">
        <f>IF(Input!$C$2=2013,AP255,IF(Input!$C$2=2012,AP520,IF(Input!$C$2=2011,AP785,AP1050)))</f>
        <v>6.6381573775855305</v>
      </c>
      <c r="AB255" s="25">
        <f>IF(Input!$C$2=2013,AQ255,IF(Input!$C$2=2012,AQ520,IF(Input!$C$2=2011,AQ785,AQ1050)))</f>
        <v>3.5706604443549903</v>
      </c>
      <c r="AC255" s="25"/>
      <c r="AD255" s="25">
        <f>+'[1]Scheme Indicators'!E254</f>
        <v>3.8005682046144704</v>
      </c>
      <c r="AE255" s="25">
        <f>+'[1]Scheme Indicators'!F254</f>
        <v>5.2462276152039502</v>
      </c>
      <c r="AF255" s="25">
        <f>+'[1]Scheme Indicators'!G254</f>
        <v>3.3443079063638192</v>
      </c>
      <c r="AG255" s="25">
        <f>+'[1]Scheme Indicators'!H254</f>
        <v>3.347324953823442</v>
      </c>
      <c r="AH255" s="25">
        <f>+'[1]Scheme Indicators'!I254</f>
        <v>5.2155223881842518</v>
      </c>
      <c r="AI255" s="25">
        <f>+'[1]Scheme Indicators'!J254</f>
        <v>3.1700726457960666</v>
      </c>
      <c r="AJ255" s="25">
        <f>+'[1]Scheme Indicators'!K254</f>
        <v>3.6614444019590255</v>
      </c>
      <c r="AK255" s="25">
        <f>+'[1]Scheme Indicators'!L254</f>
        <v>2.478315789494554</v>
      </c>
      <c r="AL255" s="25">
        <f>+'[1]Scheme Indicators'!M254</f>
        <v>6.7640383901621322</v>
      </c>
      <c r="AM255" s="25">
        <f>+'[1]Scheme Indicators'!N254</f>
        <v>1.9074960127753962</v>
      </c>
      <c r="AN255" s="25">
        <f>+'[1]Scheme Indicators'!O254</f>
        <v>2.6271714921814953</v>
      </c>
      <c r="AO255" s="25">
        <f>+'[1]Scheme Indicators'!P254</f>
        <v>3.0622796709969142</v>
      </c>
      <c r="AP255" s="25">
        <f>+'[1]Scheme Indicators'!Q254</f>
        <v>6.6381573775855305</v>
      </c>
      <c r="AQ255" s="25">
        <f>+'[1]Scheme Indicators'!R254</f>
        <v>3.5706604443549903</v>
      </c>
    </row>
    <row r="256" spans="1:43" x14ac:dyDescent="0.25">
      <c r="C256" s="26" t="s">
        <v>271</v>
      </c>
      <c r="F256" s="23"/>
      <c r="G256" s="23"/>
      <c r="I256" s="23"/>
      <c r="J256" s="23"/>
      <c r="L256" s="98"/>
      <c r="M256" s="98"/>
      <c r="N256" s="7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50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</row>
    <row r="257" spans="1:43" x14ac:dyDescent="0.25">
      <c r="D257" s="21" t="s">
        <v>259</v>
      </c>
      <c r="E257" s="11"/>
      <c r="F257" s="23"/>
      <c r="G257" s="23"/>
      <c r="I257" s="23"/>
      <c r="J257" s="23"/>
      <c r="L257" s="98"/>
      <c r="M257" s="98"/>
      <c r="N257" s="7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50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</row>
    <row r="258" spans="1:43" x14ac:dyDescent="0.25">
      <c r="A258" s="23">
        <v>181</v>
      </c>
      <c r="D258" s="21"/>
      <c r="E258" s="11" t="s">
        <v>215</v>
      </c>
      <c r="F258" s="24">
        <f t="shared" si="23"/>
        <v>1.8141646450617367E-2</v>
      </c>
      <c r="G258" s="24">
        <f t="shared" si="23"/>
        <v>3.0610383690503305E-2</v>
      </c>
      <c r="I258" s="24">
        <f>VLOOKUP(I$2&amp;"_"&amp;$A258,'Indicator Values By Option'!$A$4:$CL$978,VLOOKUP($I$3,Input!$B$4:$G$82,6,0),0)</f>
        <v>2.381881049093431E-2</v>
      </c>
      <c r="J258" s="24">
        <f>VLOOKUP(J$2&amp;"_"&amp;$A258,'Indicator Values By Option'!$A$4:$CL$978,VLOOKUP($I$3,Input!$B$4:$G$82,6,0),0)</f>
        <v>1.8291428689219406E-2</v>
      </c>
      <c r="L258" s="98">
        <f t="shared" si="19"/>
        <v>0.46100000000000002</v>
      </c>
      <c r="M258" s="98">
        <f t="shared" si="20"/>
        <v>0.33200000000000002</v>
      </c>
      <c r="N258" s="7"/>
      <c r="O258" s="24">
        <f>IF(Input!$C$2=2013,AD258,IF(Input!$C$2=2012,AD523,IF(Input!$C$2=2011,AD788,AD1053)))</f>
        <v>3.8052473480844451E-2</v>
      </c>
      <c r="P258" s="24">
        <f>IF(Input!$C$2=2013,AE258,IF(Input!$C$2=2012,AE523,IF(Input!$C$2=2011,AE788,AE1053)))</f>
        <v>2.2170382649654818E-2</v>
      </c>
      <c r="Q258" s="24">
        <f>IF(Input!$C$2=2013,AF258,IF(Input!$C$2=2012,AF523,IF(Input!$C$2=2011,AF788,AF1053)))</f>
        <v>2.8954893370897142E-2</v>
      </c>
      <c r="R258" s="24">
        <f>IF(Input!$C$2=2013,AG258,IF(Input!$C$2=2012,AG523,IF(Input!$C$2=2011,AG788,AG1053)))</f>
        <v>1.5643158151843702E-2</v>
      </c>
      <c r="S258" s="24">
        <f>IF(Input!$C$2=2013,AH258,IF(Input!$C$2=2012,AH523,IF(Input!$C$2=2011,AH788,AH1053)))</f>
        <v>4.0112843111587471E-2</v>
      </c>
      <c r="T258" s="24">
        <f>IF(Input!$C$2=2013,AI258,IF(Input!$C$2=2012,AI523,IF(Input!$C$2=2011,AI788,AI1053)))</f>
        <v>4.9391584360021758E-2</v>
      </c>
      <c r="U258" s="24">
        <f>IF(Input!$C$2=2013,AJ258,IF(Input!$C$2=2012,AJ523,IF(Input!$C$2=2011,AJ788,AJ1053)))</f>
        <v>2.381881049093431E-2</v>
      </c>
      <c r="V258" s="24">
        <f>IF(Input!$C$2=2013,AK258,IF(Input!$C$2=2012,AK523,IF(Input!$C$2=2011,AK788,AK1053)))</f>
        <v>3.1809187025390526E-2</v>
      </c>
      <c r="W258" s="24">
        <f>IF(Input!$C$2=2013,AL258,IF(Input!$C$2=2012,AL523,IF(Input!$C$2=2011,AL788,AL1053)))</f>
        <v>1.6496106312982352E-2</v>
      </c>
      <c r="X258" s="24">
        <f>IF(Input!$C$2=2013,AM258,IF(Input!$C$2=2012,AM523,IF(Input!$C$2=2011,AM788,AM1053)))</f>
        <v>1.3836935884655158E-2</v>
      </c>
      <c r="Y258" s="24">
        <f>IF(Input!$C$2=2013,AN258,IF(Input!$C$2=2012,AN523,IF(Input!$C$2=2011,AN788,AN1053)))</f>
        <v>2.4881211576146551E-2</v>
      </c>
      <c r="Z258" s="24">
        <f>IF(Input!$C$2=2013,AO258,IF(Input!$C$2=2012,AO523,IF(Input!$C$2=2011,AO788,AO1053)))</f>
        <v>1.5959299898595704E-2</v>
      </c>
      <c r="AA258" s="24">
        <f>IF(Input!$C$2=2013,AP258,IF(Input!$C$2=2012,AP523,IF(Input!$C$2=2011,AP788,AP1053)))</f>
        <v>5.1764289941709507E-3</v>
      </c>
      <c r="AB258" s="24">
        <f>IF(Input!$C$2=2013,AQ258,IF(Input!$C$2=2012,AQ523,IF(Input!$C$2=2011,AQ788,AQ1053)))</f>
        <v>5.849855422650109E-2</v>
      </c>
      <c r="AC258" s="24"/>
      <c r="AD258" s="24">
        <f>+'[1]Scheme Indicators'!E257</f>
        <v>3.8052473480844451E-2</v>
      </c>
      <c r="AE258" s="24">
        <f>+'[1]Scheme Indicators'!F257</f>
        <v>2.2170382649654818E-2</v>
      </c>
      <c r="AF258" s="24">
        <f>+'[1]Scheme Indicators'!G257</f>
        <v>2.8954893370897142E-2</v>
      </c>
      <c r="AG258" s="24">
        <f>+'[1]Scheme Indicators'!H257</f>
        <v>1.5643158151843702E-2</v>
      </c>
      <c r="AH258" s="24">
        <f>+'[1]Scheme Indicators'!I257</f>
        <v>4.0112843111587471E-2</v>
      </c>
      <c r="AI258" s="24">
        <f>+'[1]Scheme Indicators'!J257</f>
        <v>4.9391584360021758E-2</v>
      </c>
      <c r="AJ258" s="24">
        <f>+'[1]Scheme Indicators'!K257</f>
        <v>2.381881049093431E-2</v>
      </c>
      <c r="AK258" s="24">
        <f>+'[1]Scheme Indicators'!L257</f>
        <v>3.1809187025390526E-2</v>
      </c>
      <c r="AL258" s="24">
        <f>+'[1]Scheme Indicators'!M257</f>
        <v>1.6496106312982352E-2</v>
      </c>
      <c r="AM258" s="24">
        <f>+'[1]Scheme Indicators'!N257</f>
        <v>1.3836935884655158E-2</v>
      </c>
      <c r="AN258" s="24">
        <f>+'[1]Scheme Indicators'!O257</f>
        <v>2.4881211576146551E-2</v>
      </c>
      <c r="AO258" s="24">
        <f>+'[1]Scheme Indicators'!P257</f>
        <v>1.5959299898595704E-2</v>
      </c>
      <c r="AP258" s="24">
        <f>+'[1]Scheme Indicators'!Q257</f>
        <v>5.1764289941709507E-3</v>
      </c>
      <c r="AQ258" s="24">
        <f>+'[1]Scheme Indicators'!R257</f>
        <v>5.849855422650109E-2</v>
      </c>
    </row>
    <row r="259" spans="1:43" x14ac:dyDescent="0.25">
      <c r="A259" s="23">
        <f>A258+1</f>
        <v>182</v>
      </c>
      <c r="D259" s="21"/>
      <c r="E259" s="11" t="s">
        <v>216</v>
      </c>
      <c r="F259" s="24">
        <f t="shared" si="23"/>
        <v>0.770714678957657</v>
      </c>
      <c r="G259" s="24">
        <f t="shared" si="23"/>
        <v>0.82286918962109956</v>
      </c>
      <c r="I259" s="24">
        <f>VLOOKUP(I$2&amp;"_"&amp;$A259,'Indicator Values By Option'!$A$4:$CL$978,VLOOKUP($I$3,Input!$B$4:$G$82,6,0),0)</f>
        <v>0.70057815996175343</v>
      </c>
      <c r="J259" s="24">
        <f>VLOOKUP(J$2&amp;"_"&amp;$A259,'Indicator Values By Option'!$A$4:$CL$978,VLOOKUP($I$3,Input!$B$4:$G$82,6,0),0)</f>
        <v>0.65101677443576056</v>
      </c>
      <c r="L259" s="98">
        <f t="shared" si="19"/>
        <v>0.23</v>
      </c>
      <c r="M259" s="98">
        <f t="shared" si="20"/>
        <v>4.9000000000000002E-2</v>
      </c>
      <c r="N259" s="7"/>
      <c r="O259" s="24">
        <f>IF(Input!$C$2=2013,AD259,IF(Input!$C$2=2012,AD524,IF(Input!$C$2=2011,AD789,AD1054)))</f>
        <v>0.80100513790217964</v>
      </c>
      <c r="P259" s="24">
        <f>IF(Input!$C$2=2013,AE259,IF(Input!$C$2=2012,AE524,IF(Input!$C$2=2011,AE789,AE1054)))</f>
        <v>0.85880031460740491</v>
      </c>
      <c r="Q259" s="24">
        <f>IF(Input!$C$2=2013,AF259,IF(Input!$C$2=2012,AF524,IF(Input!$C$2=2011,AF789,AF1054)))</f>
        <v>0.76446651152198453</v>
      </c>
      <c r="R259" s="24">
        <f>IF(Input!$C$2=2013,AG259,IF(Input!$C$2=2012,AG524,IF(Input!$C$2=2011,AG789,AG1054)))</f>
        <v>0.69595817514569769</v>
      </c>
      <c r="S259" s="24">
        <f>IF(Input!$C$2=2013,AH259,IF(Input!$C$2=2012,AH524,IF(Input!$C$2=2011,AH789,AH1054)))</f>
        <v>0.80828230686855251</v>
      </c>
      <c r="T259" s="24">
        <f>IF(Input!$C$2=2013,AI259,IF(Input!$C$2=2012,AI524,IF(Input!$C$2=2011,AI789,AI1054)))</f>
        <v>0.7860119164725794</v>
      </c>
      <c r="U259" s="24">
        <f>IF(Input!$C$2=2013,AJ259,IF(Input!$C$2=2012,AJ524,IF(Input!$C$2=2011,AJ789,AJ1054)))</f>
        <v>0.70057815996175343</v>
      </c>
      <c r="V259" s="24">
        <f>IF(Input!$C$2=2013,AK259,IF(Input!$C$2=2012,AK524,IF(Input!$C$2=2011,AK789,AK1054)))</f>
        <v>0.88234756309936868</v>
      </c>
      <c r="W259" s="24">
        <f>IF(Input!$C$2=2013,AL259,IF(Input!$C$2=2012,AL524,IF(Input!$C$2=2011,AL789,AL1054)))</f>
        <v>0.9034134443894597</v>
      </c>
      <c r="X259" s="24">
        <f>IF(Input!$C$2=2013,AM259,IF(Input!$C$2=2012,AM524,IF(Input!$C$2=2011,AM789,AM1054)))</f>
        <v>0.60929558555371433</v>
      </c>
      <c r="Y259" s="24">
        <f>IF(Input!$C$2=2013,AN259,IF(Input!$C$2=2012,AN524,IF(Input!$C$2=2011,AN789,AN1054)))</f>
        <v>0.80199013366562588</v>
      </c>
      <c r="Z259" s="24">
        <f>IF(Input!$C$2=2013,AO259,IF(Input!$C$2=2012,AO524,IF(Input!$C$2=2011,AO789,AO1054)))</f>
        <v>0.67348811636883188</v>
      </c>
      <c r="AA259" s="24">
        <f>IF(Input!$C$2=2013,AP259,IF(Input!$C$2=2012,AP524,IF(Input!$C$2=2011,AP789,AP1054)))</f>
        <v>0.83343210471777163</v>
      </c>
      <c r="AB259" s="24">
        <f>IF(Input!$C$2=2013,AQ259,IF(Input!$C$2=2012,AQ524,IF(Input!$C$2=2011,AQ789,AQ1054)))</f>
        <v>0.85745465522177422</v>
      </c>
      <c r="AC259" s="24"/>
      <c r="AD259" s="24">
        <f>+'[1]Scheme Indicators'!E258</f>
        <v>0.80100513790217964</v>
      </c>
      <c r="AE259" s="24">
        <f>+'[1]Scheme Indicators'!F258</f>
        <v>0.85880031460740491</v>
      </c>
      <c r="AF259" s="24">
        <f>+'[1]Scheme Indicators'!G258</f>
        <v>0.76446651152198453</v>
      </c>
      <c r="AG259" s="24">
        <f>+'[1]Scheme Indicators'!H258</f>
        <v>0.69595817514569769</v>
      </c>
      <c r="AH259" s="24">
        <f>+'[1]Scheme Indicators'!I258</f>
        <v>0.80828230686855251</v>
      </c>
      <c r="AI259" s="24">
        <f>+'[1]Scheme Indicators'!J258</f>
        <v>0.7860119164725794</v>
      </c>
      <c r="AJ259" s="24">
        <f>+'[1]Scheme Indicators'!K258</f>
        <v>0.70057815996175343</v>
      </c>
      <c r="AK259" s="24">
        <f>+'[1]Scheme Indicators'!L258</f>
        <v>0.88234756309936868</v>
      </c>
      <c r="AL259" s="24">
        <f>+'[1]Scheme Indicators'!M258</f>
        <v>0.9034134443894597</v>
      </c>
      <c r="AM259" s="24">
        <f>+'[1]Scheme Indicators'!N258</f>
        <v>0.60929558555371433</v>
      </c>
      <c r="AN259" s="24">
        <f>+'[1]Scheme Indicators'!O258</f>
        <v>0.80199013366562588</v>
      </c>
      <c r="AO259" s="24">
        <f>+'[1]Scheme Indicators'!P258</f>
        <v>0.67348811636883188</v>
      </c>
      <c r="AP259" s="24">
        <f>+'[1]Scheme Indicators'!Q258</f>
        <v>0.83343210471777163</v>
      </c>
      <c r="AQ259" s="24">
        <f>+'[1]Scheme Indicators'!R258</f>
        <v>0.85745465522177422</v>
      </c>
    </row>
    <row r="260" spans="1:43" x14ac:dyDescent="0.25">
      <c r="D260" s="21" t="s">
        <v>260</v>
      </c>
      <c r="E260" s="11"/>
      <c r="F260" s="23"/>
      <c r="G260" s="23"/>
      <c r="I260" s="23"/>
      <c r="J260" s="23"/>
      <c r="L260" s="98"/>
      <c r="M260" s="98"/>
      <c r="N260" s="7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50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</row>
    <row r="261" spans="1:43" x14ac:dyDescent="0.25">
      <c r="A261" s="23">
        <v>183</v>
      </c>
      <c r="D261" s="21"/>
      <c r="E261" s="11" t="s">
        <v>130</v>
      </c>
      <c r="F261" s="25">
        <f t="shared" si="23"/>
        <v>1.0917931046775966</v>
      </c>
      <c r="G261" s="25">
        <f t="shared" si="23"/>
        <v>1.3077495673934423</v>
      </c>
      <c r="I261" s="25">
        <f>VLOOKUP(I$2&amp;"_"&amp;$A261,'Indicator Values By Option'!$A$4:$CL$978,VLOOKUP($I$3,Input!$B$4:$G$82,6,0),0)</f>
        <v>1.2619360187939643</v>
      </c>
      <c r="J261" s="25">
        <f>VLOOKUP(J$2&amp;"_"&amp;$A261,'Indicator Values By Option'!$A$4:$CL$978,VLOOKUP($I$3,Input!$B$4:$G$82,6,0),0)</f>
        <v>1.290975541186393</v>
      </c>
      <c r="L261" s="98">
        <f t="shared" si="19"/>
        <v>0.61499999999999999</v>
      </c>
      <c r="M261" s="98">
        <f t="shared" si="20"/>
        <v>0.64300000000000002</v>
      </c>
      <c r="N261" s="7"/>
      <c r="O261" s="25">
        <f>IF(Input!$C$2=2013,AD261,IF(Input!$C$2=2012,AD526,IF(Input!$C$2=2011,AD791,AD1056)))</f>
        <v>1.340924895689616</v>
      </c>
      <c r="P261" s="25">
        <f>IF(Input!$C$2=2013,AE261,IF(Input!$C$2=2012,AE526,IF(Input!$C$2=2011,AE791,AE1056)))</f>
        <v>0.90464288972214568</v>
      </c>
      <c r="Q261" s="25">
        <f>IF(Input!$C$2=2013,AF261,IF(Input!$C$2=2012,AF526,IF(Input!$C$2=2011,AF791,AF1056)))</f>
        <v>1.6591075347652764</v>
      </c>
      <c r="R261" s="25">
        <f>IF(Input!$C$2=2013,AG261,IF(Input!$C$2=2012,AG526,IF(Input!$C$2=2011,AG791,AG1056)))</f>
        <v>1.0912640638121744</v>
      </c>
      <c r="S261" s="25">
        <f>IF(Input!$C$2=2013,AH261,IF(Input!$C$2=2012,AH526,IF(Input!$C$2=2011,AH791,AH1056)))</f>
        <v>1.9435318274954463</v>
      </c>
      <c r="T261" s="25">
        <f>IF(Input!$C$2=2013,AI261,IF(Input!$C$2=2012,AI526,IF(Input!$C$2=2011,AI791,AI1056)))</f>
        <v>0.95992608846021055</v>
      </c>
      <c r="U261" s="25">
        <f>IF(Input!$C$2=2013,AJ261,IF(Input!$C$2=2012,AJ526,IF(Input!$C$2=2011,AJ791,AJ1056)))</f>
        <v>1.2619360187939643</v>
      </c>
      <c r="V261" s="25">
        <f>IF(Input!$C$2=2013,AK261,IF(Input!$C$2=2012,AK526,IF(Input!$C$2=2011,AK791,AK1056)))</f>
        <v>1.6806678150703767</v>
      </c>
      <c r="W261" s="25">
        <f>IF(Input!$C$2=2013,AL261,IF(Input!$C$2=2012,AL526,IF(Input!$C$2=2011,AL791,AL1056)))</f>
        <v>1.0930883426584579</v>
      </c>
      <c r="X261" s="25">
        <f>IF(Input!$C$2=2013,AM261,IF(Input!$C$2=2012,AM526,IF(Input!$C$2=2011,AM791,AM1056)))</f>
        <v>1.6231291252274256</v>
      </c>
      <c r="Y261" s="25">
        <f>IF(Input!$C$2=2013,AN261,IF(Input!$C$2=2012,AN526,IF(Input!$C$2=2011,AN791,AN1056)))</f>
        <v>1.1510740903072298</v>
      </c>
      <c r="Z261" s="25">
        <f>IF(Input!$C$2=2013,AO261,IF(Input!$C$2=2012,AO526,IF(Input!$C$2=2011,AO791,AO1056)))</f>
        <v>0.74472307414542394</v>
      </c>
      <c r="AA261" s="25">
        <f>IF(Input!$C$2=2013,AP261,IF(Input!$C$2=2012,AP526,IF(Input!$C$2=2011,AP791,AP1056)))</f>
        <v>1.1982182628062361</v>
      </c>
      <c r="AB261" s="25">
        <f>IF(Input!$C$2=2013,AQ261,IF(Input!$C$2=2012,AQ526,IF(Input!$C$2=2011,AQ791,AQ1056)))</f>
        <v>0.57797550850392254</v>
      </c>
      <c r="AC261" s="25"/>
      <c r="AD261" s="25">
        <f>+'[1]Scheme Indicators'!E260</f>
        <v>1.340924895689616</v>
      </c>
      <c r="AE261" s="25">
        <f>+'[1]Scheme Indicators'!F260</f>
        <v>0.90464288972214568</v>
      </c>
      <c r="AF261" s="25">
        <f>+'[1]Scheme Indicators'!G260</f>
        <v>1.6591075347652764</v>
      </c>
      <c r="AG261" s="25">
        <f>+'[1]Scheme Indicators'!H260</f>
        <v>1.0912640638121744</v>
      </c>
      <c r="AH261" s="25">
        <f>+'[1]Scheme Indicators'!I260</f>
        <v>1.9435318274954463</v>
      </c>
      <c r="AI261" s="25">
        <f>+'[1]Scheme Indicators'!J260</f>
        <v>0.95992608846021055</v>
      </c>
      <c r="AJ261" s="25">
        <f>+'[1]Scheme Indicators'!K260</f>
        <v>1.2619360187939643</v>
      </c>
      <c r="AK261" s="25">
        <f>+'[1]Scheme Indicators'!L260</f>
        <v>1.6806678150703767</v>
      </c>
      <c r="AL261" s="25">
        <f>+'[1]Scheme Indicators'!M260</f>
        <v>1.0930883426584579</v>
      </c>
      <c r="AM261" s="25">
        <f>+'[1]Scheme Indicators'!N260</f>
        <v>1.6231291252274256</v>
      </c>
      <c r="AN261" s="25">
        <f>+'[1]Scheme Indicators'!O260</f>
        <v>1.1510740903072298</v>
      </c>
      <c r="AO261" s="25">
        <f>+'[1]Scheme Indicators'!P260</f>
        <v>0.74472307414542394</v>
      </c>
      <c r="AP261" s="25">
        <f>+'[1]Scheme Indicators'!Q260</f>
        <v>1.1982182628062361</v>
      </c>
      <c r="AQ261" s="25">
        <f>+'[1]Scheme Indicators'!R260</f>
        <v>0.57797550850392254</v>
      </c>
    </row>
    <row r="262" spans="1:43" x14ac:dyDescent="0.25">
      <c r="A262" s="23">
        <f>A261+1</f>
        <v>184</v>
      </c>
      <c r="D262" s="21"/>
      <c r="E262" s="11" t="s">
        <v>129</v>
      </c>
      <c r="F262" s="25">
        <f t="shared" si="23"/>
        <v>3.1531712688139839</v>
      </c>
      <c r="G262" s="25">
        <f t="shared" si="23"/>
        <v>3.6351798696064699</v>
      </c>
      <c r="I262" s="25">
        <f>VLOOKUP(I$2&amp;"_"&amp;$A262,'Indicator Values By Option'!$A$4:$CL$978,VLOOKUP($I$3,Input!$B$4:$G$82,6,0),0)</f>
        <v>3.5511642368558141</v>
      </c>
      <c r="J262" s="25">
        <f>VLOOKUP(J$2&amp;"_"&amp;$A262,'Indicator Values By Option'!$A$4:$CL$978,VLOOKUP($I$3,Input!$B$4:$G$82,6,0),0)</f>
        <v>3.4590947427607532</v>
      </c>
      <c r="L262" s="98">
        <f t="shared" si="19"/>
        <v>0.61499999999999999</v>
      </c>
      <c r="M262" s="98">
        <f t="shared" si="20"/>
        <v>0.51300000000000001</v>
      </c>
      <c r="N262" s="7"/>
      <c r="O262" s="25">
        <f>IF(Input!$C$2=2013,AD262,IF(Input!$C$2=2012,AD527,IF(Input!$C$2=2011,AD792,AD1057)))</f>
        <v>3.696018776081083</v>
      </c>
      <c r="P262" s="25">
        <f>IF(Input!$C$2=2013,AE262,IF(Input!$C$2=2012,AE527,IF(Input!$C$2=2011,AE792,AE1057)))</f>
        <v>4.3362583234620518</v>
      </c>
      <c r="Q262" s="25">
        <f>IF(Input!$C$2=2013,AF262,IF(Input!$C$2=2012,AF527,IF(Input!$C$2=2011,AF792,AF1057)))</f>
        <v>3.2751213673288571</v>
      </c>
      <c r="R262" s="25">
        <f>IF(Input!$C$2=2013,AG262,IF(Input!$C$2=2012,AG527,IF(Input!$C$2=2011,AG792,AG1057)))</f>
        <v>3.5340305618079895</v>
      </c>
      <c r="S262" s="25">
        <f>IF(Input!$C$2=2013,AH262,IF(Input!$C$2=2012,AH527,IF(Input!$C$2=2011,AH792,AH1057)))</f>
        <v>4.743326488657666</v>
      </c>
      <c r="T262" s="25">
        <f>IF(Input!$C$2=2013,AI262,IF(Input!$C$2=2012,AI527,IF(Input!$C$2=2011,AI792,AI1057)))</f>
        <v>3.103360665195233</v>
      </c>
      <c r="U262" s="25">
        <f>IF(Input!$C$2=2013,AJ262,IF(Input!$C$2=2012,AJ527,IF(Input!$C$2=2011,AJ792,AJ1057)))</f>
        <v>3.5511642368558141</v>
      </c>
      <c r="V262" s="25">
        <f>IF(Input!$C$2=2013,AK262,IF(Input!$C$2=2012,AK527,IF(Input!$C$2=2011,AK792,AK1057)))</f>
        <v>2.3103219823058252</v>
      </c>
      <c r="W262" s="25">
        <f>IF(Input!$C$2=2013,AL262,IF(Input!$C$2=2012,AL527,IF(Input!$C$2=2011,AL792,AL1057)))</f>
        <v>5.4748113896125279</v>
      </c>
      <c r="X262" s="25">
        <f>IF(Input!$C$2=2013,AM262,IF(Input!$C$2=2012,AM527,IF(Input!$C$2=2011,AM792,AM1057)))</f>
        <v>2.6572464441867547</v>
      </c>
      <c r="Y262" s="25">
        <f>IF(Input!$C$2=2013,AN262,IF(Input!$C$2=2012,AN527,IF(Input!$C$2=2011,AN792,AN1057)))</f>
        <v>2.8271810609282695</v>
      </c>
      <c r="Z262" s="25">
        <f>IF(Input!$C$2=2013,AO262,IF(Input!$C$2=2012,AO527,IF(Input!$C$2=2011,AO792,AO1057)))</f>
        <v>2.6703950929022686</v>
      </c>
      <c r="AA262" s="25">
        <f>IF(Input!$C$2=2013,AP262,IF(Input!$C$2=2012,AP527,IF(Input!$C$2=2011,AP792,AP1057)))</f>
        <v>5.6748329621380842</v>
      </c>
      <c r="AB262" s="25">
        <f>IF(Input!$C$2=2013,AQ262,IF(Input!$C$2=2012,AQ527,IF(Input!$C$2=2011,AQ792,AQ1057)))</f>
        <v>3.3010847084400741</v>
      </c>
      <c r="AC262" s="25"/>
      <c r="AD262" s="25">
        <f>+'[1]Scheme Indicators'!E261</f>
        <v>3.696018776081083</v>
      </c>
      <c r="AE262" s="25">
        <f>+'[1]Scheme Indicators'!F261</f>
        <v>4.3362583234620518</v>
      </c>
      <c r="AF262" s="25">
        <f>+'[1]Scheme Indicators'!G261</f>
        <v>3.2751213673288571</v>
      </c>
      <c r="AG262" s="25">
        <f>+'[1]Scheme Indicators'!H261</f>
        <v>3.5340305618079895</v>
      </c>
      <c r="AH262" s="25">
        <f>+'[1]Scheme Indicators'!I261</f>
        <v>4.743326488657666</v>
      </c>
      <c r="AI262" s="25">
        <f>+'[1]Scheme Indicators'!J261</f>
        <v>3.103360665195233</v>
      </c>
      <c r="AJ262" s="25">
        <f>+'[1]Scheme Indicators'!K261</f>
        <v>3.5511642368558141</v>
      </c>
      <c r="AK262" s="25">
        <f>+'[1]Scheme Indicators'!L261</f>
        <v>2.3103219823058252</v>
      </c>
      <c r="AL262" s="25">
        <f>+'[1]Scheme Indicators'!M261</f>
        <v>5.4748113896125279</v>
      </c>
      <c r="AM262" s="25">
        <f>+'[1]Scheme Indicators'!N261</f>
        <v>2.6572464441867547</v>
      </c>
      <c r="AN262" s="25">
        <f>+'[1]Scheme Indicators'!O261</f>
        <v>2.8271810609282695</v>
      </c>
      <c r="AO262" s="25">
        <f>+'[1]Scheme Indicators'!P261</f>
        <v>2.6703950929022686</v>
      </c>
      <c r="AP262" s="25">
        <f>+'[1]Scheme Indicators'!Q261</f>
        <v>5.6748329621380842</v>
      </c>
      <c r="AQ262" s="25">
        <f>+'[1]Scheme Indicators'!R261</f>
        <v>3.3010847084400741</v>
      </c>
    </row>
    <row r="263" spans="1:43" x14ac:dyDescent="0.25">
      <c r="A263" s="23">
        <f>A262+1</f>
        <v>185</v>
      </c>
      <c r="D263" s="21"/>
      <c r="E263" s="11" t="s">
        <v>217</v>
      </c>
      <c r="F263" s="24">
        <f t="shared" si="23"/>
        <v>0.62420197530329136</v>
      </c>
      <c r="G263" s="24">
        <f t="shared" si="23"/>
        <v>0.68292991169946704</v>
      </c>
      <c r="I263" s="24">
        <f>VLOOKUP(I$2&amp;"_"&amp;$A263,'Indicator Values By Option'!$A$4:$CL$978,VLOOKUP($I$3,Input!$B$4:$G$82,6,0),0)</f>
        <v>0.67159538450927136</v>
      </c>
      <c r="J263" s="24">
        <f>VLOOKUP(J$2&amp;"_"&amp;$A263,'Indicator Values By Option'!$A$4:$CL$978,VLOOKUP($I$3,Input!$B$4:$G$82,6,0),0)</f>
        <v>0.66685409052572397</v>
      </c>
      <c r="L263" s="98">
        <f t="shared" si="19"/>
        <v>0.53800000000000003</v>
      </c>
      <c r="M263" s="98">
        <f t="shared" si="20"/>
        <v>0.52900000000000003</v>
      </c>
      <c r="N263" s="7"/>
      <c r="O263" s="24">
        <f>IF(Input!$C$2=2013,AD263,IF(Input!$C$2=2012,AD528,IF(Input!$C$2=2011,AD793,AD1058)))</f>
        <v>0.69471488178085128</v>
      </c>
      <c r="P263" s="24">
        <f>IF(Input!$C$2=2013,AE263,IF(Input!$C$2=2012,AE528,IF(Input!$C$2=2011,AE793,AE1058)))</f>
        <v>0.59553042050677019</v>
      </c>
      <c r="Q263" s="24">
        <f>IF(Input!$C$2=2013,AF263,IF(Input!$C$2=2012,AF528,IF(Input!$C$2=2011,AF793,AF1058)))</f>
        <v>0.70306577110543933</v>
      </c>
      <c r="R263" s="24">
        <f>IF(Input!$C$2=2013,AG263,IF(Input!$C$2=2012,AG528,IF(Input!$C$2=2011,AG793,AG1058)))</f>
        <v>0.62345073859887246</v>
      </c>
      <c r="S263" s="24">
        <f>IF(Input!$C$2=2013,AH263,IF(Input!$C$2=2012,AH528,IF(Input!$C$2=2011,AH793,AH1058)))</f>
        <v>0.70841889116315793</v>
      </c>
      <c r="T263" s="24">
        <f>IF(Input!$C$2=2013,AI263,IF(Input!$C$2=2012,AI528,IF(Input!$C$2=2011,AI793,AI1058)))</f>
        <v>0.61937868113929273</v>
      </c>
      <c r="U263" s="24">
        <f>IF(Input!$C$2=2013,AJ263,IF(Input!$C$2=2012,AJ528,IF(Input!$C$2=2011,AJ793,AJ1058)))</f>
        <v>0.67159538450927136</v>
      </c>
      <c r="V263" s="24">
        <f>IF(Input!$C$2=2013,AK263,IF(Input!$C$2=2012,AK528,IF(Input!$C$2=2011,AK793,AK1058)))</f>
        <v>0.69961574137272065</v>
      </c>
      <c r="W263" s="24">
        <f>IF(Input!$C$2=2013,AL263,IF(Input!$C$2=2012,AL528,IF(Input!$C$2=2011,AL793,AL1058)))</f>
        <v>0.63251399367011729</v>
      </c>
      <c r="X263" s="24">
        <f>IF(Input!$C$2=2013,AM263,IF(Input!$C$2=2012,AM528,IF(Input!$C$2=2011,AM793,AM1058)))</f>
        <v>0.68718044064611283</v>
      </c>
      <c r="Y263" s="24">
        <f>IF(Input!$C$2=2013,AN263,IF(Input!$C$2=2012,AN528,IF(Input!$C$2=2011,AN793,AN1058)))</f>
        <v>0.62604120999342028</v>
      </c>
      <c r="Z263" s="24">
        <f>IF(Input!$C$2=2013,AO263,IF(Input!$C$2=2012,AO528,IF(Input!$C$2=2011,AO793,AO1058)))</f>
        <v>0.58452101749786178</v>
      </c>
      <c r="AA263" s="24">
        <f>IF(Input!$C$2=2013,AP263,IF(Input!$C$2=2012,AP528,IF(Input!$C$2=2011,AP793,AP1058)))</f>
        <v>0.6770601336302895</v>
      </c>
      <c r="AB263" s="24">
        <f>IF(Input!$C$2=2013,AQ263,IF(Input!$C$2=2012,AQ528,IF(Input!$C$2=2011,AQ793,AQ1058)))</f>
        <v>0.55672772181502328</v>
      </c>
      <c r="AC263" s="24"/>
      <c r="AD263" s="24">
        <f>+'[1]Scheme Indicators'!E262</f>
        <v>0.69471488178085128</v>
      </c>
      <c r="AE263" s="24">
        <f>+'[1]Scheme Indicators'!F262</f>
        <v>0.59553042050677019</v>
      </c>
      <c r="AF263" s="24">
        <f>+'[1]Scheme Indicators'!G262</f>
        <v>0.70306577110543933</v>
      </c>
      <c r="AG263" s="24">
        <f>+'[1]Scheme Indicators'!H262</f>
        <v>0.62345073859887246</v>
      </c>
      <c r="AH263" s="24">
        <f>+'[1]Scheme Indicators'!I262</f>
        <v>0.70841889116315793</v>
      </c>
      <c r="AI263" s="24">
        <f>+'[1]Scheme Indicators'!J262</f>
        <v>0.61937868113929273</v>
      </c>
      <c r="AJ263" s="24">
        <f>+'[1]Scheme Indicators'!K262</f>
        <v>0.67159538450927136</v>
      </c>
      <c r="AK263" s="24">
        <f>+'[1]Scheme Indicators'!L262</f>
        <v>0.69961574137272065</v>
      </c>
      <c r="AL263" s="24">
        <f>+'[1]Scheme Indicators'!M262</f>
        <v>0.63251399367011729</v>
      </c>
      <c r="AM263" s="24">
        <f>+'[1]Scheme Indicators'!N262</f>
        <v>0.68718044064611283</v>
      </c>
      <c r="AN263" s="24">
        <f>+'[1]Scheme Indicators'!O262</f>
        <v>0.62604120999342028</v>
      </c>
      <c r="AO263" s="24">
        <f>+'[1]Scheme Indicators'!P262</f>
        <v>0.58452101749786178</v>
      </c>
      <c r="AP263" s="24">
        <f>+'[1]Scheme Indicators'!Q262</f>
        <v>0.6770601336302895</v>
      </c>
      <c r="AQ263" s="24">
        <f>+'[1]Scheme Indicators'!R262</f>
        <v>0.55672772181502328</v>
      </c>
    </row>
    <row r="264" spans="1:43" x14ac:dyDescent="0.25">
      <c r="F264" s="24"/>
      <c r="G264" s="24"/>
    </row>
    <row r="265" spans="1:43" x14ac:dyDescent="0.25">
      <c r="F265" s="24"/>
      <c r="G265" s="24"/>
    </row>
    <row r="266" spans="1:43" x14ac:dyDescent="0.25">
      <c r="F266" s="24"/>
      <c r="G266" s="24"/>
      <c r="AD266" s="23">
        <v>2012</v>
      </c>
    </row>
    <row r="267" spans="1:43" x14ac:dyDescent="0.25">
      <c r="F267" s="24"/>
      <c r="G267" s="24"/>
    </row>
    <row r="268" spans="1:43" x14ac:dyDescent="0.25">
      <c r="F268" s="24"/>
      <c r="G268" s="24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D268" s="23" t="s">
        <v>219</v>
      </c>
      <c r="AE268" s="23" t="s">
        <v>220</v>
      </c>
      <c r="AF268" s="23" t="s">
        <v>221</v>
      </c>
      <c r="AG268" s="23" t="s">
        <v>222</v>
      </c>
      <c r="AH268" s="23" t="s">
        <v>75</v>
      </c>
      <c r="AI268" s="23" t="s">
        <v>223</v>
      </c>
      <c r="AJ268" s="23" t="s">
        <v>224</v>
      </c>
      <c r="AK268" s="23" t="s">
        <v>76</v>
      </c>
      <c r="AL268" s="23" t="s">
        <v>225</v>
      </c>
      <c r="AM268" s="23" t="s">
        <v>377</v>
      </c>
      <c r="AN268" s="23" t="s">
        <v>226</v>
      </c>
      <c r="AO268" s="23" t="s">
        <v>227</v>
      </c>
      <c r="AP268" s="23" t="s">
        <v>378</v>
      </c>
      <c r="AQ268" s="23" t="s">
        <v>228</v>
      </c>
    </row>
    <row r="269" spans="1:43" x14ac:dyDescent="0.25">
      <c r="F269" s="24"/>
      <c r="G269" s="24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D269" s="22">
        <f>+'[2]Scheme Indicators'!E3</f>
        <v>199724</v>
      </c>
      <c r="AE269" s="22">
        <f>+'[2]Scheme Indicators'!F3</f>
        <v>570851.49999359995</v>
      </c>
      <c r="AF269" s="22">
        <f>+'[2]Scheme Indicators'!G3</f>
        <v>45141.999999699998</v>
      </c>
      <c r="AG269" s="22">
        <f>+'[2]Scheme Indicators'!H3</f>
        <v>2423099.2499890001</v>
      </c>
      <c r="AH269" s="22">
        <f>+'[2]Scheme Indicators'!I3</f>
        <v>8195.75</v>
      </c>
      <c r="AI269" s="22">
        <f>+'[2]Scheme Indicators'!J3</f>
        <v>241464.16666800002</v>
      </c>
      <c r="AJ269" s="22">
        <f>+'[2]Scheme Indicators'!K3</f>
        <v>49810.000000399996</v>
      </c>
      <c r="AK269" s="22">
        <f>+'[2]Scheme Indicators'!L3</f>
        <v>37354.416666999998</v>
      </c>
      <c r="AL269" s="22">
        <f>+'[2]Scheme Indicators'!M3</f>
        <v>493355.58332999999</v>
      </c>
      <c r="AM269" s="22">
        <f>+'[2]Scheme Indicators'!N3</f>
        <v>64092.916667599995</v>
      </c>
      <c r="AN269" s="22">
        <f>+'[2]Scheme Indicators'!O3</f>
        <v>48687.749999700005</v>
      </c>
      <c r="AO269" s="22">
        <f>+'[2]Scheme Indicators'!P3</f>
        <v>68743.333333000002</v>
      </c>
      <c r="AP269" s="22">
        <f>+'[2]Scheme Indicators'!Q3</f>
        <v>78200.916666999998</v>
      </c>
      <c r="AQ269" s="22">
        <f>+'[2]Scheme Indicators'!R3</f>
        <v>124189.99999966699</v>
      </c>
    </row>
    <row r="270" spans="1:43" x14ac:dyDescent="0.25">
      <c r="F270" s="24"/>
      <c r="G270" s="24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D270" s="50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</row>
    <row r="271" spans="1:43" x14ac:dyDescent="0.25">
      <c r="F271" s="24"/>
      <c r="G271" s="24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D271" s="50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</row>
    <row r="272" spans="1:43" x14ac:dyDescent="0.25">
      <c r="F272" s="24"/>
      <c r="G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D272" s="24">
        <f>+'[2]Scheme Indicators'!E6</f>
        <v>0.21674241691550322</v>
      </c>
      <c r="AE272" s="24">
        <f>+'[2]Scheme Indicators'!F6</f>
        <v>0.13339139180721243</v>
      </c>
      <c r="AF272" s="24">
        <f>+'[2]Scheme Indicators'!G6</f>
        <v>0.1743542435401147</v>
      </c>
      <c r="AG272" s="24">
        <f>+'[2]Scheme Indicators'!H6</f>
        <v>0.17781714556613842</v>
      </c>
      <c r="AH272" s="24">
        <f>+'[2]Scheme Indicators'!I6</f>
        <v>0.20203996088310855</v>
      </c>
      <c r="AI272" s="24">
        <f>+'[2]Scheme Indicators'!J6</f>
        <v>0.21649721175787526</v>
      </c>
      <c r="AJ272" s="24">
        <f>+'[2]Scheme Indicators'!K6</f>
        <v>0.11745924241713987</v>
      </c>
      <c r="AK272" s="24">
        <f>+'[2]Scheme Indicators'!L6</f>
        <v>8.6143843965867536E-2</v>
      </c>
      <c r="AL272" s="24">
        <f>+'[2]Scheme Indicators'!M6</f>
        <v>0.18244102017846645</v>
      </c>
      <c r="AM272" s="24">
        <f>+'[2]Scheme Indicators'!N6</f>
        <v>0.15101748323762434</v>
      </c>
      <c r="AN272" s="24">
        <f>+'[2]Scheme Indicators'!O6</f>
        <v>0.20055710306706451</v>
      </c>
      <c r="AO272" s="24">
        <f>+'[2]Scheme Indicators'!P6</f>
        <v>7.1679344646830651E-2</v>
      </c>
      <c r="AP272" s="24">
        <f>+'[2]Scheme Indicators'!Q6</f>
        <v>4.9753332634612221E-2</v>
      </c>
      <c r="AQ272" s="24">
        <f>+'[2]Scheme Indicators'!R6</f>
        <v>0.11757981034898796</v>
      </c>
    </row>
    <row r="273" spans="6:43" x14ac:dyDescent="0.25">
      <c r="F273" s="24"/>
      <c r="G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D273" s="24">
        <f>+'[2]Scheme Indicators'!E7</f>
        <v>5.4798053057161736E-3</v>
      </c>
      <c r="AE273" s="24">
        <f>+'[2]Scheme Indicators'!F7</f>
        <v>3.2013934033730982E-3</v>
      </c>
      <c r="AF273" s="24">
        <f>+'[2]Scheme Indicators'!G7</f>
        <v>5.5350553504798315E-3</v>
      </c>
      <c r="AG273" s="24">
        <f>+'[2]Scheme Indicators'!H7</f>
        <v>6.8655038256558096E-3</v>
      </c>
      <c r="AH273" s="24">
        <f>+'[2]Scheme Indicators'!I7</f>
        <v>2.5150202599557082E-3</v>
      </c>
      <c r="AI273" s="24">
        <f>+'[2]Scheme Indicators'!J7</f>
        <v>4.1857387828951806E-3</v>
      </c>
      <c r="AJ273" s="24">
        <f>+'[2]Scheme Indicators'!K7</f>
        <v>4.4506796962013465E-3</v>
      </c>
      <c r="AK273" s="24">
        <f>+'[2]Scheme Indicators'!L7</f>
        <v>9.3909431577046364E-3</v>
      </c>
      <c r="AL273" s="24">
        <f>+'[2]Scheme Indicators'!M7</f>
        <v>3.631389732851641E-3</v>
      </c>
      <c r="AM273" s="24">
        <f>+'[2]Scheme Indicators'!N7</f>
        <v>3.7695471634976432E-3</v>
      </c>
      <c r="AN273" s="24">
        <f>+'[2]Scheme Indicators'!O7</f>
        <v>3.6687274951292285E-3</v>
      </c>
      <c r="AO273" s="24">
        <f>+'[2]Scheme Indicators'!P7</f>
        <v>1.7554125219631997E-3</v>
      </c>
      <c r="AP273" s="24">
        <f>+'[2]Scheme Indicators'!Q7</f>
        <v>3.1489451034564701E-4</v>
      </c>
      <c r="AQ273" s="24">
        <f>+'[2]Scheme Indicators'!R7</f>
        <v>2.286448096823687E-3</v>
      </c>
    </row>
    <row r="274" spans="6:43" x14ac:dyDescent="0.25">
      <c r="F274" s="24"/>
      <c r="G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D274" s="24">
        <f>+'[2]Scheme Indicators'!E8</f>
        <v>4.8689878569978313E-2</v>
      </c>
      <c r="AE274" s="24">
        <f>+'[2]Scheme Indicators'!F8</f>
        <v>3.8548807839545528E-2</v>
      </c>
      <c r="AF274" s="24">
        <f>+'[2]Scheme Indicators'!G8</f>
        <v>7.689023001579065E-2</v>
      </c>
      <c r="AG274" s="24">
        <f>+'[2]Scheme Indicators'!H8</f>
        <v>2.3010406277291277E-2</v>
      </c>
      <c r="AH274" s="24">
        <f>+'[2]Scheme Indicators'!I8</f>
        <v>5.8874133017397717E-2</v>
      </c>
      <c r="AI274" s="24">
        <f>+'[2]Scheme Indicators'!J8</f>
        <v>9.7012545183584719E-3</v>
      </c>
      <c r="AJ274" s="24">
        <f>+'[2]Scheme Indicators'!K8</f>
        <v>6.1296594130950573E-2</v>
      </c>
      <c r="AK274" s="24">
        <f>+'[2]Scheme Indicators'!L8</f>
        <v>3.380286907666058E-2</v>
      </c>
      <c r="AL274" s="24">
        <f>+'[2]Scheme Indicators'!M8</f>
        <v>1.9763938732371662E-2</v>
      </c>
      <c r="AM274" s="24">
        <f>+'[2]Scheme Indicators'!N8</f>
        <v>2.8220194835354536E-2</v>
      </c>
      <c r="AN274" s="24">
        <f>+'[2]Scheme Indicators'!O8</f>
        <v>3.8556233596642307E-2</v>
      </c>
      <c r="AO274" s="24">
        <f>+'[2]Scheme Indicators'!P8</f>
        <v>1.3747793896241731E-2</v>
      </c>
      <c r="AP274" s="24">
        <f>+'[2]Scheme Indicators'!Q8</f>
        <v>4.5268777831680727E-2</v>
      </c>
      <c r="AQ274" s="24">
        <f>+'[2]Scheme Indicators'!R8</f>
        <v>1.6841930408131689E-3</v>
      </c>
    </row>
    <row r="275" spans="6:43" x14ac:dyDescent="0.25">
      <c r="F275" s="24"/>
      <c r="G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D275" s="24">
        <f>+'[2]Scheme Indicators'!E9</f>
        <v>0.4392136880812384</v>
      </c>
      <c r="AE275" s="24">
        <f>+'[2]Scheme Indicators'!F9</f>
        <v>0.29405222190716562</v>
      </c>
      <c r="AF275" s="24">
        <f>+'[2]Scheme Indicators'!G9</f>
        <v>0.45522082306996042</v>
      </c>
      <c r="AG275" s="24">
        <f>+'[2]Scheme Indicators'!H9</f>
        <v>0.41780186197986563</v>
      </c>
      <c r="AH275" s="24">
        <f>+'[2]Scheme Indicators'!I9</f>
        <v>0.43669578455814556</v>
      </c>
      <c r="AI275" s="24">
        <f>+'[2]Scheme Indicators'!J9</f>
        <v>0.34691534513304234</v>
      </c>
      <c r="AJ275" s="24">
        <f>+'[2]Scheme Indicators'!K9</f>
        <v>0.3612957725793538</v>
      </c>
      <c r="AK275" s="24">
        <f>+'[2]Scheme Indicators'!L9</f>
        <v>0.37092983620674191</v>
      </c>
      <c r="AL275" s="24">
        <f>+'[2]Scheme Indicators'!M9</f>
        <v>0.33806921865123529</v>
      </c>
      <c r="AM275" s="24">
        <f>+'[2]Scheme Indicators'!N9</f>
        <v>0.41130874191032674</v>
      </c>
      <c r="AN275" s="24">
        <f>+'[2]Scheme Indicators'!O9</f>
        <v>0.3252746062058971</v>
      </c>
      <c r="AO275" s="24">
        <f>+'[2]Scheme Indicators'!P9</f>
        <v>0.24016742753662476</v>
      </c>
      <c r="AP275" s="24">
        <f>+'[2]Scheme Indicators'!Q9</f>
        <v>0.23005900991969239</v>
      </c>
      <c r="AQ275" s="24">
        <f>+'[2]Scheme Indicators'!R9</f>
        <v>0.22701588088357821</v>
      </c>
    </row>
    <row r="276" spans="6:43" x14ac:dyDescent="0.25">
      <c r="F276" s="24"/>
      <c r="G276" s="24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D276" s="50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</row>
    <row r="277" spans="6:43" x14ac:dyDescent="0.25">
      <c r="F277" s="24"/>
      <c r="G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D277" s="24">
        <f>+'[2]Scheme Indicators'!E11</f>
        <v>0.36890346059566986</v>
      </c>
      <c r="AE277" s="24">
        <f>+'[2]Scheme Indicators'!F11</f>
        <v>0.14553530039492321</v>
      </c>
      <c r="AF277" s="24">
        <f>+'[2]Scheme Indicators'!G11</f>
        <v>0.39626019494237485</v>
      </c>
      <c r="AG277" s="24">
        <f>+'[2]Scheme Indicators'!H11</f>
        <v>0.30513988895923</v>
      </c>
      <c r="AH277" s="24">
        <f>+'[2]Scheme Indicators'!I11</f>
        <v>0.32945948052946078</v>
      </c>
      <c r="AI277" s="24">
        <f>+'[2]Scheme Indicators'!J11</f>
        <v>0.32039985988737102</v>
      </c>
      <c r="AJ277" s="24">
        <f>+'[2]Scheme Indicators'!K11</f>
        <v>0.2944956936110113</v>
      </c>
      <c r="AK277" s="24">
        <f>+'[2]Scheme Indicators'!L11</f>
        <v>0.22832197896686288</v>
      </c>
      <c r="AL277" s="24">
        <f>+'[2]Scheme Indicators'!M11</f>
        <v>0.20911862219075072</v>
      </c>
      <c r="AM277" s="24">
        <f>+'[2]Scheme Indicators'!N11</f>
        <v>0.37979184228629687</v>
      </c>
      <c r="AN277" s="24">
        <f>+'[2]Scheme Indicators'!O11</f>
        <v>0.21817385272518844</v>
      </c>
      <c r="AO277" s="24">
        <f>+'[2]Scheme Indicators'!P11</f>
        <v>0.14281635123933076</v>
      </c>
      <c r="AP277" s="24">
        <f>+'[2]Scheme Indicators'!Q11</f>
        <v>7.1081625399497306E-2</v>
      </c>
      <c r="AQ277" s="24">
        <f>+'[2]Scheme Indicators'!R11</f>
        <v>0.15071551693986937</v>
      </c>
    </row>
    <row r="278" spans="6:43" x14ac:dyDescent="0.25">
      <c r="F278" s="24"/>
      <c r="G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D278" s="24">
        <f>+'[2]Scheme Indicators'!E12</f>
        <v>9.4696492522506268E-2</v>
      </c>
      <c r="AE278" s="24">
        <f>+'[2]Scheme Indicators'!F12</f>
        <v>3.2730760109023843E-2</v>
      </c>
      <c r="AF278" s="24">
        <f>+'[2]Scheme Indicators'!G12</f>
        <v>0.11644281403466976</v>
      </c>
      <c r="AG278" s="24">
        <f>+'[2]Scheme Indicators'!H12</f>
        <v>5.3809768359730531E-2</v>
      </c>
      <c r="AH278" s="24">
        <f>+'[2]Scheme Indicators'!I12</f>
        <v>6.797637700340857E-2</v>
      </c>
      <c r="AI278" s="24">
        <f>+'[2]Scheme Indicators'!J12</f>
        <v>6.1464505876952152E-2</v>
      </c>
      <c r="AJ278" s="24">
        <f>+'[2]Scheme Indicators'!K12</f>
        <v>7.1338556791486873E-2</v>
      </c>
      <c r="AK278" s="24">
        <f>+'[2]Scheme Indicators'!L12</f>
        <v>3.1121677112465433E-2</v>
      </c>
      <c r="AL278" s="24">
        <f>+'[2]Scheme Indicators'!M12</f>
        <v>4.8843494589247416E-2</v>
      </c>
      <c r="AM278" s="24">
        <f>+'[2]Scheme Indicators'!N12</f>
        <v>0.1028000903911748</v>
      </c>
      <c r="AN278" s="24">
        <f>+'[2]Scheme Indicators'!O12</f>
        <v>4.3058823529523213E-2</v>
      </c>
      <c r="AO278" s="24">
        <f>+'[2]Scheme Indicators'!P12</f>
        <v>3.6128090502757282E-2</v>
      </c>
      <c r="AP278" s="24">
        <f>+'[2]Scheme Indicators'!Q12</f>
        <v>1.0252467000029514E-2</v>
      </c>
      <c r="AQ278" s="24">
        <f>+'[2]Scheme Indicators'!R12</f>
        <v>1.4551066526736623E-2</v>
      </c>
    </row>
    <row r="279" spans="6:43" x14ac:dyDescent="0.25">
      <c r="F279" s="24"/>
      <c r="G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D279" s="24">
        <f>+'[2]Scheme Indicators'!E13</f>
        <v>2.8426055119042747E-2</v>
      </c>
      <c r="AE279" s="24">
        <f>+'[2]Scheme Indicators'!F13</f>
        <v>1.3290446138467632E-2</v>
      </c>
      <c r="AF279" s="24">
        <f>+'[2]Scheme Indicators'!G13</f>
        <v>4.8928351082903818E-2</v>
      </c>
      <c r="AG279" s="24">
        <f>+'[2]Scheme Indicators'!H13</f>
        <v>4.4572850779165347E-2</v>
      </c>
      <c r="AH279" s="24">
        <f>+'[2]Scheme Indicators'!I13</f>
        <v>2.5147790184855023E-2</v>
      </c>
      <c r="AI279" s="24">
        <f>+'[2]Scheme Indicators'!J13</f>
        <v>2.217969075959892E-2</v>
      </c>
      <c r="AJ279" s="24">
        <f>+'[2]Scheme Indicators'!K13</f>
        <v>2.7583843748661498E-2</v>
      </c>
      <c r="AK279" s="24">
        <f>+'[2]Scheme Indicators'!L13</f>
        <v>1.7500494364247578E-2</v>
      </c>
      <c r="AL279" s="24">
        <f>+'[2]Scheme Indicators'!M13</f>
        <v>1.4593608540042394E-2</v>
      </c>
      <c r="AM279" s="24">
        <f>+'[2]Scheme Indicators'!N13</f>
        <v>3.9092771292535203E-2</v>
      </c>
      <c r="AN279" s="24">
        <f>+'[2]Scheme Indicators'!O13</f>
        <v>2.015451797096485E-2</v>
      </c>
      <c r="AO279" s="24">
        <f>+'[2]Scheme Indicators'!P13</f>
        <v>8.7060061473321817E-3</v>
      </c>
      <c r="AP279" s="24">
        <f>+'[2]Scheme Indicators'!Q13</f>
        <v>6.8574522158894383E-3</v>
      </c>
      <c r="AQ279" s="24">
        <f>+'[2]Scheme Indicators'!R13</f>
        <v>1.1390815222572716E-2</v>
      </c>
    </row>
    <row r="280" spans="6:43" x14ac:dyDescent="0.25">
      <c r="F280" s="24"/>
      <c r="G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D280" s="24">
        <f>+'[2]Scheme Indicators'!E14</f>
        <v>0.21280985075493045</v>
      </c>
      <c r="AE280" s="24">
        <f>+'[2]Scheme Indicators'!F14</f>
        <v>0.11521336489610541</v>
      </c>
      <c r="AF280" s="24">
        <f>+'[2]Scheme Indicators'!G14</f>
        <v>0.30640484975870497</v>
      </c>
      <c r="AG280" s="24">
        <f>+'[2]Scheme Indicators'!H14</f>
        <v>0.20423531797606856</v>
      </c>
      <c r="AH280" s="24">
        <f>+'[2]Scheme Indicators'!I14</f>
        <v>0.39150482046643859</v>
      </c>
      <c r="AI280" s="24">
        <f>+'[2]Scheme Indicators'!J14</f>
        <v>0.15757281160124761</v>
      </c>
      <c r="AJ280" s="24">
        <f>+'[2]Scheme Indicators'!K14</f>
        <v>0.3024527115288132</v>
      </c>
      <c r="AK280" s="24">
        <f>+'[2]Scheme Indicators'!L14</f>
        <v>5.1288997245925325E-2</v>
      </c>
      <c r="AL280" s="24">
        <f>+'[2]Scheme Indicators'!M14</f>
        <v>0.13051214699868799</v>
      </c>
      <c r="AM280" s="24">
        <f>+'[2]Scheme Indicators'!N14</f>
        <v>0.24725873425567355</v>
      </c>
      <c r="AN280" s="24">
        <f>+'[2]Scheme Indicators'!O14</f>
        <v>0.15123310007699375</v>
      </c>
      <c r="AO280" s="24">
        <f>+'[2]Scheme Indicators'!P14</f>
        <v>0.15301345816445891</v>
      </c>
      <c r="AP280" s="24">
        <f>+'[2]Scheme Indicators'!Q14</f>
        <v>0.29820510129732769</v>
      </c>
      <c r="AQ280" s="24">
        <f>+'[2]Scheme Indicators'!R14</f>
        <v>0.13392948030161761</v>
      </c>
    </row>
    <row r="281" spans="6:43" x14ac:dyDescent="0.25">
      <c r="F281" s="24"/>
      <c r="G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D281" s="24">
        <f>+'[2]Scheme Indicators'!E15</f>
        <v>0.36752385199535176</v>
      </c>
      <c r="AE281" s="24">
        <f>+'[2]Scheme Indicators'!F15</f>
        <v>0.2120829768129702</v>
      </c>
      <c r="AF281" s="24">
        <f>+'[2]Scheme Indicators'!G15</f>
        <v>0.34650595231354542</v>
      </c>
      <c r="AG281" s="24">
        <f>+'[2]Scheme Indicators'!H15</f>
        <v>0.27285835784848234</v>
      </c>
      <c r="AH281" s="24">
        <f>+'[2]Scheme Indicators'!I15</f>
        <v>2.3030353309524818</v>
      </c>
      <c r="AI281" s="24">
        <f>+'[2]Scheme Indicators'!J15</f>
        <v>0.2758460784371588</v>
      </c>
      <c r="AJ281" s="24">
        <f>+'[2]Scheme Indicators'!K15</f>
        <v>0.30505852627236629</v>
      </c>
      <c r="AK281" s="24">
        <f>+'[2]Scheme Indicators'!L15</f>
        <v>0.32910175033660322</v>
      </c>
      <c r="AL281" s="24">
        <f>+'[2]Scheme Indicators'!M15</f>
        <v>0.25609336148917022</v>
      </c>
      <c r="AM281" s="24">
        <f>+'[2]Scheme Indicators'!N15</f>
        <v>0.22717158054506786</v>
      </c>
      <c r="AN281" s="24">
        <f>+'[2]Scheme Indicators'!O15</f>
        <v>0.19715700881614881</v>
      </c>
      <c r="AO281" s="24">
        <f>+'[2]Scheme Indicators'!P15</f>
        <v>0.17240673398924927</v>
      </c>
      <c r="AP281" s="24">
        <f>+'[2]Scheme Indicators'!Q15</f>
        <v>0.28045963021561882</v>
      </c>
      <c r="AQ281" s="24">
        <f>+'[2]Scheme Indicators'!R15</f>
        <v>0.19120229089600971</v>
      </c>
    </row>
    <row r="282" spans="6:43" x14ac:dyDescent="0.25">
      <c r="F282" s="24"/>
      <c r="G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D282" s="24">
        <f>+'[2]Scheme Indicators'!E16</f>
        <v>6.2114655413919827E-2</v>
      </c>
      <c r="AE282" s="24">
        <f>+'[2]Scheme Indicators'!F16</f>
        <v>5.5577750976245288E-2</v>
      </c>
      <c r="AF282" s="24">
        <f>+'[2]Scheme Indicators'!G16</f>
        <v>6.249943116080612E-2</v>
      </c>
      <c r="AG282" s="24">
        <f>+'[2]Scheme Indicators'!H16</f>
        <v>3.8907333224145434E-2</v>
      </c>
      <c r="AH282" s="24">
        <f>+'[2]Scheme Indicators'!I16</f>
        <v>4.5459512621571413E-2</v>
      </c>
      <c r="AI282" s="24">
        <f>+'[2]Scheme Indicators'!J16</f>
        <v>1.7967442252242196E-2</v>
      </c>
      <c r="AJ282" s="24">
        <f>+'[2]Scheme Indicators'!K16</f>
        <v>4.6351761934362842E-2</v>
      </c>
      <c r="AK282" s="24">
        <f>+'[2]Scheme Indicators'!L16</f>
        <v>6.8508542912852369E-2</v>
      </c>
      <c r="AL282" s="24">
        <f>+'[2]Scheme Indicators'!M16</f>
        <v>7.9685983279073822E-2</v>
      </c>
      <c r="AM282" s="24">
        <f>+'[2]Scheme Indicators'!N16</f>
        <v>1.7083297421270856E-2</v>
      </c>
      <c r="AN282" s="24">
        <f>+'[2]Scheme Indicators'!O16</f>
        <v>3.4035220909026977E-2</v>
      </c>
      <c r="AO282" s="24">
        <f>+'[2]Scheme Indicators'!P16</f>
        <v>2.3698343139627136E-2</v>
      </c>
      <c r="AP282" s="24">
        <f>+'[2]Scheme Indicators'!Q16</f>
        <v>6.0116835125554442E-2</v>
      </c>
      <c r="AQ282" s="24">
        <f>+'[2]Scheme Indicators'!R16</f>
        <v>3.436219511077708E-2</v>
      </c>
    </row>
    <row r="283" spans="6:43" x14ac:dyDescent="0.25">
      <c r="F283" s="24"/>
      <c r="G283" s="24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D283" s="50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</row>
    <row r="284" spans="6:43" x14ac:dyDescent="0.25">
      <c r="F284" s="24"/>
      <c r="G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D284" s="24">
        <f>+'[2]Scheme Indicators'!E18</f>
        <v>4.1031547501199977E-3</v>
      </c>
      <c r="AE284" s="24">
        <f>+'[2]Scheme Indicators'!F18</f>
        <v>3.0317717303254598E-3</v>
      </c>
      <c r="AF284" s="24">
        <f>+'[2]Scheme Indicators'!G18</f>
        <v>4.9701201112359039E-3</v>
      </c>
      <c r="AG284" s="24">
        <f>+'[2]Scheme Indicators'!H18</f>
        <v>2.5407465470236434E-3</v>
      </c>
      <c r="AH284" s="24">
        <f>+'[2]Scheme Indicators'!I18</f>
        <v>4.3389176810686323E-3</v>
      </c>
      <c r="AI284" s="24">
        <f>+'[2]Scheme Indicators'!J18</f>
        <v>3.9528410139948022E-3</v>
      </c>
      <c r="AJ284" s="24">
        <f>+'[2]Scheme Indicators'!K18</f>
        <v>3.2874910963818834E-3</v>
      </c>
      <c r="AK284" s="24">
        <f>+'[2]Scheme Indicators'!L18</f>
        <v>0</v>
      </c>
      <c r="AL284" s="24">
        <f>+'[2]Scheme Indicators'!M18</f>
        <v>3.6469809293304739E-3</v>
      </c>
      <c r="AM284" s="24">
        <f>+'[2]Scheme Indicators'!N18</f>
        <v>3.944367976639801E-3</v>
      </c>
      <c r="AN284" s="24">
        <f>+'[2]Scheme Indicators'!O18</f>
        <v>2.823529411772014E-3</v>
      </c>
      <c r="AO284" s="24">
        <f>+'[2]Scheme Indicators'!P18</f>
        <v>2.1895812425913506E-3</v>
      </c>
      <c r="AP284" s="24">
        <f>+'[2]Scheme Indicators'!Q18</f>
        <v>2.0504934000059026E-3</v>
      </c>
      <c r="AQ284" s="24">
        <f>+'[2]Scheme Indicators'!R18</f>
        <v>1.22106851972615E-3</v>
      </c>
    </row>
    <row r="285" spans="6:43" x14ac:dyDescent="0.25">
      <c r="F285" s="24"/>
      <c r="G285" s="24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D285" s="50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</row>
    <row r="286" spans="6:43" x14ac:dyDescent="0.25">
      <c r="F286" s="24"/>
      <c r="G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D286" s="24">
        <f>+'[2]Scheme Indicators'!E20</f>
        <v>9.8974835697921856E-2</v>
      </c>
      <c r="AE286" s="24">
        <f>+'[2]Scheme Indicators'!F20</f>
        <v>0.10083802878602441</v>
      </c>
      <c r="AF286" s="24">
        <f>+'[2]Scheme Indicators'!G20</f>
        <v>9.7401693324875124E-2</v>
      </c>
      <c r="AG286" s="24">
        <f>+'[2]Scheme Indicators'!H20</f>
        <v>0.10660223995174775</v>
      </c>
      <c r="AH286" s="24">
        <f>+'[2]Scheme Indicators'!I20</f>
        <v>9.46369759481928E-2</v>
      </c>
      <c r="AI286" s="24">
        <f>+'[2]Scheme Indicators'!J20</f>
        <v>9.7667870492365805E-2</v>
      </c>
      <c r="AJ286" s="24">
        <f>+'[2]Scheme Indicators'!K20</f>
        <v>9.6974874126414187E-2</v>
      </c>
      <c r="AK286" s="24">
        <f>+'[2]Scheme Indicators'!L20</f>
        <v>7.8435278403429731E-2</v>
      </c>
      <c r="AL286" s="24">
        <f>+'[2]Scheme Indicators'!M20</f>
        <v>0.1298892222275683</v>
      </c>
      <c r="AM286" s="24">
        <f>+'[2]Scheme Indicators'!N20</f>
        <v>5.9106669583574481E-2</v>
      </c>
      <c r="AN286" s="24">
        <f>+'[2]Scheme Indicators'!O20</f>
        <v>7.7596226778279112E-2</v>
      </c>
      <c r="AO286" s="24">
        <f>+'[2]Scheme Indicators'!P20</f>
        <v>6.783557091379068E-2</v>
      </c>
      <c r="AP286" s="24">
        <f>+'[2]Scheme Indicators'!Q20</f>
        <v>0.12538492259590722</v>
      </c>
      <c r="AQ286" s="24">
        <f>+'[2]Scheme Indicators'!R20</f>
        <v>9.1928688471788478E-2</v>
      </c>
    </row>
    <row r="287" spans="6:43" x14ac:dyDescent="0.25">
      <c r="F287" s="24"/>
      <c r="G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D287" s="24">
        <f>+'[2]Scheme Indicators'!E21</f>
        <v>4.2276710711624831E-2</v>
      </c>
      <c r="AE287" s="24">
        <f>+'[2]Scheme Indicators'!F21</f>
        <v>3.6982153164798637E-2</v>
      </c>
      <c r="AF287" s="24">
        <f>+'[2]Scheme Indicators'!G21</f>
        <v>4.6257842189631138E-2</v>
      </c>
      <c r="AG287" s="24">
        <f>+'[2]Scheme Indicators'!H21</f>
        <v>6.0371797292682529E-2</v>
      </c>
      <c r="AH287" s="24">
        <f>+'[2]Scheme Indicators'!I21</f>
        <v>4.1485571190770586E-2</v>
      </c>
      <c r="AI287" s="24">
        <f>+'[2]Scheme Indicators'!J21</f>
        <v>5.0489444443982963E-2</v>
      </c>
      <c r="AJ287" s="24">
        <f>+'[2]Scheme Indicators'!K21</f>
        <v>4.0809777117389458E-2</v>
      </c>
      <c r="AK287" s="24">
        <f>+'[2]Scheme Indicators'!L21</f>
        <v>4.0051900694651532E-2</v>
      </c>
      <c r="AL287" s="24">
        <f>+'[2]Scheme Indicators'!M21</f>
        <v>5.4576124748562972E-2</v>
      </c>
      <c r="AM287" s="24">
        <f>+'[2]Scheme Indicators'!N21</f>
        <v>3.5909859226416888E-2</v>
      </c>
      <c r="AN287" s="24">
        <f>+'[2]Scheme Indicators'!O21</f>
        <v>3.9482602176085763E-2</v>
      </c>
      <c r="AO287" s="24">
        <f>+'[2]Scheme Indicators'!P21</f>
        <v>3.3139733620264462E-2</v>
      </c>
      <c r="AP287" s="24">
        <f>+'[2]Scheme Indicators'!Q21</f>
        <v>3.2815565109177589E-2</v>
      </c>
      <c r="AQ287" s="24">
        <f>+'[2]Scheme Indicators'!R21</f>
        <v>3.0639080596654929E-2</v>
      </c>
    </row>
    <row r="288" spans="6:43" x14ac:dyDescent="0.25">
      <c r="F288" s="24"/>
      <c r="G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D288" s="24">
        <f>+'[2]Scheme Indicators'!E22</f>
        <v>4.6925752872652118E-2</v>
      </c>
      <c r="AE288" s="24">
        <f>+'[2]Scheme Indicators'!F22</f>
        <v>5.1780087794149582E-2</v>
      </c>
      <c r="AF288" s="24">
        <f>+'[2]Scheme Indicators'!G22</f>
        <v>5.3203462043214383E-2</v>
      </c>
      <c r="AG288" s="24">
        <f>+'[2]Scheme Indicators'!H22</f>
        <v>9.6501319183301543E-2</v>
      </c>
      <c r="AH288" s="24">
        <f>+'[2]Scheme Indicators'!I22</f>
        <v>4.0294301587328836E-2</v>
      </c>
      <c r="AI288" s="24">
        <f>+'[2]Scheme Indicators'!J22</f>
        <v>5.8772087568564592E-2</v>
      </c>
      <c r="AJ288" s="24">
        <f>+'[2]Scheme Indicators'!K22</f>
        <v>5.5896227133554195E-2</v>
      </c>
      <c r="AK288" s="24">
        <f>+'[2]Scheme Indicators'!L22</f>
        <v>4.3704873991066914E-2</v>
      </c>
      <c r="AL288" s="24">
        <f>+'[2]Scheme Indicators'!M22</f>
        <v>6.3926553371686651E-2</v>
      </c>
      <c r="AM288" s="24">
        <f>+'[2]Scheme Indicators'!N22</f>
        <v>3.9175105953547819E-2</v>
      </c>
      <c r="AN288" s="24">
        <f>+'[2]Scheme Indicators'!O22</f>
        <v>4.1479202628353536E-2</v>
      </c>
      <c r="AO288" s="24">
        <f>+'[2]Scheme Indicators'!P22</f>
        <v>6.3021639736704091E-2</v>
      </c>
      <c r="AP288" s="24">
        <f>+'[2]Scheme Indicators'!Q22</f>
        <v>4.4999287305355067E-2</v>
      </c>
      <c r="AQ288" s="24">
        <f>+'[2]Scheme Indicators'!R22</f>
        <v>5.1296545833332811E-2</v>
      </c>
    </row>
    <row r="289" spans="6:43" x14ac:dyDescent="0.25">
      <c r="F289" s="24"/>
      <c r="G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D289" s="24">
        <f>+'[2]Scheme Indicators'!E23</f>
        <v>2.8621032997806696E-2</v>
      </c>
      <c r="AE289" s="24">
        <f>+'[2]Scheme Indicators'!F23</f>
        <v>3.2583580870229584E-2</v>
      </c>
      <c r="AF289" s="24">
        <f>+'[2]Scheme Indicators'!G23</f>
        <v>3.5713291055429613E-2</v>
      </c>
      <c r="AG289" s="24">
        <f>+'[2]Scheme Indicators'!H23</f>
        <v>6.3867146664167471E-2</v>
      </c>
      <c r="AH289" s="24">
        <f>+'[2]Scheme Indicators'!I23</f>
        <v>3.1000971377325971E-2</v>
      </c>
      <c r="AI289" s="24">
        <f>+'[2]Scheme Indicators'!J23</f>
        <v>3.5981547485350304E-2</v>
      </c>
      <c r="AJ289" s="24">
        <f>+'[2]Scheme Indicators'!K23</f>
        <v>3.1557778610086969E-2</v>
      </c>
      <c r="AK289" s="24">
        <f>+'[2]Scheme Indicators'!L23</f>
        <v>3.281890939483232E-2</v>
      </c>
      <c r="AL289" s="24">
        <f>+'[2]Scheme Indicators'!M23</f>
        <v>4.3392761790757205E-2</v>
      </c>
      <c r="AM289" s="24">
        <f>+'[2]Scheme Indicators'!N23</f>
        <v>2.9887350539383135E-2</v>
      </c>
      <c r="AN289" s="24">
        <f>+'[2]Scheme Indicators'!O23</f>
        <v>2.7203546621242827E-2</v>
      </c>
      <c r="AO289" s="24">
        <f>+'[2]Scheme Indicators'!P23</f>
        <v>3.7267494772966786E-2</v>
      </c>
      <c r="AP289" s="24">
        <f>+'[2]Scheme Indicators'!Q23</f>
        <v>2.5123655526347394E-2</v>
      </c>
      <c r="AQ289" s="24">
        <f>+'[2]Scheme Indicators'!R23</f>
        <v>2.700583386865555E-2</v>
      </c>
    </row>
    <row r="290" spans="6:43" x14ac:dyDescent="0.25">
      <c r="F290" s="24"/>
      <c r="G290" s="24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D290" s="50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</row>
    <row r="291" spans="6:43" x14ac:dyDescent="0.25">
      <c r="F291" s="24"/>
      <c r="G291" s="24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D291" s="25">
        <f>+'[2]Scheme Indicators'!E25</f>
        <v>114.89437963004148</v>
      </c>
      <c r="AE291" s="25">
        <f>+'[2]Scheme Indicators'!F25</f>
        <v>101.8896940959512</v>
      </c>
      <c r="AF291" s="25">
        <f>+'[2]Scheme Indicators'!G25</f>
        <v>112.64186296645374</v>
      </c>
      <c r="AG291" s="25">
        <f>+'[2]Scheme Indicators'!H25</f>
        <v>173.19750963302818</v>
      </c>
      <c r="AH291" s="25">
        <f>+'[2]Scheme Indicators'!I25</f>
        <v>120.81096058319376</v>
      </c>
      <c r="AI291" s="25">
        <f>+'[2]Scheme Indicators'!J25</f>
        <v>113.44387236361226</v>
      </c>
      <c r="AJ291" s="25">
        <f>+'[2]Scheme Indicators'!K25</f>
        <v>118.37475528087565</v>
      </c>
      <c r="AK291" s="25">
        <f>+'[2]Scheme Indicators'!L25</f>
        <v>356.00734074942204</v>
      </c>
      <c r="AL291" s="25">
        <f>+'[2]Scheme Indicators'!M25</f>
        <v>101.27013670672618</v>
      </c>
      <c r="AM291" s="25">
        <f>+'[2]Scheme Indicators'!N25</f>
        <v>158.07661538941846</v>
      </c>
      <c r="AN291" s="25">
        <f>+'[2]Scheme Indicators'!O25</f>
        <v>137.80499930633121</v>
      </c>
      <c r="AO291" s="25">
        <f>+'[2]Scheme Indicators'!P25</f>
        <v>62.314999455326983</v>
      </c>
      <c r="AP291" s="25">
        <f>+'[2]Scheme Indicators'!Q25</f>
        <v>99.313407387648795</v>
      </c>
      <c r="AQ291" s="25">
        <f>+'[2]Scheme Indicators'!R25</f>
        <v>40.482499167925099</v>
      </c>
    </row>
    <row r="292" spans="6:43" x14ac:dyDescent="0.25">
      <c r="F292" s="24"/>
      <c r="G292" s="24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D292" s="25">
        <f>+'[2]Scheme Indicators'!E26</f>
        <v>20.209555351108133</v>
      </c>
      <c r="AE292" s="25">
        <f>+'[2]Scheme Indicators'!F26</f>
        <v>19.020418255358994</v>
      </c>
      <c r="AF292" s="25">
        <f>+'[2]Scheme Indicators'!G26</f>
        <v>20.763132647271686</v>
      </c>
      <c r="AG292" s="25">
        <f>+'[2]Scheme Indicators'!H26</f>
        <v>45.735617504508909</v>
      </c>
      <c r="AH292" s="25">
        <f>+'[2]Scheme Indicators'!I26</f>
        <v>21.688822701213297</v>
      </c>
      <c r="AI292" s="25">
        <f>+'[2]Scheme Indicators'!J26</f>
        <v>20.22265846113649</v>
      </c>
      <c r="AJ292" s="25">
        <f>+'[2]Scheme Indicators'!K26</f>
        <v>22.793041090553448</v>
      </c>
      <c r="AK292" s="25">
        <f>+'[2]Scheme Indicators'!L26</f>
        <v>105.30725158779124</v>
      </c>
      <c r="AL292" s="25">
        <f>+'[2]Scheme Indicators'!M26</f>
        <v>18.67614341602836</v>
      </c>
      <c r="AM292" s="25">
        <f>+'[2]Scheme Indicators'!N26</f>
        <v>32.400060102620607</v>
      </c>
      <c r="AN292" s="25">
        <f>+'[2]Scheme Indicators'!O26</f>
        <v>30.594119568085024</v>
      </c>
      <c r="AO292" s="25">
        <f>+'[2]Scheme Indicators'!P26</f>
        <v>9.8864712245006583</v>
      </c>
      <c r="AP292" s="25">
        <f>+'[2]Scheme Indicators'!Q26</f>
        <v>18.008400774626942</v>
      </c>
      <c r="AQ292" s="25">
        <f>+'[2]Scheme Indicators'!R26</f>
        <v>5.5941020572062703</v>
      </c>
    </row>
    <row r="293" spans="6:43" x14ac:dyDescent="0.25">
      <c r="F293" s="24"/>
      <c r="G293" s="24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D293" s="50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</row>
    <row r="294" spans="6:43" x14ac:dyDescent="0.25"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D294" s="25">
        <f>+'[2]Scheme Indicators'!E28</f>
        <v>1.3392970151728683</v>
      </c>
      <c r="AE294" s="25">
        <f>+'[2]Scheme Indicators'!F28</f>
        <v>1.1251205740763872</v>
      </c>
      <c r="AF294" s="25">
        <f>+'[2]Scheme Indicators'!G28</f>
        <v>1.0840202121956433</v>
      </c>
      <c r="AG294" s="25">
        <f>+'[2]Scheme Indicators'!H28</f>
        <v>2.0040826343641904</v>
      </c>
      <c r="AH294" s="25">
        <f>+'[2]Scheme Indicators'!I28</f>
        <v>0.66454282978020107</v>
      </c>
      <c r="AI294" s="25">
        <f>+'[2]Scheme Indicators'!J28</f>
        <v>2.0823392721341629</v>
      </c>
      <c r="AJ294" s="25">
        <f>+'[2]Scheme Indicators'!K28</f>
        <v>0.90600610237345602</v>
      </c>
      <c r="AK294" s="25">
        <f>+'[2]Scheme Indicators'!L28</f>
        <v>2.3665838914202775</v>
      </c>
      <c r="AL294" s="25">
        <f>+'[2]Scheme Indicators'!M28</f>
        <v>1.0784049192610912</v>
      </c>
      <c r="AM294" s="25">
        <f>+'[2]Scheme Indicators'!N28</f>
        <v>2.14287113421324</v>
      </c>
      <c r="AN294" s="25">
        <f>+'[2]Scheme Indicators'!O28</f>
        <v>1.8840252674858309</v>
      </c>
      <c r="AO294" s="25">
        <f>+'[2]Scheme Indicators'!P28</f>
        <v>1.414174527249503</v>
      </c>
      <c r="AP294" s="25">
        <f>+'[2]Scheme Indicators'!Q28</f>
        <v>0.73428790871755423</v>
      </c>
      <c r="AQ294" s="25">
        <f>+'[2]Scheme Indicators'!R28</f>
        <v>0.39998614605008492</v>
      </c>
    </row>
    <row r="295" spans="6:43" x14ac:dyDescent="0.25"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D295" s="25">
        <f>+'[2]Scheme Indicators'!E29</f>
        <v>6.6276987749260314</v>
      </c>
      <c r="AE295" s="25">
        <f>+'[2]Scheme Indicators'!F29</f>
        <v>7.2371673532121825</v>
      </c>
      <c r="AF295" s="25">
        <f>+'[2]Scheme Indicators'!G29</f>
        <v>5.7222466919650454</v>
      </c>
      <c r="AG295" s="25">
        <f>+'[2]Scheme Indicators'!H29</f>
        <v>7.2178416095414315</v>
      </c>
      <c r="AH295" s="25">
        <f>+'[2]Scheme Indicators'!I29</f>
        <v>7.8918091953362515</v>
      </c>
      <c r="AI295" s="25">
        <f>+'[2]Scheme Indicators'!J29</f>
        <v>7.1325643531993101</v>
      </c>
      <c r="AJ295" s="25">
        <f>+'[2]Scheme Indicators'!K29</f>
        <v>6.4512520592558262</v>
      </c>
      <c r="AK295" s="25">
        <f>+'[2]Scheme Indicators'!L29</f>
        <v>22.897566299593826</v>
      </c>
      <c r="AL295" s="25">
        <f>+'[2]Scheme Indicators'!M29</f>
        <v>7.1022484853467009</v>
      </c>
      <c r="AM295" s="25">
        <f>+'[2]Scheme Indicators'!N29</f>
        <v>7.3009954434213995</v>
      </c>
      <c r="AN295" s="25">
        <f>+'[2]Scheme Indicators'!O29</f>
        <v>6.9769848756955763</v>
      </c>
      <c r="AO295" s="25">
        <f>+'[2]Scheme Indicators'!P29</f>
        <v>3.8190360622774668</v>
      </c>
      <c r="AP295" s="25">
        <f>+'[2]Scheme Indicators'!Q29</f>
        <v>7.0329164167894564</v>
      </c>
      <c r="AQ295" s="25">
        <f>+'[2]Scheme Indicators'!R29</f>
        <v>7.8589574959599133</v>
      </c>
    </row>
    <row r="296" spans="6:43" x14ac:dyDescent="0.25"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D296" s="24">
        <f>+'[2]Scheme Indicators'!E30</f>
        <v>4.9408289208853595E-2</v>
      </c>
      <c r="AE296" s="24">
        <f>+'[2]Scheme Indicators'!F30</f>
        <v>5.9177429772944469E-2</v>
      </c>
      <c r="AF296" s="24">
        <f>+'[2]Scheme Indicators'!G30</f>
        <v>0.1122139821198313</v>
      </c>
      <c r="AG296" s="24">
        <f>+'[2]Scheme Indicators'!H30</f>
        <v>7.8284657961424114E-2</v>
      </c>
      <c r="AH296" s="24">
        <f>+'[2]Scheme Indicators'!I30</f>
        <v>3.0266795135183985E-2</v>
      </c>
      <c r="AI296" s="24">
        <f>+'[2]Scheme Indicators'!J30</f>
        <v>6.2566719163148002E-2</v>
      </c>
      <c r="AJ296" s="24">
        <f>+'[2]Scheme Indicators'!K30</f>
        <v>3.15478576438811E-2</v>
      </c>
      <c r="AK296" s="24">
        <f>+'[2]Scheme Indicators'!L30</f>
        <v>6.6534350918765625E-2</v>
      </c>
      <c r="AL296" s="24">
        <f>+'[2]Scheme Indicators'!M30</f>
        <v>5.0132490443904117E-2</v>
      </c>
      <c r="AM296" s="24">
        <f>+'[2]Scheme Indicators'!N30</f>
        <v>3.9164172523206413E-2</v>
      </c>
      <c r="AN296" s="24">
        <f>+'[2]Scheme Indicators'!O30</f>
        <v>2.6626243100910812E-2</v>
      </c>
      <c r="AO296" s="24">
        <f>+'[2]Scheme Indicators'!P30</f>
        <v>4.1254907246737117E-2</v>
      </c>
      <c r="AP296" s="24">
        <f>+'[2]Scheme Indicators'!Q30</f>
        <v>1.9278478317088208E-2</v>
      </c>
      <c r="AQ296" s="24">
        <f>+'[2]Scheme Indicators'!R30</f>
        <v>2.9442201090166518E-2</v>
      </c>
    </row>
    <row r="297" spans="6:43" x14ac:dyDescent="0.25"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D297" s="24">
        <f>+'[2]Scheme Indicators'!E31</f>
        <v>6.6425875730168005E-2</v>
      </c>
      <c r="AE297" s="24">
        <f>+'[2]Scheme Indicators'!F31</f>
        <v>9.4384801858249254E-2</v>
      </c>
      <c r="AF297" s="24">
        <f>+'[2]Scheme Indicators'!G31</f>
        <v>0.12305957969084499</v>
      </c>
      <c r="AG297" s="24">
        <f>+'[2]Scheme Indicators'!H31</f>
        <v>9.255849138803128E-2</v>
      </c>
      <c r="AH297" s="24">
        <f>+'[2]Scheme Indicators'!I31</f>
        <v>0.14425027349900263</v>
      </c>
      <c r="AI297" s="24">
        <f>+'[2]Scheme Indicators'!J31</f>
        <v>8.2220301364522561E-2</v>
      </c>
      <c r="AJ297" s="24">
        <f>+'[2]Scheme Indicators'!K31</f>
        <v>3.9881979497448178E-2</v>
      </c>
      <c r="AK297" s="24">
        <f>+'[2]Scheme Indicators'!L31</f>
        <v>8.6201971625844281E-2</v>
      </c>
      <c r="AL297" s="24">
        <f>+'[2]Scheme Indicators'!M31</f>
        <v>7.1399591391780357E-2</v>
      </c>
      <c r="AM297" s="24">
        <f>+'[2]Scheme Indicators'!N31</f>
        <v>7.7376318498394117E-2</v>
      </c>
      <c r="AN297" s="24">
        <f>+'[2]Scheme Indicators'!O31</f>
        <v>3.0667870030436299E-2</v>
      </c>
      <c r="AO297" s="24">
        <f>+'[2]Scheme Indicators'!P31</f>
        <v>7.2089061841212276E-2</v>
      </c>
      <c r="AP297" s="24">
        <f>+'[2]Scheme Indicators'!Q31</f>
        <v>7.2465678056434182E-2</v>
      </c>
      <c r="AQ297" s="24">
        <f>+'[2]Scheme Indicators'!R31</f>
        <v>7.9862320645715024E-2</v>
      </c>
    </row>
    <row r="298" spans="6:43" x14ac:dyDescent="0.25"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D298" s="25">
        <f>+'[2]Scheme Indicators'!E32</f>
        <v>2.4572315841842132</v>
      </c>
      <c r="AE298" s="25">
        <f>+'[2]Scheme Indicators'!F32</f>
        <v>2.4351858320814577</v>
      </c>
      <c r="AF298" s="25">
        <f>+'[2]Scheme Indicators'!G32</f>
        <v>1.6295815559887159</v>
      </c>
      <c r="AG298" s="25">
        <f>+'[2]Scheme Indicators'!H32</f>
        <v>3.1760699858905972</v>
      </c>
      <c r="AH298" s="25">
        <f>+'[2]Scheme Indicators'!I32</f>
        <v>3.409785506931398</v>
      </c>
      <c r="AI298" s="25">
        <f>+'[2]Scheme Indicators'!J32</f>
        <v>3.9179898763907741</v>
      </c>
      <c r="AJ298" s="25">
        <f>+'[2]Scheme Indicators'!K32</f>
        <v>2.3101553927088601</v>
      </c>
      <c r="AK298" s="25">
        <f>+'[2]Scheme Indicators'!L32</f>
        <v>4.4305403779122194</v>
      </c>
      <c r="AL298" s="25">
        <f>+'[2]Scheme Indicators'!M32</f>
        <v>1.8493152711657452</v>
      </c>
      <c r="AM298" s="25">
        <f>+'[2]Scheme Indicators'!N32</f>
        <v>3.6872259416747197</v>
      </c>
      <c r="AN298" s="25">
        <f>+'[2]Scheme Indicators'!O32</f>
        <v>3.2234031365947708</v>
      </c>
      <c r="AO298" s="25">
        <f>+'[2]Scheme Indicators'!P32</f>
        <v>2.9967878855690198</v>
      </c>
      <c r="AP298" s="25">
        <f>+'[2]Scheme Indicators'!Q32</f>
        <v>1.1200036553250245</v>
      </c>
      <c r="AQ298" s="25">
        <f>+'[2]Scheme Indicators'!R32</f>
        <v>0.68289068934460762</v>
      </c>
    </row>
    <row r="299" spans="6:43" x14ac:dyDescent="0.25"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D299" s="50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</row>
    <row r="300" spans="6:43" x14ac:dyDescent="0.25"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D300" s="25">
        <f>+'[2]Scheme Indicators'!E34</f>
        <v>0.26418078372258125</v>
      </c>
      <c r="AE300" s="25">
        <f>+'[2]Scheme Indicators'!F34</f>
        <v>4.1941446423813408E-2</v>
      </c>
      <c r="AF300" s="25">
        <f>+'[2]Scheme Indicators'!G34</f>
        <v>1.6882467110403125</v>
      </c>
      <c r="AG300" s="25">
        <f>+'[2]Scheme Indicators'!H34</f>
        <v>0.26197276621094662</v>
      </c>
      <c r="AH300" s="25">
        <f>+'[2]Scheme Indicators'!I34</f>
        <v>0.60774102129194441</v>
      </c>
      <c r="AI300" s="25">
        <f>+'[2]Scheme Indicators'!J34</f>
        <v>8.7897992735742989E-2</v>
      </c>
      <c r="AJ300" s="25">
        <f>+'[2]Scheme Indicators'!K34</f>
        <v>7.7277086895676222E-2</v>
      </c>
      <c r="AK300" s="25">
        <f>+'[2]Scheme Indicators'!L34</f>
        <v>0</v>
      </c>
      <c r="AL300" s="25">
        <f>+'[2]Scheme Indicators'!M34</f>
        <v>0.12299275830194649</v>
      </c>
      <c r="AM300" s="25">
        <f>+'[2]Scheme Indicators'!N34</f>
        <v>0.45772029419433941</v>
      </c>
      <c r="AN300" s="25">
        <f>+'[2]Scheme Indicators'!O34</f>
        <v>6.1677390850449751E-2</v>
      </c>
      <c r="AO300" s="25">
        <f>+'[2]Scheme Indicators'!P34</f>
        <v>0.14478777873942683</v>
      </c>
      <c r="AP300" s="25">
        <f>+'[2]Scheme Indicators'!Q34</f>
        <v>0</v>
      </c>
      <c r="AQ300" s="25">
        <f>+'[2]Scheme Indicators'!R34</f>
        <v>0</v>
      </c>
    </row>
    <row r="301" spans="6:43" x14ac:dyDescent="0.25"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D301" s="25">
        <f>+'[2]Scheme Indicators'!E35</f>
        <v>2.7727961833250161</v>
      </c>
      <c r="AE301" s="25">
        <f>+'[2]Scheme Indicators'!F35</f>
        <v>1.9207930562412767</v>
      </c>
      <c r="AF301" s="25">
        <f>+'[2]Scheme Indicators'!G35</f>
        <v>1.2375294464451914</v>
      </c>
      <c r="AG301" s="25">
        <f>+'[2]Scheme Indicators'!H35</f>
        <v>2.473799251592308</v>
      </c>
      <c r="AH301" s="25">
        <f>+'[2]Scheme Indicators'!I35</f>
        <v>1.5312023436494537</v>
      </c>
      <c r="AI301" s="25">
        <f>+'[2]Scheme Indicators'!J35</f>
        <v>2.0308443306947424</v>
      </c>
      <c r="AJ301" s="25">
        <f>+'[2]Scheme Indicators'!K35</f>
        <v>2.0137210091438642</v>
      </c>
      <c r="AK301" s="25">
        <f>+'[2]Scheme Indicators'!L35</f>
        <v>0</v>
      </c>
      <c r="AL301" s="25">
        <f>+'[2]Scheme Indicators'!M35</f>
        <v>2.0524245113815001</v>
      </c>
      <c r="AM301" s="25">
        <f>+'[2]Scheme Indicators'!N35</f>
        <v>2.2383812016756925</v>
      </c>
      <c r="AN301" s="25">
        <f>+'[2]Scheme Indicators'!O35</f>
        <v>3.3611288799827408</v>
      </c>
      <c r="AO301" s="25">
        <f>+'[2]Scheme Indicators'!P35</f>
        <v>1.0049633704901915</v>
      </c>
      <c r="AP301" s="25">
        <f>+'[2]Scheme Indicators'!Q35</f>
        <v>0</v>
      </c>
      <c r="AQ301" s="25">
        <f>+'[2]Scheme Indicators'!R35</f>
        <v>0</v>
      </c>
    </row>
    <row r="302" spans="6:43" x14ac:dyDescent="0.25"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D302" s="24">
        <f>+'[2]Scheme Indicators'!E36</f>
        <v>0</v>
      </c>
      <c r="AE302" s="24">
        <f>+'[2]Scheme Indicators'!F36</f>
        <v>0</v>
      </c>
      <c r="AF302" s="24">
        <f>+'[2]Scheme Indicators'!G36</f>
        <v>1.9765591322314899E-2</v>
      </c>
      <c r="AG302" s="24">
        <f>+'[2]Scheme Indicators'!H36</f>
        <v>5.5825650655091048E-2</v>
      </c>
      <c r="AH302" s="24">
        <f>+'[2]Scheme Indicators'!I36</f>
        <v>0</v>
      </c>
      <c r="AI302" s="24">
        <f>+'[2]Scheme Indicators'!J36</f>
        <v>8.6644073418192316E-2</v>
      </c>
      <c r="AJ302" s="24">
        <f>+'[2]Scheme Indicators'!K36</f>
        <v>0</v>
      </c>
      <c r="AK302" s="24">
        <f>+'[2]Scheme Indicators'!L36</f>
        <v>0</v>
      </c>
      <c r="AL302" s="24">
        <f>+'[2]Scheme Indicators'!M36</f>
        <v>0</v>
      </c>
      <c r="AM302" s="24">
        <f>+'[2]Scheme Indicators'!N36</f>
        <v>0</v>
      </c>
      <c r="AN302" s="24">
        <f>+'[2]Scheme Indicators'!O36</f>
        <v>0.60650851392734617</v>
      </c>
      <c r="AO302" s="24">
        <f>+'[2]Scheme Indicators'!P36</f>
        <v>0</v>
      </c>
      <c r="AP302" s="24">
        <f>+'[2]Scheme Indicators'!Q36</f>
        <v>0</v>
      </c>
      <c r="AQ302" s="24">
        <f>+'[2]Scheme Indicators'!R36</f>
        <v>0</v>
      </c>
    </row>
    <row r="303" spans="6:43" x14ac:dyDescent="0.25"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D303" s="24">
        <f>+'[2]Scheme Indicators'!E37</f>
        <v>0.10661596592256073</v>
      </c>
      <c r="AE303" s="24">
        <f>+'[2]Scheme Indicators'!F37</f>
        <v>0.47545252619459671</v>
      </c>
      <c r="AF303" s="24">
        <f>+'[2]Scheme Indicators'!G37</f>
        <v>1.3650095316313187E-2</v>
      </c>
      <c r="AG303" s="24">
        <f>+'[2]Scheme Indicators'!H37</f>
        <v>2.8795374015169798E-2</v>
      </c>
      <c r="AH303" s="24">
        <f>+'[2]Scheme Indicators'!I37</f>
        <v>0.13175096540934983</v>
      </c>
      <c r="AI303" s="24">
        <f>+'[2]Scheme Indicators'!J37</f>
        <v>0.13859224485450131</v>
      </c>
      <c r="AJ303" s="24">
        <f>+'[2]Scheme Indicators'!K37</f>
        <v>0</v>
      </c>
      <c r="AK303" s="24">
        <f>+'[2]Scheme Indicators'!L37</f>
        <v>0</v>
      </c>
      <c r="AL303" s="24">
        <f>+'[2]Scheme Indicators'!M37</f>
        <v>0</v>
      </c>
      <c r="AM303" s="24">
        <f>+'[2]Scheme Indicators'!N37</f>
        <v>0</v>
      </c>
      <c r="AN303" s="24">
        <f>+'[2]Scheme Indicators'!O37</f>
        <v>0</v>
      </c>
      <c r="AO303" s="24">
        <f>+'[2]Scheme Indicators'!P37</f>
        <v>0</v>
      </c>
      <c r="AP303" s="24">
        <f>+'[2]Scheme Indicators'!Q37</f>
        <v>0</v>
      </c>
      <c r="AQ303" s="24">
        <f>+'[2]Scheme Indicators'!R37</f>
        <v>0</v>
      </c>
    </row>
    <row r="304" spans="6:43" x14ac:dyDescent="0.25"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D304" s="24">
        <f>+'[2]Scheme Indicators'!E38</f>
        <v>6.4092325107105871E-2</v>
      </c>
      <c r="AE304" s="24">
        <f>+'[2]Scheme Indicators'!F38</f>
        <v>6.6173738277294884E-3</v>
      </c>
      <c r="AF304" s="24">
        <f>+'[2]Scheme Indicators'!G38</f>
        <v>0.35274247763127337</v>
      </c>
      <c r="AG304" s="24">
        <f>+'[2]Scheme Indicators'!H38</f>
        <v>4.5223051947363792E-2</v>
      </c>
      <c r="AH304" s="24">
        <f>+'[2]Scheme Indicators'!I38</f>
        <v>0.16663429823621545</v>
      </c>
      <c r="AI304" s="24">
        <f>+'[2]Scheme Indicators'!J38</f>
        <v>1.7688435902292698E-2</v>
      </c>
      <c r="AJ304" s="24">
        <f>+'[2]Scheme Indicators'!K38</f>
        <v>2.3692109210977134E-2</v>
      </c>
      <c r="AK304" s="24">
        <f>+'[2]Scheme Indicators'!L38</f>
        <v>0</v>
      </c>
      <c r="AL304" s="24">
        <f>+'[2]Scheme Indicators'!M38</f>
        <v>2.7647695622586035E-2</v>
      </c>
      <c r="AM304" s="24">
        <f>+'[2]Scheme Indicators'!N38</f>
        <v>9.292985025739206E-2</v>
      </c>
      <c r="AN304" s="24">
        <f>+'[2]Scheme Indicators'!O38</f>
        <v>1.7017220024325156E-2</v>
      </c>
      <c r="AO304" s="24">
        <f>+'[2]Scheme Indicators'!P38</f>
        <v>3.5516409168986351E-2</v>
      </c>
      <c r="AP304" s="24">
        <f>+'[2]Scheme Indicators'!Q38</f>
        <v>0</v>
      </c>
      <c r="AQ304" s="24">
        <f>+'[2]Scheme Indicators'!R38</f>
        <v>0</v>
      </c>
    </row>
    <row r="305" spans="15:43" x14ac:dyDescent="0.25"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D305" s="50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</row>
    <row r="306" spans="15:43" x14ac:dyDescent="0.25"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D306" s="25">
        <f>+'[2]Scheme Indicators'!E40</f>
        <v>3.8576978231325114</v>
      </c>
      <c r="AE306" s="25">
        <f>+'[2]Scheme Indicators'!F40</f>
        <v>6.2961388125547089</v>
      </c>
      <c r="AF306" s="25">
        <f>+'[2]Scheme Indicators'!G40</f>
        <v>3.0978134265909154</v>
      </c>
      <c r="AG306" s="25">
        <f>+'[2]Scheme Indicators'!H40</f>
        <v>5.5309305193935518</v>
      </c>
      <c r="AH306" s="25">
        <f>+'[2]Scheme Indicators'!I40</f>
        <v>3.0394134224494644</v>
      </c>
      <c r="AI306" s="25">
        <f>+'[2]Scheme Indicators'!J40</f>
        <v>4.8813368916414577</v>
      </c>
      <c r="AJ306" s="25">
        <f>+'[2]Scheme Indicators'!K40</f>
        <v>3.1844454641666773</v>
      </c>
      <c r="AK306" s="25">
        <f>+'[2]Scheme Indicators'!L40</f>
        <v>5.8492095561476161</v>
      </c>
      <c r="AL306" s="25">
        <f>+'[2]Scheme Indicators'!M40</f>
        <v>4.3255790134977579</v>
      </c>
      <c r="AM306" s="25">
        <f>+'[2]Scheme Indicators'!N40</f>
        <v>4.46771854947721</v>
      </c>
      <c r="AN306" s="25">
        <f>+'[2]Scheme Indicators'!O40</f>
        <v>3.5627331040650185</v>
      </c>
      <c r="AO306" s="25">
        <f>+'[2]Scheme Indicators'!P40</f>
        <v>3.9318568519305694</v>
      </c>
      <c r="AP306" s="25">
        <f>+'[2]Scheme Indicators'!Q40</f>
        <v>5.9516746691285416</v>
      </c>
      <c r="AQ306" s="25">
        <f>+'[2]Scheme Indicators'!R40</f>
        <v>1.0067034243590427</v>
      </c>
    </row>
    <row r="307" spans="15:43" x14ac:dyDescent="0.25"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D307" s="25">
        <f>+'[2]Scheme Indicators'!E41</f>
        <v>3.5006781438855064</v>
      </c>
      <c r="AE307" s="25">
        <f>+'[2]Scheme Indicators'!F41</f>
        <v>3.5271782630757662</v>
      </c>
      <c r="AF307" s="25">
        <f>+'[2]Scheme Indicators'!G41</f>
        <v>3.4342038498457237</v>
      </c>
      <c r="AG307" s="25">
        <f>+'[2]Scheme Indicators'!H41</f>
        <v>4.0206108349093261</v>
      </c>
      <c r="AH307" s="25">
        <f>+'[2]Scheme Indicators'!I41</f>
        <v>3.7705457538215019</v>
      </c>
      <c r="AI307" s="25">
        <f>+'[2]Scheme Indicators'!J41</f>
        <v>3.2581293136960841</v>
      </c>
      <c r="AJ307" s="25">
        <f>+'[2]Scheme Indicators'!K41</f>
        <v>3.7827234552140605</v>
      </c>
      <c r="AK307" s="25">
        <f>+'[2]Scheme Indicators'!L41</f>
        <v>11.350604951136534</v>
      </c>
      <c r="AL307" s="25">
        <f>+'[2]Scheme Indicators'!M41</f>
        <v>3.7135282428292458</v>
      </c>
      <c r="AM307" s="25">
        <f>+'[2]Scheme Indicators'!N41</f>
        <v>4.8132101548206485</v>
      </c>
      <c r="AN307" s="25">
        <f>+'[2]Scheme Indicators'!O41</f>
        <v>3.2706672070731129</v>
      </c>
      <c r="AO307" s="25">
        <f>+'[2]Scheme Indicators'!P41</f>
        <v>2.6015953919513071</v>
      </c>
      <c r="AP307" s="25">
        <f>+'[2]Scheme Indicators'!Q41</f>
        <v>4.0513503367765962</v>
      </c>
      <c r="AQ307" s="25">
        <f>+'[2]Scheme Indicators'!R41</f>
        <v>3.4127660177647692</v>
      </c>
    </row>
    <row r="308" spans="15:43" x14ac:dyDescent="0.25"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D308" s="24">
        <f>+'[2]Scheme Indicators'!E42</f>
        <v>5.4739324641543838E-2</v>
      </c>
      <c r="AE308" s="24">
        <f>+'[2]Scheme Indicators'!F42</f>
        <v>4.2134097830180281E-2</v>
      </c>
      <c r="AF308" s="24">
        <f>+'[2]Scheme Indicators'!G42</f>
        <v>4.7383485240021825E-2</v>
      </c>
      <c r="AG308" s="24">
        <f>+'[2]Scheme Indicators'!H42</f>
        <v>6.9736628963260633E-2</v>
      </c>
      <c r="AH308" s="24">
        <f>+'[2]Scheme Indicators'!I42</f>
        <v>8.5638393536072402E-2</v>
      </c>
      <c r="AI308" s="24">
        <f>+'[2]Scheme Indicators'!J42</f>
        <v>4.4455242941269034E-2</v>
      </c>
      <c r="AJ308" s="24">
        <f>+'[2]Scheme Indicators'!K42</f>
        <v>4.8479387190007411E-2</v>
      </c>
      <c r="AK308" s="24">
        <f>+'[2]Scheme Indicators'!L42</f>
        <v>7.2592927329732118E-2</v>
      </c>
      <c r="AL308" s="24">
        <f>+'[2]Scheme Indicators'!M42</f>
        <v>4.4554227583974357E-2</v>
      </c>
      <c r="AM308" s="24">
        <f>+'[2]Scheme Indicators'!N42</f>
        <v>3.8289792592110475E-2</v>
      </c>
      <c r="AN308" s="24">
        <f>+'[2]Scheme Indicators'!O42</f>
        <v>3.6391016651591078E-2</v>
      </c>
      <c r="AO308" s="24">
        <f>+'[2]Scheme Indicators'!P42</f>
        <v>3.2154856173050118E-2</v>
      </c>
      <c r="AP308" s="24">
        <f>+'[2]Scheme Indicators'!Q42</f>
        <v>6.6525624999797764E-2</v>
      </c>
      <c r="AQ308" s="24">
        <f>+'[2]Scheme Indicators'!R42</f>
        <v>3.4715884219356535E-2</v>
      </c>
    </row>
    <row r="309" spans="15:43" x14ac:dyDescent="0.25"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D309" s="24">
        <f>+'[2]Scheme Indicators'!E43</f>
        <v>1.0827737541770951E-2</v>
      </c>
      <c r="AE309" s="24">
        <f>+'[2]Scheme Indicators'!F43</f>
        <v>1.4401717360631228E-2</v>
      </c>
      <c r="AF309" s="24">
        <f>+'[2]Scheme Indicators'!G43</f>
        <v>1.6511774465117219E-2</v>
      </c>
      <c r="AG309" s="24">
        <f>+'[2]Scheme Indicators'!H43</f>
        <v>2.5009168195803962E-2</v>
      </c>
      <c r="AH309" s="24">
        <f>+'[2]Scheme Indicators'!I43</f>
        <v>0</v>
      </c>
      <c r="AI309" s="24">
        <f>+'[2]Scheme Indicators'!J43</f>
        <v>2.3974525030498836E-2</v>
      </c>
      <c r="AJ309" s="24">
        <f>+'[2]Scheme Indicators'!K43</f>
        <v>1.6323092015429731E-2</v>
      </c>
      <c r="AK309" s="24">
        <f>+'[2]Scheme Indicators'!L43</f>
        <v>0</v>
      </c>
      <c r="AL309" s="24">
        <f>+'[2]Scheme Indicators'!M43</f>
        <v>1.5856675145414785E-2</v>
      </c>
      <c r="AM309" s="24">
        <f>+'[2]Scheme Indicators'!N43</f>
        <v>1.2193194271935015E-2</v>
      </c>
      <c r="AN309" s="24">
        <f>+'[2]Scheme Indicators'!O43</f>
        <v>2.7420367452373071E-2</v>
      </c>
      <c r="AO309" s="24">
        <f>+'[2]Scheme Indicators'!P43</f>
        <v>6.5344173131890865E-2</v>
      </c>
      <c r="AP309" s="24">
        <f>+'[2]Scheme Indicators'!Q43</f>
        <v>2.5668303940329748E-2</v>
      </c>
      <c r="AQ309" s="24">
        <f>+'[2]Scheme Indicators'!R43</f>
        <v>1.9485629685310271E-2</v>
      </c>
    </row>
    <row r="310" spans="15:43" x14ac:dyDescent="0.25"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D310" s="24">
        <f>+'[2]Scheme Indicators'!E44</f>
        <v>0.93590767489289406</v>
      </c>
      <c r="AE310" s="24">
        <f>+'[2]Scheme Indicators'!F44</f>
        <v>0.99338262617227058</v>
      </c>
      <c r="AF310" s="24">
        <f>+'[2]Scheme Indicators'!G44</f>
        <v>0.64725752236872658</v>
      </c>
      <c r="AG310" s="24">
        <f>+'[2]Scheme Indicators'!H44</f>
        <v>0.95477694805263624</v>
      </c>
      <c r="AH310" s="24">
        <f>+'[2]Scheme Indicators'!I44</f>
        <v>0.83336570176378455</v>
      </c>
      <c r="AI310" s="24">
        <f>+'[2]Scheme Indicators'!J44</f>
        <v>0.98231156409770726</v>
      </c>
      <c r="AJ310" s="24">
        <f>+'[2]Scheme Indicators'!K44</f>
        <v>0.97630789078902291</v>
      </c>
      <c r="AK310" s="24">
        <f>+'[2]Scheme Indicators'!L44</f>
        <v>1</v>
      </c>
      <c r="AL310" s="24">
        <f>+'[2]Scheme Indicators'!M44</f>
        <v>0.97235230437741393</v>
      </c>
      <c r="AM310" s="24">
        <f>+'[2]Scheme Indicators'!N44</f>
        <v>0.90707014974260791</v>
      </c>
      <c r="AN310" s="24">
        <f>+'[2]Scheme Indicators'!O44</f>
        <v>0.98298277997567485</v>
      </c>
      <c r="AO310" s="24">
        <f>+'[2]Scheme Indicators'!P44</f>
        <v>0.96448359083101365</v>
      </c>
      <c r="AP310" s="24">
        <f>+'[2]Scheme Indicators'!Q44</f>
        <v>1</v>
      </c>
      <c r="AQ310" s="24">
        <f>+'[2]Scheme Indicators'!R44</f>
        <v>1</v>
      </c>
    </row>
    <row r="311" spans="15:43" x14ac:dyDescent="0.25"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D311" s="50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</row>
    <row r="312" spans="15:43" x14ac:dyDescent="0.25"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D312" s="25">
        <f>+'[2]Scheme Indicators'!E46</f>
        <v>0.88233974664555193</v>
      </c>
      <c r="AE312" s="25">
        <f>+'[2]Scheme Indicators'!F46</f>
        <v>0.56079601003689994</v>
      </c>
      <c r="AF312" s="25">
        <f>+'[2]Scheme Indicators'!G46</f>
        <v>0.24468271137133193</v>
      </c>
      <c r="AG312" s="25">
        <f>+'[2]Scheme Indicators'!H46</f>
        <v>1.2252753713487969</v>
      </c>
      <c r="AH312" s="25">
        <f>+'[2]Scheme Indicators'!I46</f>
        <v>0.35203276693570223</v>
      </c>
      <c r="AI312" s="25">
        <f>+'[2]Scheme Indicators'!J46</f>
        <v>0.59197211245968617</v>
      </c>
      <c r="AJ312" s="25">
        <f>+'[2]Scheme Indicators'!K46</f>
        <v>0.48497039806315895</v>
      </c>
      <c r="AK312" s="25">
        <f>+'[2]Scheme Indicators'!L46</f>
        <v>0.68449417219276931</v>
      </c>
      <c r="AL312" s="25">
        <f>+'[2]Scheme Indicators'!M46</f>
        <v>0.83605375166148599</v>
      </c>
      <c r="AM312" s="25">
        <f>+'[2]Scheme Indicators'!N46</f>
        <v>1.0231021539708764</v>
      </c>
      <c r="AN312" s="25">
        <f>+'[2]Scheme Indicators'!O46</f>
        <v>0.32941931702796484</v>
      </c>
      <c r="AO312" s="25">
        <f>+'[2]Scheme Indicators'!P46</f>
        <v>0.33338844692402647</v>
      </c>
      <c r="AP312" s="25">
        <f>+'[2]Scheme Indicators'!Q46</f>
        <v>0.2707066919332658</v>
      </c>
      <c r="AQ312" s="25">
        <f>+'[2]Scheme Indicators'!R46</f>
        <v>0.34554097602777989</v>
      </c>
    </row>
    <row r="313" spans="15:43" x14ac:dyDescent="0.25"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D313" s="25">
        <f>+'[2]Scheme Indicators'!E47</f>
        <v>8.5227017582755131</v>
      </c>
      <c r="AE313" s="25">
        <f>+'[2]Scheme Indicators'!F47</f>
        <v>9.0528956150706001</v>
      </c>
      <c r="AF313" s="25">
        <f>+'[2]Scheme Indicators'!G47</f>
        <v>6.5657285042166613</v>
      </c>
      <c r="AG313" s="25">
        <f>+'[2]Scheme Indicators'!H47</f>
        <v>8.7068699905738196</v>
      </c>
      <c r="AH313" s="25">
        <f>+'[2]Scheme Indicators'!I47</f>
        <v>11.633523189264412</v>
      </c>
      <c r="AI313" s="25">
        <f>+'[2]Scheme Indicators'!J47</f>
        <v>8.5447368809224482</v>
      </c>
      <c r="AJ313" s="25">
        <f>+'[2]Scheme Indicators'!K47</f>
        <v>9.0075144551262323</v>
      </c>
      <c r="AK313" s="25">
        <f>+'[2]Scheme Indicators'!L47</f>
        <v>23.164646430770777</v>
      </c>
      <c r="AL313" s="25">
        <f>+'[2]Scheme Indicators'!M47</f>
        <v>8.6167556750400838</v>
      </c>
      <c r="AM313" s="25">
        <f>+'[2]Scheme Indicators'!N47</f>
        <v>8.7627555330646327</v>
      </c>
      <c r="AN313" s="25">
        <f>+'[2]Scheme Indicators'!O47</f>
        <v>7.9735016212011551</v>
      </c>
      <c r="AO313" s="25">
        <f>+'[2]Scheme Indicators'!P47</f>
        <v>5.3432647735403629</v>
      </c>
      <c r="AP313" s="25">
        <f>+'[2]Scheme Indicators'!Q47</f>
        <v>6.7697807806969683</v>
      </c>
      <c r="AQ313" s="25">
        <f>+'[2]Scheme Indicators'!R47</f>
        <v>9.1880932523437142</v>
      </c>
    </row>
    <row r="314" spans="15:43" x14ac:dyDescent="0.25"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D314" s="24">
        <f>+'[2]Scheme Indicators'!E48</f>
        <v>5.2673891447562217E-2</v>
      </c>
      <c r="AE314" s="24">
        <f>+'[2]Scheme Indicators'!F48</f>
        <v>5.7580901050608521E-2</v>
      </c>
      <c r="AF314" s="24">
        <f>+'[2]Scheme Indicators'!G48</f>
        <v>0</v>
      </c>
      <c r="AG314" s="24">
        <f>+'[2]Scheme Indicators'!H48</f>
        <v>7.5977866701641708E-2</v>
      </c>
      <c r="AH314" s="24">
        <f>+'[2]Scheme Indicators'!I48</f>
        <v>4.3590913796852905E-2</v>
      </c>
      <c r="AI314" s="24">
        <f>+'[2]Scheme Indicators'!J48</f>
        <v>7.2258466380383551E-2</v>
      </c>
      <c r="AJ314" s="24">
        <f>+'[2]Scheme Indicators'!K48</f>
        <v>5.8343707800908591E-2</v>
      </c>
      <c r="AK314" s="24">
        <f>+'[2]Scheme Indicators'!L48</f>
        <v>0</v>
      </c>
      <c r="AL314" s="24">
        <f>+'[2]Scheme Indicators'!M48</f>
        <v>5.811412498277925E-2</v>
      </c>
      <c r="AM314" s="24">
        <f>+'[2]Scheme Indicators'!N48</f>
        <v>3.8092205939559795E-2</v>
      </c>
      <c r="AN314" s="24">
        <f>+'[2]Scheme Indicators'!O48</f>
        <v>5.7811524640093544E-2</v>
      </c>
      <c r="AO314" s="24">
        <f>+'[2]Scheme Indicators'!P48</f>
        <v>6.1848704281347859E-2</v>
      </c>
      <c r="AP314" s="24">
        <f>+'[2]Scheme Indicators'!Q48</f>
        <v>0</v>
      </c>
      <c r="AQ314" s="24">
        <f>+'[2]Scheme Indicators'!R48</f>
        <v>2.9930835908841064E-2</v>
      </c>
    </row>
    <row r="315" spans="15:43" x14ac:dyDescent="0.25"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D315" s="24">
        <f>+'[2]Scheme Indicators'!E49</f>
        <v>7.82749525981047E-2</v>
      </c>
      <c r="AE315" s="24">
        <f>+'[2]Scheme Indicators'!F49</f>
        <v>4.7121354337168055E-2</v>
      </c>
      <c r="AF315" s="24">
        <f>+'[2]Scheme Indicators'!G49</f>
        <v>6.6632046515657573E-2</v>
      </c>
      <c r="AG315" s="24">
        <f>+'[2]Scheme Indicators'!H49</f>
        <v>7.3341802093673303E-2</v>
      </c>
      <c r="AH315" s="24">
        <f>+'[2]Scheme Indicators'!I49</f>
        <v>0</v>
      </c>
      <c r="AI315" s="24">
        <f>+'[2]Scheme Indicators'!J49</f>
        <v>5.0654578942778708E-2</v>
      </c>
      <c r="AJ315" s="24">
        <f>+'[2]Scheme Indicators'!K49</f>
        <v>0.11817440745726923</v>
      </c>
      <c r="AK315" s="24">
        <f>+'[2]Scheme Indicators'!L49</f>
        <v>0</v>
      </c>
      <c r="AL315" s="24">
        <f>+'[2]Scheme Indicators'!M49</f>
        <v>6.3117355372267467E-2</v>
      </c>
      <c r="AM315" s="24">
        <f>+'[2]Scheme Indicators'!N49</f>
        <v>7.7808105903141397E-2</v>
      </c>
      <c r="AN315" s="24">
        <f>+'[2]Scheme Indicators'!O49</f>
        <v>5.0333921729611424E-2</v>
      </c>
      <c r="AO315" s="24">
        <f>+'[2]Scheme Indicators'!P49</f>
        <v>4.1386204123245805E-2</v>
      </c>
      <c r="AP315" s="24">
        <f>+'[2]Scheme Indicators'!Q49</f>
        <v>0</v>
      </c>
      <c r="AQ315" s="24">
        <f>+'[2]Scheme Indicators'!R49</f>
        <v>4.8038069169269081E-2</v>
      </c>
    </row>
    <row r="316" spans="15:43" x14ac:dyDescent="0.25"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D316" s="24">
        <f>+'[2]Scheme Indicators'!E50</f>
        <v>2.9175920064990517E-2</v>
      </c>
      <c r="AE316" s="24">
        <f>+'[2]Scheme Indicators'!F50</f>
        <v>1.9112684706839994E-2</v>
      </c>
      <c r="AF316" s="24">
        <f>+'[2]Scheme Indicators'!G50</f>
        <v>2.9366179207098005E-2</v>
      </c>
      <c r="AG316" s="24">
        <f>+'[2]Scheme Indicators'!H50</f>
        <v>3.3109950280792666E-2</v>
      </c>
      <c r="AH316" s="24">
        <f>+'[2]Scheme Indicators'!I50</f>
        <v>9.3352672149859262E-2</v>
      </c>
      <c r="AI316" s="24">
        <f>+'[2]Scheme Indicators'!J50</f>
        <v>1.8778655835476051E-2</v>
      </c>
      <c r="AJ316" s="24">
        <f>+'[2]Scheme Indicators'!K50</f>
        <v>9.8172554526542055E-2</v>
      </c>
      <c r="AK316" s="24">
        <f>+'[2]Scheme Indicators'!L50</f>
        <v>0</v>
      </c>
      <c r="AL316" s="24">
        <f>+'[2]Scheme Indicators'!M50</f>
        <v>2.7997615362022426E-2</v>
      </c>
      <c r="AM316" s="24">
        <f>+'[2]Scheme Indicators'!N50</f>
        <v>5.5961452488224733E-2</v>
      </c>
      <c r="AN316" s="24">
        <f>+'[2]Scheme Indicators'!O50</f>
        <v>3.0583964731707138E-2</v>
      </c>
      <c r="AO316" s="24">
        <f>+'[2]Scheme Indicators'!P50</f>
        <v>1.834969249284276E-2</v>
      </c>
      <c r="AP316" s="24">
        <f>+'[2]Scheme Indicators'!Q50</f>
        <v>0</v>
      </c>
      <c r="AQ316" s="24">
        <f>+'[2]Scheme Indicators'!R50</f>
        <v>2.3125024534690709E-2</v>
      </c>
    </row>
    <row r="317" spans="15:43" x14ac:dyDescent="0.25"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D317" s="24">
        <f>+'[2]Scheme Indicators'!E51</f>
        <v>1.1381687442553851E-2</v>
      </c>
      <c r="AE317" s="24">
        <f>+'[2]Scheme Indicators'!F51</f>
        <v>3.6871840854536882E-2</v>
      </c>
      <c r="AF317" s="24">
        <f>+'[2]Scheme Indicators'!G51</f>
        <v>1.5708020725894632E-2</v>
      </c>
      <c r="AG317" s="24">
        <f>+'[2]Scheme Indicators'!H51</f>
        <v>3.5024840491031731E-2</v>
      </c>
      <c r="AH317" s="24">
        <f>+'[2]Scheme Indicators'!I51</f>
        <v>0</v>
      </c>
      <c r="AI317" s="24">
        <f>+'[2]Scheme Indicators'!J51</f>
        <v>3.3124797919718042E-2</v>
      </c>
      <c r="AJ317" s="24">
        <f>+'[2]Scheme Indicators'!K51</f>
        <v>6.0738529364714931E-2</v>
      </c>
      <c r="AK317" s="24">
        <f>+'[2]Scheme Indicators'!L51</f>
        <v>0</v>
      </c>
      <c r="AL317" s="24">
        <f>+'[2]Scheme Indicators'!M51</f>
        <v>1.1248367031906951E-2</v>
      </c>
      <c r="AM317" s="24">
        <f>+'[2]Scheme Indicators'!N51</f>
        <v>1.8204560862281706E-2</v>
      </c>
      <c r="AN317" s="24">
        <f>+'[2]Scheme Indicators'!O51</f>
        <v>0</v>
      </c>
      <c r="AO317" s="24">
        <f>+'[2]Scheme Indicators'!P51</f>
        <v>9.5912429055191706E-2</v>
      </c>
      <c r="AP317" s="24">
        <f>+'[2]Scheme Indicators'!Q51</f>
        <v>9.8482261721284506E-2</v>
      </c>
      <c r="AQ317" s="24">
        <f>+'[2]Scheme Indicators'!R51</f>
        <v>3.5630399860167125E-2</v>
      </c>
    </row>
    <row r="318" spans="15:43" x14ac:dyDescent="0.25"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D318" s="50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</row>
    <row r="319" spans="15:43" x14ac:dyDescent="0.25"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D319" s="25">
        <f>+'[2]Scheme Indicators'!E53</f>
        <v>1.222679721806099</v>
      </c>
      <c r="AE319" s="25">
        <f>+'[2]Scheme Indicators'!F53</f>
        <v>0.53907947740199347</v>
      </c>
      <c r="AF319" s="25">
        <f>+'[2]Scheme Indicators'!G53</f>
        <v>0.19088170898010995</v>
      </c>
      <c r="AG319" s="25">
        <f>+'[2]Scheme Indicators'!H53</f>
        <v>1.4854756605171902</v>
      </c>
      <c r="AH319" s="25">
        <f>+'[2]Scheme Indicators'!I53</f>
        <v>0.272174367044768</v>
      </c>
      <c r="AI319" s="25">
        <f>+'[2]Scheme Indicators'!J53</f>
        <v>0.36423532509889989</v>
      </c>
      <c r="AJ319" s="25">
        <f>+'[2]Scheme Indicators'!K53</f>
        <v>0.41475024449366044</v>
      </c>
      <c r="AK319" s="25">
        <f>+'[2]Scheme Indicators'!L53</f>
        <v>0.93434632318350574</v>
      </c>
      <c r="AL319" s="25">
        <f>+'[2]Scheme Indicators'!M53</f>
        <v>0.29974000126916628</v>
      </c>
      <c r="AM319" s="25">
        <f>+'[2]Scheme Indicators'!N53</f>
        <v>0.6021515497038531</v>
      </c>
      <c r="AN319" s="25">
        <f>+'[2]Scheme Indicators'!O53</f>
        <v>0.6557158550878327</v>
      </c>
      <c r="AO319" s="25">
        <f>+'[2]Scheme Indicators'!P53</f>
        <v>0.34541094867162642</v>
      </c>
      <c r="AP319" s="25">
        <f>+'[2]Scheme Indicators'!Q53</f>
        <v>0.32774331562898606</v>
      </c>
      <c r="AQ319" s="25">
        <f>+'[2]Scheme Indicators'!R53</f>
        <v>0.23739763684324977</v>
      </c>
    </row>
    <row r="320" spans="15:43" x14ac:dyDescent="0.25"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D320" s="25">
        <f>+'[2]Scheme Indicators'!E54</f>
        <v>6.5890482372894832</v>
      </c>
      <c r="AE320" s="25">
        <f>+'[2]Scheme Indicators'!F54</f>
        <v>6.9514093248100064</v>
      </c>
      <c r="AF320" s="25">
        <f>+'[2]Scheme Indicators'!G54</f>
        <v>5.5208269719771348</v>
      </c>
      <c r="AG320" s="25">
        <f>+'[2]Scheme Indicators'!H54</f>
        <v>6.8913625936861846</v>
      </c>
      <c r="AH320" s="25">
        <f>+'[2]Scheme Indicators'!I54</f>
        <v>6.484607850517377</v>
      </c>
      <c r="AI320" s="25">
        <f>+'[2]Scheme Indicators'!J54</f>
        <v>6.3440997187527151</v>
      </c>
      <c r="AJ320" s="25">
        <f>+'[2]Scheme Indicators'!K54</f>
        <v>7.2281178318912085</v>
      </c>
      <c r="AK320" s="25">
        <f>+'[2]Scheme Indicators'!L54</f>
        <v>21.976968755899851</v>
      </c>
      <c r="AL320" s="25">
        <f>+'[2]Scheme Indicators'!M54</f>
        <v>6.1227529203480087</v>
      </c>
      <c r="AM320" s="25">
        <f>+'[2]Scheme Indicators'!N54</f>
        <v>6.7907904316634724</v>
      </c>
      <c r="AN320" s="25">
        <f>+'[2]Scheme Indicators'!O54</f>
        <v>7.3019916225313688</v>
      </c>
      <c r="AO320" s="25">
        <f>+'[2]Scheme Indicators'!P54</f>
        <v>4.5912407282704102</v>
      </c>
      <c r="AP320" s="25">
        <f>+'[2]Scheme Indicators'!Q54</f>
        <v>6.8003727251031032</v>
      </c>
      <c r="AQ320" s="25">
        <f>+'[2]Scheme Indicators'!R54</f>
        <v>6.6189355872516398</v>
      </c>
    </row>
    <row r="321" spans="15:43" x14ac:dyDescent="0.25"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D321" s="24">
        <f>+'[2]Scheme Indicators'!E55</f>
        <v>4.6707252741954051E-2</v>
      </c>
      <c r="AE321" s="24">
        <f>+'[2]Scheme Indicators'!F55</f>
        <v>6.1166645002731751E-2</v>
      </c>
      <c r="AF321" s="24">
        <f>+'[2]Scheme Indicators'!G55</f>
        <v>3.3444763491863969E-2</v>
      </c>
      <c r="AG321" s="24">
        <f>+'[2]Scheme Indicators'!H55</f>
        <v>7.737444875936221E-2</v>
      </c>
      <c r="AH321" s="24">
        <f>+'[2]Scheme Indicators'!I55</f>
        <v>4.7442777649236677E-2</v>
      </c>
      <c r="AI321" s="24">
        <f>+'[2]Scheme Indicators'!J55</f>
        <v>4.6380451862237486E-2</v>
      </c>
      <c r="AJ321" s="24">
        <f>+'[2]Scheme Indicators'!K55</f>
        <v>9.3322053884940054E-2</v>
      </c>
      <c r="AK321" s="24">
        <f>+'[2]Scheme Indicators'!L55</f>
        <v>7.0921288425236095E-2</v>
      </c>
      <c r="AL321" s="24">
        <f>+'[2]Scheme Indicators'!M55</f>
        <v>4.464376708176248E-2</v>
      </c>
      <c r="AM321" s="24">
        <f>+'[2]Scheme Indicators'!N55</f>
        <v>3.3205279418086008E-2</v>
      </c>
      <c r="AN321" s="24">
        <f>+'[2]Scheme Indicators'!O55</f>
        <v>3.6687325248305591E-2</v>
      </c>
      <c r="AO321" s="24">
        <f>+'[2]Scheme Indicators'!P55</f>
        <v>3.1410951838298166E-2</v>
      </c>
      <c r="AP321" s="24">
        <f>+'[2]Scheme Indicators'!Q55</f>
        <v>0.10232655540153675</v>
      </c>
      <c r="AQ321" s="24">
        <f>+'[2]Scheme Indicators'!R55</f>
        <v>5.0095538883620304E-2</v>
      </c>
    </row>
    <row r="322" spans="15:43" x14ac:dyDescent="0.25"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D322" s="24">
        <f>+'[2]Scheme Indicators'!E56</f>
        <v>6.6052998005683095E-2</v>
      </c>
      <c r="AE322" s="24">
        <f>+'[2]Scheme Indicators'!F56</f>
        <v>8.2518339428390139E-2</v>
      </c>
      <c r="AF322" s="24">
        <f>+'[2]Scheme Indicators'!G56</f>
        <v>0.14632112379687154</v>
      </c>
      <c r="AG322" s="24">
        <f>+'[2]Scheme Indicators'!H56</f>
        <v>8.8297436017816894E-2</v>
      </c>
      <c r="AH322" s="24">
        <f>+'[2]Scheme Indicators'!I56</f>
        <v>0.15825017176121375</v>
      </c>
      <c r="AI322" s="24">
        <f>+'[2]Scheme Indicators'!J56</f>
        <v>8.2553285863864762E-2</v>
      </c>
      <c r="AJ322" s="24">
        <f>+'[2]Scheme Indicators'!K56</f>
        <v>0.15956879276705246</v>
      </c>
      <c r="AK322" s="24">
        <f>+'[2]Scheme Indicators'!L56</f>
        <v>2.7958176236667628E-2</v>
      </c>
      <c r="AL322" s="24">
        <f>+'[2]Scheme Indicators'!M56</f>
        <v>9.241528303360351E-2</v>
      </c>
      <c r="AM322" s="24">
        <f>+'[2]Scheme Indicators'!N56</f>
        <v>6.0310813518231719E-2</v>
      </c>
      <c r="AN322" s="24">
        <f>+'[2]Scheme Indicators'!O56</f>
        <v>6.6684515174028708E-2</v>
      </c>
      <c r="AO322" s="24">
        <f>+'[2]Scheme Indicators'!P56</f>
        <v>5.7076552110113171E-2</v>
      </c>
      <c r="AP322" s="24">
        <f>+'[2]Scheme Indicators'!Q56</f>
        <v>0.13274977783801567</v>
      </c>
      <c r="AQ322" s="24">
        <f>+'[2]Scheme Indicators'!R56</f>
        <v>7.6104196332547544E-2</v>
      </c>
    </row>
    <row r="323" spans="15:43" x14ac:dyDescent="0.25"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D323" s="24">
        <f>+'[2]Scheme Indicators'!E57</f>
        <v>1.030333128566672E-2</v>
      </c>
      <c r="AE323" s="24">
        <f>+'[2]Scheme Indicators'!F57</f>
        <v>1.5210626755717647E-3</v>
      </c>
      <c r="AF323" s="24">
        <f>+'[2]Scheme Indicators'!G57</f>
        <v>3.6345912739527614E-2</v>
      </c>
      <c r="AG323" s="24">
        <f>+'[2]Scheme Indicators'!H57</f>
        <v>2.7474817665870784E-2</v>
      </c>
      <c r="AH323" s="24">
        <f>+'[2]Scheme Indicators'!I57</f>
        <v>0</v>
      </c>
      <c r="AI323" s="24">
        <f>+'[2]Scheme Indicators'!J57</f>
        <v>1.6612604666817132E-2</v>
      </c>
      <c r="AJ323" s="24">
        <f>+'[2]Scheme Indicators'!K57</f>
        <v>1.5550677713286394E-2</v>
      </c>
      <c r="AK323" s="24">
        <f>+'[2]Scheme Indicators'!L57</f>
        <v>0</v>
      </c>
      <c r="AL323" s="24">
        <f>+'[2]Scheme Indicators'!M57</f>
        <v>1.3196191928449235E-2</v>
      </c>
      <c r="AM323" s="24">
        <f>+'[2]Scheme Indicators'!N57</f>
        <v>8.5178388044501539E-3</v>
      </c>
      <c r="AN323" s="24">
        <f>+'[2]Scheme Indicators'!O57</f>
        <v>0</v>
      </c>
      <c r="AO323" s="24">
        <f>+'[2]Scheme Indicators'!P57</f>
        <v>0</v>
      </c>
      <c r="AP323" s="24">
        <f>+'[2]Scheme Indicators'!Q57</f>
        <v>0</v>
      </c>
      <c r="AQ323" s="24">
        <f>+'[2]Scheme Indicators'!R57</f>
        <v>2.6160918561098596E-2</v>
      </c>
    </row>
    <row r="324" spans="15:43" x14ac:dyDescent="0.25"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D324" s="24">
        <f>+'[2]Scheme Indicators'!E58</f>
        <v>1.9265501705701155E-2</v>
      </c>
      <c r="AE324" s="24">
        <f>+'[2]Scheme Indicators'!F58</f>
        <v>5.566293978898193E-2</v>
      </c>
      <c r="AF324" s="24">
        <f>+'[2]Scheme Indicators'!G58</f>
        <v>2.0533067145553117E-2</v>
      </c>
      <c r="AG324" s="24">
        <f>+'[2]Scheme Indicators'!H58</f>
        <v>2.8555235889220314E-2</v>
      </c>
      <c r="AH324" s="24">
        <f>+'[2]Scheme Indicators'!I58</f>
        <v>0</v>
      </c>
      <c r="AI324" s="24">
        <f>+'[2]Scheme Indicators'!J58</f>
        <v>1.5465054156792285E-2</v>
      </c>
      <c r="AJ324" s="24">
        <f>+'[2]Scheme Indicators'!K58</f>
        <v>5.6182749381655059E-2</v>
      </c>
      <c r="AK324" s="24">
        <f>+'[2]Scheme Indicators'!L58</f>
        <v>0.11321314328970238</v>
      </c>
      <c r="AL324" s="24">
        <f>+'[2]Scheme Indicators'!M58</f>
        <v>2.0221256592151966E-2</v>
      </c>
      <c r="AM324" s="24">
        <f>+'[2]Scheme Indicators'!N58</f>
        <v>5.2005297014857128E-2</v>
      </c>
      <c r="AN324" s="24">
        <f>+'[2]Scheme Indicators'!O58</f>
        <v>1.334523705343214E-2</v>
      </c>
      <c r="AO324" s="24">
        <f>+'[2]Scheme Indicators'!P58</f>
        <v>6.5323063315286839E-2</v>
      </c>
      <c r="AP324" s="24">
        <f>+'[2]Scheme Indicators'!Q58</f>
        <v>1.9877959888006821E-2</v>
      </c>
      <c r="AQ324" s="24">
        <f>+'[2]Scheme Indicators'!R58</f>
        <v>3.1046883384351562E-2</v>
      </c>
    </row>
    <row r="325" spans="15:43" x14ac:dyDescent="0.25"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D325" s="50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</row>
    <row r="326" spans="15:43" x14ac:dyDescent="0.25"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D326" s="50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</row>
    <row r="327" spans="15:43" x14ac:dyDescent="0.25"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D327" s="25">
        <f>+'[2]Scheme Indicators'!E61</f>
        <v>0.21642866169355471</v>
      </c>
      <c r="AE327" s="25">
        <f>+'[2]Scheme Indicators'!F61</f>
        <v>0.25282940029948986</v>
      </c>
      <c r="AF327" s="25">
        <f>+'[2]Scheme Indicators'!G61</f>
        <v>0.19134497979283505</v>
      </c>
      <c r="AG327" s="25">
        <f>+'[2]Scheme Indicators'!H61</f>
        <v>1.8466070978240932</v>
      </c>
      <c r="AH327" s="25">
        <f>+'[2]Scheme Indicators'!I61</f>
        <v>0.87607519863837147</v>
      </c>
      <c r="AI327" s="25">
        <f>+'[2]Scheme Indicators'!J61</f>
        <v>0.47729724605938034</v>
      </c>
      <c r="AJ327" s="25">
        <f>+'[2]Scheme Indicators'!K61</f>
        <v>0.56187247726409462</v>
      </c>
      <c r="AK327" s="25">
        <f>+'[2]Scheme Indicators'!L61</f>
        <v>0.40855201781073863</v>
      </c>
      <c r="AL327" s="25">
        <f>+'[2]Scheme Indicators'!M61</f>
        <v>0.21661868061580269</v>
      </c>
      <c r="AM327" s="25">
        <f>+'[2]Scheme Indicators'!N61</f>
        <v>0.77190332064337064</v>
      </c>
      <c r="AN327" s="25">
        <f>+'[2]Scheme Indicators'!O61</f>
        <v>0.59226862788344814</v>
      </c>
      <c r="AO327" s="25">
        <f>+'[2]Scheme Indicators'!P61</f>
        <v>0.11920115493992139</v>
      </c>
      <c r="AP327" s="25">
        <f>+'[2]Scheme Indicators'!Q61</f>
        <v>0.12595580021347369</v>
      </c>
      <c r="AQ327" s="25">
        <f>+'[2]Scheme Indicators'!R61</f>
        <v>0.44603980883355676</v>
      </c>
    </row>
    <row r="328" spans="15:43" x14ac:dyDescent="0.25"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D328" s="25">
        <f>+'[2]Scheme Indicators'!E62</f>
        <v>7.9439936163204355E-2</v>
      </c>
      <c r="AE328" s="25">
        <f>+'[2]Scheme Indicators'!F62</f>
        <v>8.6258185342159635E-2</v>
      </c>
      <c r="AF328" s="25">
        <f>+'[2]Scheme Indicators'!G62</f>
        <v>7.277593458176386E-2</v>
      </c>
      <c r="AG328" s="25">
        <f>+'[2]Scheme Indicators'!H62</f>
        <v>9.9716857142811491E-2</v>
      </c>
      <c r="AH328" s="25">
        <f>+'[2]Scheme Indicators'!I62</f>
        <v>6.9617991017063369E-2</v>
      </c>
      <c r="AI328" s="25">
        <f>+'[2]Scheme Indicators'!J62</f>
        <v>6.2812992513286078E-2</v>
      </c>
      <c r="AJ328" s="25">
        <f>+'[2]Scheme Indicators'!K62</f>
        <v>0.10267917705636678</v>
      </c>
      <c r="AK328" s="25">
        <f>+'[2]Scheme Indicators'!L62</f>
        <v>3.9883330363478589E-2</v>
      </c>
      <c r="AL328" s="25">
        <f>+'[2]Scheme Indicators'!M62</f>
        <v>6.3251636817877849E-2</v>
      </c>
      <c r="AM328" s="25">
        <f>+'[2]Scheme Indicators'!N62</f>
        <v>9.6073148181097953E-2</v>
      </c>
      <c r="AN328" s="25">
        <f>+'[2]Scheme Indicators'!O62</f>
        <v>0.15121068156341808</v>
      </c>
      <c r="AO328" s="25">
        <f>+'[2]Scheme Indicators'!P62</f>
        <v>0.14760529726470359</v>
      </c>
      <c r="AP328" s="25">
        <f>+'[2]Scheme Indicators'!Q62</f>
        <v>7.4755992153390238E-2</v>
      </c>
      <c r="AQ328" s="25">
        <f>+'[2]Scheme Indicators'!R62</f>
        <v>7.9450123427152256E-2</v>
      </c>
    </row>
    <row r="329" spans="15:43" x14ac:dyDescent="0.25"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D329" s="24">
        <f>+'[2]Scheme Indicators'!E63</f>
        <v>0.1584315640323006</v>
      </c>
      <c r="AE329" s="24">
        <f>+'[2]Scheme Indicators'!F63</f>
        <v>0.20037084802140626</v>
      </c>
      <c r="AF329" s="24">
        <f>+'[2]Scheme Indicators'!G63</f>
        <v>0.17570777093074569</v>
      </c>
      <c r="AG329" s="24">
        <f>+'[2]Scheme Indicators'!H63</f>
        <v>0.18752294819207266</v>
      </c>
      <c r="AH329" s="24">
        <f>+'[2]Scheme Indicators'!I63</f>
        <v>0.21103576250313349</v>
      </c>
      <c r="AI329" s="24">
        <f>+'[2]Scheme Indicators'!J63</f>
        <v>0.14934664362889416</v>
      </c>
      <c r="AJ329" s="24">
        <f>+'[2]Scheme Indicators'!K63</f>
        <v>0.23725401339307772</v>
      </c>
      <c r="AK329" s="24">
        <f>+'[2]Scheme Indicators'!L63</f>
        <v>0.26984742523728006</v>
      </c>
      <c r="AL329" s="24">
        <f>+'[2]Scheme Indicators'!M63</f>
        <v>0.12407041635713981</v>
      </c>
      <c r="AM329" s="24">
        <f>+'[2]Scheme Indicators'!N63</f>
        <v>0.17655953688350903</v>
      </c>
      <c r="AN329" s="24">
        <f>+'[2]Scheme Indicators'!O63</f>
        <v>0.24950533763416269</v>
      </c>
      <c r="AO329" s="24">
        <f>+'[2]Scheme Indicators'!P63</f>
        <v>0.22542341118881934</v>
      </c>
      <c r="AP329" s="24">
        <f>+'[2]Scheme Indicators'!Q63</f>
        <v>0.14499147561794773</v>
      </c>
      <c r="AQ329" s="24">
        <f>+'[2]Scheme Indicators'!R63</f>
        <v>0.13903647322327647</v>
      </c>
    </row>
    <row r="330" spans="15:43" x14ac:dyDescent="0.25"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D330" s="50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</row>
    <row r="331" spans="15:43" x14ac:dyDescent="0.25"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D331" s="25">
        <f>+'[2]Scheme Indicators'!E65</f>
        <v>8.184714662576896E-2</v>
      </c>
      <c r="AE331" s="25">
        <f>+'[2]Scheme Indicators'!F65</f>
        <v>5.183999808358928E-2</v>
      </c>
      <c r="AF331" s="25">
        <f>+'[2]Scheme Indicators'!G65</f>
        <v>1.0186127307739986E-2</v>
      </c>
      <c r="AG331" s="25">
        <f>+'[2]Scheme Indicators'!H65</f>
        <v>0.73412032160789897</v>
      </c>
      <c r="AH331" s="25">
        <f>+'[2]Scheme Indicators'!I65</f>
        <v>2.3870048562171689E-2</v>
      </c>
      <c r="AI331" s="25">
        <f>+'[2]Scheme Indicators'!J65</f>
        <v>6.4735279063099657E-2</v>
      </c>
      <c r="AJ331" s="25">
        <f>+'[2]Scheme Indicators'!K65</f>
        <v>6.5674149145072344E-2</v>
      </c>
      <c r="AK331" s="25">
        <f>+'[2]Scheme Indicators'!L65</f>
        <v>3.2721933740313125E-2</v>
      </c>
      <c r="AL331" s="25">
        <f>+'[2]Scheme Indicators'!M65</f>
        <v>5.6305543907077871E-2</v>
      </c>
      <c r="AM331" s="25">
        <f>+'[2]Scheme Indicators'!N65</f>
        <v>0.14775016139625866</v>
      </c>
      <c r="AN331" s="25">
        <f>+'[2]Scheme Indicators'!O65</f>
        <v>0.11032580041256777</v>
      </c>
      <c r="AO331" s="25">
        <f>+'[2]Scheme Indicators'!P65</f>
        <v>6.6012810764017674E-2</v>
      </c>
      <c r="AP331" s="25">
        <f>+'[2]Scheme Indicators'!Q65</f>
        <v>2.03884601724297E-2</v>
      </c>
      <c r="AQ331" s="25">
        <f>+'[2]Scheme Indicators'!R65</f>
        <v>2.9642729156243691E-2</v>
      </c>
    </row>
    <row r="332" spans="15:43" x14ac:dyDescent="0.25"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D332" s="25">
        <f>+'[2]Scheme Indicators'!E66</f>
        <v>0.12490560031000214</v>
      </c>
      <c r="AE332" s="25">
        <f>+'[2]Scheme Indicators'!F66</f>
        <v>0.11058259663054983</v>
      </c>
      <c r="AF332" s="25">
        <f>+'[2]Scheme Indicators'!G66</f>
        <v>0</v>
      </c>
      <c r="AG332" s="25">
        <f>+'[2]Scheme Indicators'!H66</f>
        <v>0.13151262818292403</v>
      </c>
      <c r="AH332" s="25">
        <f>+'[2]Scheme Indicators'!I66</f>
        <v>0</v>
      </c>
      <c r="AI332" s="25">
        <f>+'[2]Scheme Indicators'!J66</f>
        <v>8.5681545773028556E-2</v>
      </c>
      <c r="AJ332" s="25">
        <f>+'[2]Scheme Indicators'!K66</f>
        <v>6.4227298305464406E-2</v>
      </c>
      <c r="AK332" s="25">
        <f>+'[2]Scheme Indicators'!L66</f>
        <v>5.3494157160680837E-2</v>
      </c>
      <c r="AL332" s="25">
        <f>+'[2]Scheme Indicators'!M66</f>
        <v>0.10414576314867489</v>
      </c>
      <c r="AM332" s="25">
        <f>+'[2]Scheme Indicators'!N66</f>
        <v>4.9153899665152878E-2</v>
      </c>
      <c r="AN332" s="25">
        <f>+'[2]Scheme Indicators'!O66</f>
        <v>0.29153388721565454</v>
      </c>
      <c r="AO332" s="25">
        <f>+'[2]Scheme Indicators'!P66</f>
        <v>0.10651965822735383</v>
      </c>
      <c r="AP332" s="25">
        <f>+'[2]Scheme Indicators'!Q66</f>
        <v>8.4020490105990484E-2</v>
      </c>
      <c r="AQ332" s="25">
        <f>+'[2]Scheme Indicators'!R66</f>
        <v>8.1636014613216748E-2</v>
      </c>
    </row>
    <row r="333" spans="15:43" x14ac:dyDescent="0.25"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D333" s="24">
        <f>+'[2]Scheme Indicators'!E67</f>
        <v>0.16395054780648041</v>
      </c>
      <c r="AE333" s="24">
        <f>+'[2]Scheme Indicators'!F67</f>
        <v>0.15877451142687449</v>
      </c>
      <c r="AF333" s="24">
        <f>+'[2]Scheme Indicators'!G67</f>
        <v>0.27508473115102738</v>
      </c>
      <c r="AG333" s="24">
        <f>+'[2]Scheme Indicators'!H67</f>
        <v>0.1773206200783389</v>
      </c>
      <c r="AH333" s="24">
        <f>+'[2]Scheme Indicators'!I67</f>
        <v>0</v>
      </c>
      <c r="AI333" s="24">
        <f>+'[2]Scheme Indicators'!J67</f>
        <v>0.11538616026176318</v>
      </c>
      <c r="AJ333" s="24">
        <f>+'[2]Scheme Indicators'!K67</f>
        <v>0.13430074094288699</v>
      </c>
      <c r="AK333" s="24">
        <f>+'[2]Scheme Indicators'!L67</f>
        <v>0.11676577721928472</v>
      </c>
      <c r="AL333" s="24">
        <f>+'[2]Scheme Indicators'!M67</f>
        <v>0.14795850659481891</v>
      </c>
      <c r="AM333" s="24">
        <f>+'[2]Scheme Indicators'!N67</f>
        <v>0.10705626358510958</v>
      </c>
      <c r="AN333" s="24">
        <f>+'[2]Scheme Indicators'!O67</f>
        <v>0.10946857546758895</v>
      </c>
      <c r="AO333" s="24">
        <f>+'[2]Scheme Indicators'!P67</f>
        <v>0.27030903039083809</v>
      </c>
      <c r="AP333" s="24">
        <f>+'[2]Scheme Indicators'!Q67</f>
        <v>0.28087156374280953</v>
      </c>
      <c r="AQ333" s="24">
        <f>+'[2]Scheme Indicators'!R67</f>
        <v>0.10125209947311223</v>
      </c>
    </row>
    <row r="334" spans="15:43" x14ac:dyDescent="0.25"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D334" s="50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</row>
    <row r="335" spans="15:43" x14ac:dyDescent="0.25"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D335" s="50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</row>
    <row r="336" spans="15:43" x14ac:dyDescent="0.25"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D336" s="25">
        <f>+'[2]Scheme Indicators'!E70</f>
        <v>16.165521952947056</v>
      </c>
      <c r="AE336" s="25">
        <f>+'[2]Scheme Indicators'!F70</f>
        <v>12.210572028339749</v>
      </c>
      <c r="AF336" s="25">
        <f>+'[2]Scheme Indicators'!G70</f>
        <v>19.814729699712895</v>
      </c>
      <c r="AG336" s="25">
        <f>+'[2]Scheme Indicators'!H70</f>
        <v>19.738113817099482</v>
      </c>
      <c r="AH336" s="25">
        <f>+'[2]Scheme Indicators'!I70</f>
        <v>13.058268144153587</v>
      </c>
      <c r="AI336" s="25">
        <f>+'[2]Scheme Indicators'!J70</f>
        <v>26.748739008782785</v>
      </c>
      <c r="AJ336" s="25">
        <f>+'[2]Scheme Indicators'!K70</f>
        <v>15.474658936145964</v>
      </c>
      <c r="AK336" s="25">
        <f>+'[2]Scheme Indicators'!L70</f>
        <v>23.668635457266742</v>
      </c>
      <c r="AL336" s="25">
        <f>+'[2]Scheme Indicators'!M70</f>
        <v>11.570764932091956</v>
      </c>
      <c r="AM336" s="25">
        <f>+'[2]Scheme Indicators'!N70</f>
        <v>25.132850714767851</v>
      </c>
      <c r="AN336" s="25">
        <f>+'[2]Scheme Indicators'!O70</f>
        <v>23.089263159720915</v>
      </c>
      <c r="AO336" s="25">
        <f>+'[2]Scheme Indicators'!P70</f>
        <v>22.914214975920491</v>
      </c>
      <c r="AP336" s="25">
        <f>+'[2]Scheme Indicators'!Q70</f>
        <v>11.531272694123722</v>
      </c>
      <c r="AQ336" s="25">
        <f>+'[2]Scheme Indicators'!R70</f>
        <v>1.6225520362219807</v>
      </c>
    </row>
    <row r="337" spans="15:43" x14ac:dyDescent="0.25"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D337" s="25">
        <f>+'[2]Scheme Indicators'!E71</f>
        <v>1.6190948315190459</v>
      </c>
      <c r="AE337" s="25">
        <f>+'[2]Scheme Indicators'!F71</f>
        <v>1.1910532721334275</v>
      </c>
      <c r="AF337" s="25">
        <f>+'[2]Scheme Indicators'!G71</f>
        <v>1.5235775931342004</v>
      </c>
      <c r="AG337" s="25">
        <f>+'[2]Scheme Indicators'!H71</f>
        <v>1.3121193363247714</v>
      </c>
      <c r="AH337" s="25">
        <f>+'[2]Scheme Indicators'!I71</f>
        <v>1.9969968065328432</v>
      </c>
      <c r="AI337" s="25">
        <f>+'[2]Scheme Indicators'!J71</f>
        <v>0.8580859527428214</v>
      </c>
      <c r="AJ337" s="25">
        <f>+'[2]Scheme Indicators'!K71</f>
        <v>1.7546369125391525</v>
      </c>
      <c r="AK337" s="25">
        <f>+'[2]Scheme Indicators'!L71</f>
        <v>22.60496923807397</v>
      </c>
      <c r="AL337" s="25">
        <f>+'[2]Scheme Indicators'!M71</f>
        <v>1.3542274480479104</v>
      </c>
      <c r="AM337" s="25">
        <f>+'[2]Scheme Indicators'!N71</f>
        <v>0.76166505186776989</v>
      </c>
      <c r="AN337" s="25">
        <f>+'[2]Scheme Indicators'!O71</f>
        <v>2.4350872672135613</v>
      </c>
      <c r="AO337" s="25">
        <f>+'[2]Scheme Indicators'!P71</f>
        <v>0.8859505963174511</v>
      </c>
      <c r="AP337" s="25">
        <f>+'[2]Scheme Indicators'!Q71</f>
        <v>1.6898369432182256</v>
      </c>
      <c r="AQ337" s="25">
        <f>+'[2]Scheme Indicators'!R71</f>
        <v>0.19593991683486653</v>
      </c>
    </row>
    <row r="338" spans="15:43" x14ac:dyDescent="0.25"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D338" s="50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</row>
    <row r="339" spans="15:43" x14ac:dyDescent="0.25"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D339" s="25">
        <f>+'[2]Scheme Indicators'!E73</f>
        <v>3.7227244300029128</v>
      </c>
      <c r="AE339" s="25">
        <f>+'[2]Scheme Indicators'!F73</f>
        <v>2.7080799591804507</v>
      </c>
      <c r="AF339" s="25">
        <f>+'[2]Scheme Indicators'!G73</f>
        <v>5.2571554035824573</v>
      </c>
      <c r="AG339" s="25">
        <f>+'[2]Scheme Indicators'!H73</f>
        <v>4.0068631355711402</v>
      </c>
      <c r="AH339" s="25">
        <f>+'[2]Scheme Indicators'!I73</f>
        <v>5.2506579829974038</v>
      </c>
      <c r="AI339" s="25">
        <f>+'[2]Scheme Indicators'!J73</f>
        <v>3.7536466916099092</v>
      </c>
      <c r="AJ339" s="25">
        <f>+'[2]Scheme Indicators'!K73</f>
        <v>3.2866730618828504</v>
      </c>
      <c r="AK339" s="25">
        <f>+'[2]Scheme Indicators'!L73</f>
        <v>9.6725541569333</v>
      </c>
      <c r="AL339" s="25">
        <f>+'[2]Scheme Indicators'!M73</f>
        <v>2.5449228445979717</v>
      </c>
      <c r="AM339" s="25">
        <f>+'[2]Scheme Indicators'!N73</f>
        <v>3.6037772939849866</v>
      </c>
      <c r="AN339" s="25">
        <f>+'[2]Scheme Indicators'!O73</f>
        <v>3.0887027050245455</v>
      </c>
      <c r="AO339" s="25">
        <f>+'[2]Scheme Indicators'!P73</f>
        <v>3.1426964843365419</v>
      </c>
      <c r="AP339" s="25">
        <f>+'[2]Scheme Indicators'!Q73</f>
        <v>3.9174522741177822</v>
      </c>
      <c r="AQ339" s="25">
        <f>+'[2]Scheme Indicators'!R73</f>
        <v>0.92198396884972578</v>
      </c>
    </row>
    <row r="340" spans="15:43" x14ac:dyDescent="0.25"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D340" s="50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</row>
    <row r="341" spans="15:43" x14ac:dyDescent="0.25"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D341" s="25">
        <f>+'[2]Scheme Indicators'!E75</f>
        <v>53.472822578231678</v>
      </c>
      <c r="AE341" s="25">
        <f>+'[2]Scheme Indicators'!F75</f>
        <v>37.277988223469954</v>
      </c>
      <c r="AF341" s="25">
        <f>+'[2]Scheme Indicators'!G75</f>
        <v>53.13053736856196</v>
      </c>
      <c r="AG341" s="25">
        <f>+'[2]Scheme Indicators'!H75</f>
        <v>42.824690762631512</v>
      </c>
      <c r="AH341" s="25">
        <f>+'[2]Scheme Indicators'!I75</f>
        <v>35.390019219767908</v>
      </c>
      <c r="AI341" s="25">
        <f>+'[2]Scheme Indicators'!J75</f>
        <v>33.926231996964582</v>
      </c>
      <c r="AJ341" s="25">
        <f>+'[2]Scheme Indicators'!K75</f>
        <v>44.782425010561894</v>
      </c>
      <c r="AK341" s="25">
        <f>+'[2]Scheme Indicators'!L75</f>
        <v>43.499585637695134</v>
      </c>
      <c r="AL341" s="25">
        <f>+'[2]Scheme Indicators'!M75</f>
        <v>40.931202223055394</v>
      </c>
      <c r="AM341" s="25">
        <f>+'[2]Scheme Indicators'!N75</f>
        <v>28.612326299541401</v>
      </c>
      <c r="AN341" s="25">
        <f>+'[2]Scheme Indicators'!O75</f>
        <v>33.203960135458338</v>
      </c>
      <c r="AO341" s="25">
        <f>+'[2]Scheme Indicators'!P75</f>
        <v>22.19997819671401</v>
      </c>
      <c r="AP341" s="25">
        <f>+'[2]Scheme Indicators'!Q75</f>
        <v>21.164348593173127</v>
      </c>
      <c r="AQ341" s="25">
        <f>+'[2]Scheme Indicators'!R75</f>
        <v>32.250600098728512</v>
      </c>
    </row>
    <row r="342" spans="15:43" x14ac:dyDescent="0.25"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D342" s="50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</row>
    <row r="343" spans="15:43" x14ac:dyDescent="0.25"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D343" s="50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</row>
    <row r="344" spans="15:43" x14ac:dyDescent="0.25"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D344" s="25">
        <f>+'[2]Scheme Indicators'!E78</f>
        <v>16.139022335129354</v>
      </c>
      <c r="AE344" s="25">
        <f>+'[2]Scheme Indicators'!F78</f>
        <v>11.26538172487702</v>
      </c>
      <c r="AF344" s="25">
        <f>+'[2]Scheme Indicators'!G78</f>
        <v>13.423638952991238</v>
      </c>
      <c r="AG344" s="25">
        <f>+'[2]Scheme Indicators'!H78</f>
        <v>11.204168333999885</v>
      </c>
      <c r="AH344" s="25">
        <f>+'[2]Scheme Indicators'!I78</f>
        <v>9.1457353039849654</v>
      </c>
      <c r="AI344" s="25">
        <f>+'[2]Scheme Indicators'!J78</f>
        <v>8.1535067510542003</v>
      </c>
      <c r="AJ344" s="25">
        <f>+'[2]Scheme Indicators'!K78</f>
        <v>12.991128010139416</v>
      </c>
      <c r="AK344" s="25">
        <f>+'[2]Scheme Indicators'!L78</f>
        <v>12.041875961912494</v>
      </c>
      <c r="AL344" s="25">
        <f>+'[2]Scheme Indicators'!M78</f>
        <v>13.562659253876024</v>
      </c>
      <c r="AM344" s="25">
        <f>+'[2]Scheme Indicators'!N78</f>
        <v>5.9830159547101749</v>
      </c>
      <c r="AN344" s="25">
        <f>+'[2]Scheme Indicators'!O78</f>
        <v>8.3873301976640668</v>
      </c>
      <c r="AO344" s="25">
        <f>+'[2]Scheme Indicators'!P78</f>
        <v>4.8364238214269806</v>
      </c>
      <c r="AP344" s="25">
        <f>+'[2]Scheme Indicators'!Q78</f>
        <v>5.940869780539825</v>
      </c>
      <c r="AQ344" s="25">
        <f>+'[2]Scheme Indicators'!R78</f>
        <v>10.304133641502471</v>
      </c>
    </row>
    <row r="345" spans="15:43" x14ac:dyDescent="0.25"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D345" s="25">
        <f>+'[2]Scheme Indicators'!E79</f>
        <v>2.2584661250888058</v>
      </c>
      <c r="AE345" s="25">
        <f>+'[2]Scheme Indicators'!F79</f>
        <v>2.0887885976671234</v>
      </c>
      <c r="AF345" s="25">
        <f>+'[2]Scheme Indicators'!G79</f>
        <v>2.1566190830359862</v>
      </c>
      <c r="AG345" s="25">
        <f>+'[2]Scheme Indicators'!H79</f>
        <v>2.8372823649813506</v>
      </c>
      <c r="AH345" s="25">
        <f>+'[2]Scheme Indicators'!I79</f>
        <v>2.6090935293703654</v>
      </c>
      <c r="AI345" s="25">
        <f>+'[2]Scheme Indicators'!J79</f>
        <v>2.1736457976531778</v>
      </c>
      <c r="AJ345" s="25">
        <f>+'[2]Scheme Indicators'!K79</f>
        <v>2.2528591257676513</v>
      </c>
      <c r="AK345" s="25">
        <f>+'[2]Scheme Indicators'!L79</f>
        <v>8.2599727392744988</v>
      </c>
      <c r="AL345" s="25">
        <f>+'[2]Scheme Indicators'!M79</f>
        <v>2.128309097091218</v>
      </c>
      <c r="AM345" s="25">
        <f>+'[2]Scheme Indicators'!N79</f>
        <v>0.49556424030822965</v>
      </c>
      <c r="AN345" s="25">
        <f>+'[2]Scheme Indicators'!O79</f>
        <v>2.6065025939641071</v>
      </c>
      <c r="AO345" s="25">
        <f>+'[2]Scheme Indicators'!P79</f>
        <v>1.3563296637918312</v>
      </c>
      <c r="AP345" s="25">
        <f>+'[2]Scheme Indicators'!Q79</f>
        <v>2.257120844011582</v>
      </c>
      <c r="AQ345" s="25">
        <f>+'[2]Scheme Indicators'!R79</f>
        <v>2.1600987474282851</v>
      </c>
    </row>
    <row r="346" spans="15:43" x14ac:dyDescent="0.25"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D346" s="50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</row>
    <row r="347" spans="15:43" x14ac:dyDescent="0.25"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D347" s="25">
        <f>+'[2]Scheme Indicators'!E81</f>
        <v>38.095446537193048</v>
      </c>
      <c r="AE347" s="25">
        <f>+'[2]Scheme Indicators'!F81</f>
        <v>26.392167877463457</v>
      </c>
      <c r="AF347" s="25">
        <f>+'[2]Scheme Indicators'!G81</f>
        <v>40.778533458036414</v>
      </c>
      <c r="AG347" s="25">
        <f>+'[2]Scheme Indicators'!H81</f>
        <v>32.090052793597572</v>
      </c>
      <c r="AH347" s="25">
        <f>+'[2]Scheme Indicators'!I81</f>
        <v>26.641924581173594</v>
      </c>
      <c r="AI347" s="25">
        <f>+'[2]Scheme Indicators'!J81</f>
        <v>26.180400583463094</v>
      </c>
      <c r="AJ347" s="25">
        <f>+'[2]Scheme Indicators'!K81</f>
        <v>32.477820025348542</v>
      </c>
      <c r="AK347" s="25">
        <f>+'[2]Scheme Indicators'!L81</f>
        <v>32.066568572733267</v>
      </c>
      <c r="AL347" s="25">
        <f>+'[2]Scheme Indicators'!M81</f>
        <v>27.710215426898706</v>
      </c>
      <c r="AM347" s="25">
        <f>+'[2]Scheme Indicators'!N81</f>
        <v>23.063561502834386</v>
      </c>
      <c r="AN347" s="25">
        <f>+'[2]Scheme Indicators'!O81</f>
        <v>25.260665065905897</v>
      </c>
      <c r="AO347" s="25">
        <f>+'[2]Scheme Indicators'!P81</f>
        <v>17.363554375287027</v>
      </c>
      <c r="AP347" s="25">
        <f>+'[2]Scheme Indicators'!Q81</f>
        <v>15.520522301660293</v>
      </c>
      <c r="AQ347" s="25">
        <f>+'[2]Scheme Indicators'!R81</f>
        <v>22.3813811888479</v>
      </c>
    </row>
    <row r="348" spans="15:43" x14ac:dyDescent="0.25"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D348" s="25">
        <f>+'[2]Scheme Indicators'!E82</f>
        <v>3.4635289217555365</v>
      </c>
      <c r="AE348" s="25">
        <f>+'[2]Scheme Indicators'!F82</f>
        <v>3.3932259432058012</v>
      </c>
      <c r="AF348" s="25">
        <f>+'[2]Scheme Indicators'!G82</f>
        <v>3.326556830122533</v>
      </c>
      <c r="AG348" s="25">
        <f>+'[2]Scheme Indicators'!H82</f>
        <v>3.9076349469202123</v>
      </c>
      <c r="AH348" s="25">
        <f>+'[2]Scheme Indicators'!I82</f>
        <v>3.6335818113250884</v>
      </c>
      <c r="AI348" s="25">
        <f>+'[2]Scheme Indicators'!J82</f>
        <v>3.354862110643658</v>
      </c>
      <c r="AJ348" s="25">
        <f>+'[2]Scheme Indicators'!K82</f>
        <v>3.4606546399748064</v>
      </c>
      <c r="AK348" s="25">
        <f>+'[2]Scheme Indicators'!L82</f>
        <v>12.182209216969952</v>
      </c>
      <c r="AL348" s="25">
        <f>+'[2]Scheme Indicators'!M82</f>
        <v>3.3788939977048749</v>
      </c>
      <c r="AM348" s="25">
        <f>+'[2]Scheme Indicators'!N82</f>
        <v>0.48924476813965029</v>
      </c>
      <c r="AN348" s="25">
        <f>+'[2]Scheme Indicators'!O82</f>
        <v>3.8316925156017385</v>
      </c>
      <c r="AO348" s="25">
        <f>+'[2]Scheme Indicators'!P82</f>
        <v>2.1015824951132935</v>
      </c>
      <c r="AP348" s="25">
        <f>+'[2]Scheme Indicators'!Q82</f>
        <v>3.4463662706728746</v>
      </c>
      <c r="AQ348" s="25">
        <f>+'[2]Scheme Indicators'!R82</f>
        <v>3.3096766801503654</v>
      </c>
    </row>
    <row r="349" spans="15:43" x14ac:dyDescent="0.25"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D349" s="24">
        <f>+'[2]Scheme Indicators'!E83</f>
        <v>0.70242130750605325</v>
      </c>
      <c r="AE349" s="24">
        <f>+'[2]Scheme Indicators'!F83</f>
        <v>0.70084666039510812</v>
      </c>
      <c r="AF349" s="24">
        <f>+'[2]Scheme Indicators'!G83</f>
        <v>0.75234131113423519</v>
      </c>
      <c r="AG349" s="24">
        <f>+'[2]Scheme Indicators'!H83</f>
        <v>0.74120868692893749</v>
      </c>
      <c r="AH349" s="24">
        <f>+'[2]Scheme Indicators'!I83</f>
        <v>0.74444444444444435</v>
      </c>
      <c r="AI349" s="24">
        <f>+'[2]Scheme Indicators'!J83</f>
        <v>0.76252319109461963</v>
      </c>
      <c r="AJ349" s="24">
        <f>+'[2]Scheme Indicators'!K83</f>
        <v>0.7142857142857143</v>
      </c>
      <c r="AK349" s="24">
        <f>+'[2]Scheme Indicators'!L83</f>
        <v>0.72699386503067476</v>
      </c>
      <c r="AL349" s="24">
        <f>+'[2]Scheme Indicators'!M83</f>
        <v>0.67139048688087544</v>
      </c>
      <c r="AM349" s="24">
        <f>+'[2]Scheme Indicators'!N83</f>
        <v>0.79401993355481726</v>
      </c>
      <c r="AN349" s="24">
        <f>+'[2]Scheme Indicators'!O83</f>
        <v>0.75073313782991191</v>
      </c>
      <c r="AO349" s="24">
        <f>+'[2]Scheme Indicators'!P83</f>
        <v>0.78214285714285714</v>
      </c>
      <c r="AP349" s="24">
        <f>+'[2]Scheme Indicators'!Q83</f>
        <v>0.72318339100346019</v>
      </c>
      <c r="AQ349" s="24">
        <f>+'[2]Scheme Indicators'!R83</f>
        <v>0.68474923234390994</v>
      </c>
    </row>
    <row r="350" spans="15:43" x14ac:dyDescent="0.25"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D350" s="50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</row>
    <row r="351" spans="15:43" x14ac:dyDescent="0.25"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D351" s="24">
        <f>+'[2]Scheme Indicators'!E85</f>
        <v>6.6306483300589388E-3</v>
      </c>
      <c r="AE351" s="24">
        <f>+'[2]Scheme Indicators'!F85</f>
        <v>5.2945967960901438E-3</v>
      </c>
      <c r="AF351" s="24">
        <f>+'[2]Scheme Indicators'!G85</f>
        <v>9.5541401273885346E-3</v>
      </c>
      <c r="AG351" s="24">
        <f>+'[2]Scheme Indicators'!H85</f>
        <v>2.768412685360305E-3</v>
      </c>
      <c r="AH351" s="24">
        <f>+'[2]Scheme Indicators'!I85</f>
        <v>2.247191011235955E-2</v>
      </c>
      <c r="AI351" s="24">
        <f>+'[2]Scheme Indicators'!J85</f>
        <v>5.6327450244085617E-3</v>
      </c>
      <c r="AJ351" s="24">
        <f>+'[2]Scheme Indicators'!K85</f>
        <v>9.433962264150943E-3</v>
      </c>
      <c r="AK351" s="24">
        <f>+'[2]Scheme Indicators'!L85</f>
        <v>1.3996889580093312E-2</v>
      </c>
      <c r="AL351" s="24">
        <f>+'[2]Scheme Indicators'!M85</f>
        <v>4.5274476513865311E-3</v>
      </c>
      <c r="AM351" s="24">
        <f>+'[2]Scheme Indicators'!N85</f>
        <v>1.0118043844856661E-2</v>
      </c>
      <c r="AN351" s="24">
        <f>+'[2]Scheme Indicators'!O85</f>
        <v>5.9435364041604752E-3</v>
      </c>
      <c r="AO351" s="24">
        <f>+'[2]Scheme Indicators'!P85</f>
        <v>5.3571428571428572E-3</v>
      </c>
      <c r="AP351" s="24">
        <f>+'[2]Scheme Indicators'!Q85</f>
        <v>7.0175438596491229E-3</v>
      </c>
      <c r="AQ351" s="24">
        <f>+'[2]Scheme Indicators'!R85</f>
        <v>2.0746887966804979E-3</v>
      </c>
    </row>
    <row r="352" spans="15:43" x14ac:dyDescent="0.25"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D352" s="50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</row>
    <row r="353" spans="15:43" x14ac:dyDescent="0.25"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D353" s="25">
        <f>+'[2]Scheme Indicators'!E87</f>
        <v>4.6089962388851449</v>
      </c>
      <c r="AE353" s="25">
        <f>+'[2]Scheme Indicators'!F87</f>
        <v>9.8441881356359442</v>
      </c>
      <c r="AF353" s="25">
        <f>+'[2]Scheme Indicators'!G87</f>
        <v>2.02480384711706</v>
      </c>
      <c r="AG353" s="25">
        <f>+'[2]Scheme Indicators'!H87</f>
        <v>5.1941195945255121</v>
      </c>
      <c r="AH353" s="25">
        <f>+'[2]Scheme Indicators'!I87</f>
        <v>13.368611613906872</v>
      </c>
      <c r="AI353" s="25">
        <f>+'[2]Scheme Indicators'!J87</f>
        <v>2.2620307198365501</v>
      </c>
      <c r="AJ353" s="25">
        <f>+'[2]Scheme Indicators'!K87</f>
        <v>3.7568306011442196</v>
      </c>
      <c r="AK353" s="25">
        <f>+'[2]Scheme Indicators'!L87</f>
        <v>8.6292504195956479</v>
      </c>
      <c r="AL353" s="25">
        <f>+'[2]Scheme Indicators'!M87</f>
        <v>6.2762924673994229</v>
      </c>
      <c r="AM353" s="25">
        <f>+'[2]Scheme Indicators'!N87</f>
        <v>0</v>
      </c>
      <c r="AN353" s="25">
        <f>+'[2]Scheme Indicators'!O87</f>
        <v>6.4761368436419211</v>
      </c>
      <c r="AO353" s="25">
        <f>+'[2]Scheme Indicators'!P87</f>
        <v>2.9131398792853949</v>
      </c>
      <c r="AP353" s="25">
        <f>+'[2]Scheme Indicators'!Q87</f>
        <v>5.1007062516348416</v>
      </c>
      <c r="AQ353" s="25">
        <f>+'[2]Scheme Indicators'!R87</f>
        <v>5.2768202902278105</v>
      </c>
    </row>
    <row r="354" spans="15:43" x14ac:dyDescent="0.25"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D354" s="50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</row>
    <row r="355" spans="15:43" x14ac:dyDescent="0.25"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D355" s="50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</row>
    <row r="356" spans="15:43" x14ac:dyDescent="0.25"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D356" s="24">
        <f>+'[2]Scheme Indicators'!E90</f>
        <v>3.7819253438113952E-2</v>
      </c>
      <c r="AE356" s="24">
        <f>+'[2]Scheme Indicators'!F90</f>
        <v>3.6519142003801248E-2</v>
      </c>
      <c r="AF356" s="24">
        <f>+'[2]Scheme Indicators'!G90</f>
        <v>4.4585987261146494E-2</v>
      </c>
      <c r="AG356" s="24">
        <f>+'[2]Scheme Indicators'!H90</f>
        <v>3.8154757010114303E-2</v>
      </c>
      <c r="AH356" s="24">
        <f>+'[2]Scheme Indicators'!I90</f>
        <v>6.741573033707865E-2</v>
      </c>
      <c r="AI356" s="24">
        <f>+'[2]Scheme Indicators'!J90</f>
        <v>4.7315058205031922E-2</v>
      </c>
      <c r="AJ356" s="24">
        <f>+'[2]Scheme Indicators'!K90</f>
        <v>3.1839622641509434E-2</v>
      </c>
      <c r="AK356" s="24">
        <f>+'[2]Scheme Indicators'!L90</f>
        <v>4.821150855365474E-2</v>
      </c>
      <c r="AL356" s="24">
        <f>+'[2]Scheme Indicators'!M90</f>
        <v>3.3814374646293152E-2</v>
      </c>
      <c r="AM356" s="24">
        <f>+'[2]Scheme Indicators'!N90</f>
        <v>6.5767284991568295E-2</v>
      </c>
      <c r="AN356" s="24">
        <f>+'[2]Scheme Indicators'!O90</f>
        <v>4.0118870728083213E-2</v>
      </c>
      <c r="AO356" s="24">
        <f>+'[2]Scheme Indicators'!P90</f>
        <v>4.642857142857143E-2</v>
      </c>
      <c r="AP356" s="24">
        <f>+'[2]Scheme Indicators'!Q90</f>
        <v>4.3859649122807015E-2</v>
      </c>
      <c r="AQ356" s="24">
        <f>+'[2]Scheme Indicators'!R90</f>
        <v>3.1120331950207469E-2</v>
      </c>
    </row>
    <row r="357" spans="15:43" x14ac:dyDescent="0.25"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D357" s="50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</row>
    <row r="358" spans="15:43" x14ac:dyDescent="0.25"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D358" s="24">
        <f>+'[2]Scheme Indicators'!E92</f>
        <v>0.13850687622789784</v>
      </c>
      <c r="AE358" s="24">
        <f>+'[2]Scheme Indicators'!F92</f>
        <v>0.13290795547108336</v>
      </c>
      <c r="AF358" s="24">
        <f>+'[2]Scheme Indicators'!G92</f>
        <v>0.14331210191082802</v>
      </c>
      <c r="AG358" s="24">
        <f>+'[2]Scheme Indicators'!H92</f>
        <v>0.14014746594304198</v>
      </c>
      <c r="AH358" s="24">
        <f>+'[2]Scheme Indicators'!I92</f>
        <v>0.19101123595505617</v>
      </c>
      <c r="AI358" s="24">
        <f>+'[2]Scheme Indicators'!J92</f>
        <v>0.14795343597446489</v>
      </c>
      <c r="AJ358" s="24">
        <f>+'[2]Scheme Indicators'!K92</f>
        <v>0.12735849056603774</v>
      </c>
      <c r="AK358" s="24">
        <f>+'[2]Scheme Indicators'!L92</f>
        <v>0.13685847589424571</v>
      </c>
      <c r="AL358" s="24">
        <f>+'[2]Scheme Indicators'!M92</f>
        <v>0.11926994906621392</v>
      </c>
      <c r="AM358" s="24">
        <f>+'[2]Scheme Indicators'!N92</f>
        <v>0.16357504215851601</v>
      </c>
      <c r="AN358" s="24">
        <f>+'[2]Scheme Indicators'!O92</f>
        <v>0.15453194650817237</v>
      </c>
      <c r="AO358" s="24">
        <f>+'[2]Scheme Indicators'!P92</f>
        <v>0.11607142857142858</v>
      </c>
      <c r="AP358" s="24">
        <f>+'[2]Scheme Indicators'!Q92</f>
        <v>0.12280701754385964</v>
      </c>
      <c r="AQ358" s="24">
        <f>+'[2]Scheme Indicators'!R92</f>
        <v>9.7510373443983403E-2</v>
      </c>
    </row>
    <row r="359" spans="15:43" x14ac:dyDescent="0.25"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D359" s="24">
        <f>+'[2]Scheme Indicators'!E93</f>
        <v>0.6038208200601175</v>
      </c>
      <c r="AE359" s="24">
        <f>+'[2]Scheme Indicators'!F93</f>
        <v>0.18229469039682711</v>
      </c>
      <c r="AF359" s="24">
        <f>+'[2]Scheme Indicators'!G93</f>
        <v>0.57353977910270038</v>
      </c>
      <c r="AG359" s="24">
        <f>+'[2]Scheme Indicators'!H93</f>
        <v>0.10308283366809094</v>
      </c>
      <c r="AH359" s="24">
        <f>+'[2]Scheme Indicators'!I93</f>
        <v>0.69086783891408221</v>
      </c>
      <c r="AI359" s="24">
        <f>+'[2]Scheme Indicators'!J93</f>
        <v>0.53873831022558982</v>
      </c>
      <c r="AJ359" s="24">
        <f>+'[2]Scheme Indicators'!K93</f>
        <v>0.47871748934486763</v>
      </c>
      <c r="AK359" s="24">
        <f>+'[2]Scheme Indicators'!L93</f>
        <v>0.67348912167878117</v>
      </c>
      <c r="AL359" s="24">
        <f>+'[2]Scheme Indicators'!M93</f>
        <v>0.41119333950257581</v>
      </c>
      <c r="AM359" s="24">
        <f>+'[2]Scheme Indicators'!N93</f>
        <v>0.65164783256820624</v>
      </c>
      <c r="AN359" s="24">
        <f>+'[2]Scheme Indicators'!O93</f>
        <v>9.7276700660776538E-2</v>
      </c>
      <c r="AO359" s="24">
        <f>+'[2]Scheme Indicators'!P93</f>
        <v>0.34157303370594622</v>
      </c>
      <c r="AP359" s="24">
        <f>+'[2]Scheme Indicators'!Q93</f>
        <v>0.3664202375517101</v>
      </c>
      <c r="AQ359" s="24">
        <f>+'[2]Scheme Indicators'!R93</f>
        <v>0.55299448384772654</v>
      </c>
    </row>
    <row r="360" spans="15:43" x14ac:dyDescent="0.25"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D360" s="50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</row>
    <row r="361" spans="15:43" x14ac:dyDescent="0.25"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D361" s="24">
        <f>+'[2]Scheme Indicators'!E95</f>
        <v>0.29469548133595286</v>
      </c>
      <c r="AE361" s="24">
        <f>+'[2]Scheme Indicators'!F95</f>
        <v>0.3150963888134673</v>
      </c>
      <c r="AF361" s="24">
        <f>+'[2]Scheme Indicators'!G95</f>
        <v>0.34394904458598724</v>
      </c>
      <c r="AG361" s="24">
        <f>+'[2]Scheme Indicators'!H95</f>
        <v>0.22114409450977168</v>
      </c>
      <c r="AH361" s="24">
        <f>+'[2]Scheme Indicators'!I95</f>
        <v>0.24719101123595505</v>
      </c>
      <c r="AI361" s="24">
        <f>+'[2]Scheme Indicators'!J95</f>
        <v>0.16823131806233571</v>
      </c>
      <c r="AJ361" s="24">
        <f>+'[2]Scheme Indicators'!K95</f>
        <v>0.31839622641509435</v>
      </c>
      <c r="AK361" s="24">
        <f>+'[2]Scheme Indicators'!L95</f>
        <v>0.34681181959564539</v>
      </c>
      <c r="AL361" s="24">
        <f>+'[2]Scheme Indicators'!M95</f>
        <v>0.34238822863610641</v>
      </c>
      <c r="AM361" s="24">
        <f>+'[2]Scheme Indicators'!N95</f>
        <v>0.16020236087689713</v>
      </c>
      <c r="AN361" s="24">
        <f>+'[2]Scheme Indicators'!O95</f>
        <v>0.34918276374442792</v>
      </c>
      <c r="AO361" s="24">
        <f>+'[2]Scheme Indicators'!P95</f>
        <v>0.24107142857142858</v>
      </c>
      <c r="AP361" s="24">
        <f>+'[2]Scheme Indicators'!Q95</f>
        <v>0.4087719298245614</v>
      </c>
      <c r="AQ361" s="24">
        <f>+'[2]Scheme Indicators'!R95</f>
        <v>0.32780082987551867</v>
      </c>
    </row>
    <row r="362" spans="15:43" x14ac:dyDescent="0.25"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D362" s="24">
        <f>+'[2]Scheme Indicators'!E96</f>
        <v>0.41748526522593321</v>
      </c>
      <c r="AE362" s="24">
        <f>+'[2]Scheme Indicators'!F96</f>
        <v>0.43415693727939181</v>
      </c>
      <c r="AF362" s="24">
        <f>+'[2]Scheme Indicators'!G96</f>
        <v>0.36942675159235666</v>
      </c>
      <c r="AG362" s="24">
        <f>+'[2]Scheme Indicators'!H96</f>
        <v>0.31082970150481048</v>
      </c>
      <c r="AH362" s="24">
        <f>+'[2]Scheme Indicators'!I96</f>
        <v>0.33707865168539325</v>
      </c>
      <c r="AI362" s="24">
        <f>+'[2]Scheme Indicators'!J96</f>
        <v>0.20653398422831393</v>
      </c>
      <c r="AJ362" s="24">
        <f>+'[2]Scheme Indicators'!K96</f>
        <v>0.42924528301886794</v>
      </c>
      <c r="AK362" s="24">
        <f>+'[2]Scheme Indicators'!L96</f>
        <v>0.42146189735614309</v>
      </c>
      <c r="AL362" s="24">
        <f>+'[2]Scheme Indicators'!M96</f>
        <v>0.48839841539332202</v>
      </c>
      <c r="AM362" s="24">
        <f>+'[2]Scheme Indicators'!N96</f>
        <v>0.12816188870151771</v>
      </c>
      <c r="AN362" s="24">
        <f>+'[2]Scheme Indicators'!O96</f>
        <v>0.40267459138187223</v>
      </c>
      <c r="AO362" s="24">
        <f>+'[2]Scheme Indicators'!P96</f>
        <v>0.29107142857142859</v>
      </c>
      <c r="AP362" s="24">
        <f>+'[2]Scheme Indicators'!Q96</f>
        <v>0.50877192982456143</v>
      </c>
      <c r="AQ362" s="24">
        <f>+'[2]Scheme Indicators'!R96</f>
        <v>0.44709543568464732</v>
      </c>
    </row>
    <row r="363" spans="15:43" x14ac:dyDescent="0.25"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D363" s="50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</row>
    <row r="364" spans="15:43" x14ac:dyDescent="0.25"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D364" s="24">
        <f>+'[2]Scheme Indicators'!E98</f>
        <v>0.33760798234763978</v>
      </c>
      <c r="AE364" s="24">
        <f>+'[2]Scheme Indicators'!F98</f>
        <v>0.29882421261024888</v>
      </c>
      <c r="AF364" s="24">
        <f>+'[2]Scheme Indicators'!G98</f>
        <v>0.27284457933081946</v>
      </c>
      <c r="AG364" s="24">
        <f>+'[2]Scheme Indicators'!H98</f>
        <v>0.19256739758765071</v>
      </c>
      <c r="AH364" s="24">
        <f>+'[2]Scheme Indicators'!I98</f>
        <v>0.44552562812433272</v>
      </c>
      <c r="AI364" s="24">
        <f>+'[2]Scheme Indicators'!J98</f>
        <v>0.3627166901901222</v>
      </c>
      <c r="AJ364" s="24">
        <f>+'[2]Scheme Indicators'!K98</f>
        <v>0.29807100314356094</v>
      </c>
      <c r="AK364" s="24">
        <f>+'[2]Scheme Indicators'!L98</f>
        <v>0.2881096166737257</v>
      </c>
      <c r="AL364" s="24">
        <f>+'[2]Scheme Indicators'!M98</f>
        <v>0.34486130439350027</v>
      </c>
      <c r="AM364" s="24">
        <f>+'[2]Scheme Indicators'!N98</f>
        <v>0.22059900014579006</v>
      </c>
      <c r="AN364" s="24">
        <f>+'[2]Scheme Indicators'!O98</f>
        <v>0.26151341970225472</v>
      </c>
      <c r="AO364" s="24">
        <f>+'[2]Scheme Indicators'!P98</f>
        <v>0.19361635067731955</v>
      </c>
      <c r="AP364" s="24">
        <f>+'[2]Scheme Indicators'!Q98</f>
        <v>0.28890539432556139</v>
      </c>
      <c r="AQ364" s="24">
        <f>+'[2]Scheme Indicators'!R98</f>
        <v>0.46852403575265905</v>
      </c>
    </row>
    <row r="365" spans="15:43" x14ac:dyDescent="0.25"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D365" s="50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</row>
    <row r="366" spans="15:43" x14ac:dyDescent="0.25"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D366" s="50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</row>
    <row r="367" spans="15:43" x14ac:dyDescent="0.25"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D367" s="24">
        <f>+'[2]Scheme Indicators'!E101</f>
        <v>8.183793635366806E-3</v>
      </c>
      <c r="AE367" s="24">
        <f>+'[2]Scheme Indicators'!F101</f>
        <v>5.9399569473637471E-3</v>
      </c>
      <c r="AF367" s="24">
        <f>+'[2]Scheme Indicators'!G101</f>
        <v>4.6925996485624863E-3</v>
      </c>
      <c r="AG367" s="24">
        <f>+'[2]Scheme Indicators'!H101</f>
        <v>2.0886818125149748E-3</v>
      </c>
      <c r="AH367" s="24">
        <f>+'[2]Scheme Indicators'!I101</f>
        <v>1.4794253118994601E-2</v>
      </c>
      <c r="AI367" s="24">
        <f>+'[2]Scheme Indicators'!J101</f>
        <v>1.0971607243291603E-2</v>
      </c>
      <c r="AJ367" s="24">
        <f>+'[2]Scheme Indicators'!K101</f>
        <v>8.4119654686335109E-3</v>
      </c>
      <c r="AK367" s="24">
        <f>+'[2]Scheme Indicators'!L101</f>
        <v>7.228060938735687E-3</v>
      </c>
      <c r="AL367" s="24">
        <f>+'[2]Scheme Indicators'!M101</f>
        <v>5.8901059699293292E-3</v>
      </c>
      <c r="AM367" s="24">
        <f>+'[2]Scheme Indicators'!N101</f>
        <v>4.2035326315894503E-3</v>
      </c>
      <c r="AN367" s="24">
        <f>+'[2]Scheme Indicators'!O101</f>
        <v>7.0876829045319664E-3</v>
      </c>
      <c r="AO367" s="24">
        <f>+'[2]Scheme Indicators'!P101</f>
        <v>5.0259419094410406E-3</v>
      </c>
      <c r="AP367" s="24">
        <f>+'[2]Scheme Indicators'!Q101</f>
        <v>1.0053164338439967E-2</v>
      </c>
      <c r="AQ367" s="24">
        <f>+'[2]Scheme Indicators'!R101</f>
        <v>1.9807687146063256E-2</v>
      </c>
    </row>
    <row r="368" spans="15:43" x14ac:dyDescent="0.25"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D368" s="24">
        <f>+'[2]Scheme Indicators'!E102</f>
        <v>0.82873932336353384</v>
      </c>
      <c r="AE368" s="24">
        <f>+'[2]Scheme Indicators'!F102</f>
        <v>0.80129283884127278</v>
      </c>
      <c r="AF368" s="24">
        <f>+'[2]Scheme Indicators'!G102</f>
        <v>0.84048108074779937</v>
      </c>
      <c r="AG368" s="24">
        <f>+'[2]Scheme Indicators'!H102</f>
        <v>0.80110467127551599</v>
      </c>
      <c r="AH368" s="24">
        <f>+'[2]Scheme Indicators'!I102</f>
        <v>0.86536952012665935</v>
      </c>
      <c r="AI368" s="24">
        <f>+'[2]Scheme Indicators'!J102</f>
        <v>1.054471668378741</v>
      </c>
      <c r="AJ368" s="24">
        <f>+'[2]Scheme Indicators'!K102</f>
        <v>0.8238634832229943</v>
      </c>
      <c r="AK368" s="24">
        <f>+'[2]Scheme Indicators'!L102</f>
        <v>0.72727227363302438</v>
      </c>
      <c r="AL368" s="24">
        <f>+'[2]Scheme Indicators'!M102</f>
        <v>0.83165962754662714</v>
      </c>
      <c r="AM368" s="24">
        <f>+'[2]Scheme Indicators'!N102</f>
        <v>0.72188031325057078</v>
      </c>
      <c r="AN368" s="24">
        <f>+'[2]Scheme Indicators'!O102</f>
        <v>0.73424529265338934</v>
      </c>
      <c r="AO368" s="24">
        <f>+'[2]Scheme Indicators'!P102</f>
        <v>0.7451821297223532</v>
      </c>
      <c r="AP368" s="24">
        <f>+'[2]Scheme Indicators'!Q102</f>
        <v>0.75569718596562974</v>
      </c>
      <c r="AQ368" s="24">
        <f>+'[2]Scheme Indicators'!R102</f>
        <v>0.85053745470042363</v>
      </c>
    </row>
    <row r="369" spans="15:43" x14ac:dyDescent="0.25"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D369" s="50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</row>
    <row r="370" spans="15:43" x14ac:dyDescent="0.25"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D370" s="24">
        <f>+'[2]Scheme Indicators'!E104</f>
        <v>0.20801468338559778</v>
      </c>
      <c r="AE370" s="24">
        <f>+'[2]Scheme Indicators'!F104</f>
        <v>0.10498894077272046</v>
      </c>
      <c r="AF370" s="24">
        <f>+'[2]Scheme Indicators'!G104</f>
        <v>0.20771046420076253</v>
      </c>
      <c r="AG370" s="24">
        <f>+'[2]Scheme Indicators'!H104</f>
        <v>0.27800372120388162</v>
      </c>
      <c r="AH370" s="24">
        <f>+'[2]Scheme Indicators'!I104</f>
        <v>0.2309278350515464</v>
      </c>
      <c r="AI370" s="24">
        <f>+'[2]Scheme Indicators'!J104</f>
        <v>0.20081155043804544</v>
      </c>
      <c r="AJ370" s="24">
        <f>+'[2]Scheme Indicators'!K104</f>
        <v>0.1455847255383827</v>
      </c>
      <c r="AK370" s="24">
        <f>+'[2]Scheme Indicators'!L104</f>
        <v>0.12222222222222222</v>
      </c>
      <c r="AL370" s="24">
        <f>+'[2]Scheme Indicators'!M104</f>
        <v>0.11321728657037285</v>
      </c>
      <c r="AM370" s="24">
        <f>+'[2]Scheme Indicators'!N104</f>
        <v>0.21156820290803979</v>
      </c>
      <c r="AN370" s="24">
        <f>+'[2]Scheme Indicators'!O104</f>
        <v>0.17097319488062881</v>
      </c>
      <c r="AO370" s="24">
        <f>+'[2]Scheme Indicators'!P104</f>
        <v>8.10419681637259E-2</v>
      </c>
      <c r="AP370" s="24">
        <f>+'[2]Scheme Indicators'!Q104</f>
        <v>3.1799872800373968E-2</v>
      </c>
      <c r="AQ370" s="24">
        <f>+'[2]Scheme Indicators'!R104</f>
        <v>0.13577695721420016</v>
      </c>
    </row>
    <row r="371" spans="15:43" x14ac:dyDescent="0.25"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D371" s="25">
        <f>+'[2]Scheme Indicators'!E105</f>
        <v>4.3579076169282738</v>
      </c>
      <c r="AE371" s="25">
        <f>+'[2]Scheme Indicators'!F105</f>
        <v>5.2612435488352052</v>
      </c>
      <c r="AF371" s="25">
        <f>+'[2]Scheme Indicators'!G105</f>
        <v>4.4044059795298054</v>
      </c>
      <c r="AG371" s="25">
        <f>+'[2]Scheme Indicators'!H105</f>
        <v>4.2455337295720001</v>
      </c>
      <c r="AH371" s="25">
        <f>+'[2]Scheme Indicators'!I105</f>
        <v>5.195876288659794</v>
      </c>
      <c r="AI371" s="25">
        <f>+'[2]Scheme Indicators'!J105</f>
        <v>3.4477682362802766</v>
      </c>
      <c r="AJ371" s="25">
        <f>+'[2]Scheme Indicators'!K105</f>
        <v>4.5608591885876937</v>
      </c>
      <c r="AK371" s="25">
        <f>+'[2]Scheme Indicators'!L105</f>
        <v>2.2074074074074073</v>
      </c>
      <c r="AL371" s="25">
        <f>+'[2]Scheme Indicators'!M105</f>
        <v>6.349115310709359</v>
      </c>
      <c r="AM371" s="25">
        <f>+'[2]Scheme Indicators'!N105</f>
        <v>3.0176306835830937</v>
      </c>
      <c r="AN371" s="25">
        <f>+'[2]Scheme Indicators'!O105</f>
        <v>2.9036464622100011</v>
      </c>
      <c r="AO371" s="25">
        <f>+'[2]Scheme Indicators'!P105</f>
        <v>3.8668596238120641</v>
      </c>
      <c r="AP371" s="25">
        <f>+'[2]Scheme Indicators'!Q105</f>
        <v>6.31291074833024</v>
      </c>
      <c r="AQ371" s="25">
        <f>+'[2]Scheme Indicators'!R105</f>
        <v>3.8245198008119612</v>
      </c>
    </row>
    <row r="372" spans="15:43" x14ac:dyDescent="0.25"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D372" s="25">
        <f>+'[2]Scheme Indicators'!E106</f>
        <v>1.7100030590080759</v>
      </c>
      <c r="AE372" s="25">
        <f>+'[2]Scheme Indicators'!F106</f>
        <v>1.0307200786535338</v>
      </c>
      <c r="AF372" s="25">
        <f>+'[2]Scheme Indicators'!G106</f>
        <v>2.355625491731375</v>
      </c>
      <c r="AG372" s="25">
        <f>+'[2]Scheme Indicators'!H106</f>
        <v>1.582269935608162</v>
      </c>
      <c r="AH372" s="25">
        <f>+'[2]Scheme Indicators'!I106</f>
        <v>2.0288659793814432</v>
      </c>
      <c r="AI372" s="25">
        <f>+'[2]Scheme Indicators'!J106</f>
        <v>1.232424271015448</v>
      </c>
      <c r="AJ372" s="25">
        <f>+'[2]Scheme Indicators'!K106</f>
        <v>1.6682577565791723</v>
      </c>
      <c r="AK372" s="25">
        <f>+'[2]Scheme Indicators'!L106</f>
        <v>1.7444444444444445</v>
      </c>
      <c r="AL372" s="25">
        <f>+'[2]Scheme Indicators'!M106</f>
        <v>1.0124171948025438</v>
      </c>
      <c r="AM372" s="25">
        <f>+'[2]Scheme Indicators'!N106</f>
        <v>2.1602227033768271</v>
      </c>
      <c r="AN372" s="25">
        <f>+'[2]Scheme Indicators'!O106</f>
        <v>1.5155759478401503</v>
      </c>
      <c r="AO372" s="25">
        <f>+'[2]Scheme Indicators'!P106</f>
        <v>1.1519536903272467</v>
      </c>
      <c r="AP372" s="25">
        <f>+'[2]Scheme Indicators'!Q106</f>
        <v>1.3165147339354821</v>
      </c>
      <c r="AQ372" s="25">
        <f>+'[2]Scheme Indicators'!R106</f>
        <v>0.66425014397605708</v>
      </c>
    </row>
    <row r="373" spans="15:43" x14ac:dyDescent="0.25"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D373" s="50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</row>
    <row r="374" spans="15:43" x14ac:dyDescent="0.25"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D374" s="24">
        <f>+'[2]Scheme Indicators'!E108</f>
        <v>0.17184673792543476</v>
      </c>
      <c r="AE374" s="24">
        <f>+'[2]Scheme Indicators'!F108</f>
        <v>0.21836233929459659</v>
      </c>
      <c r="AF374" s="24">
        <f>+'[2]Scheme Indicators'!G108</f>
        <v>0.14413081323290097</v>
      </c>
      <c r="AG374" s="24">
        <f>+'[2]Scheme Indicators'!H108</f>
        <v>0.22903160102780576</v>
      </c>
      <c r="AH374" s="24">
        <f>+'[2]Scheme Indicators'!I108</f>
        <v>0.15792002378931341</v>
      </c>
      <c r="AI374" s="24">
        <f>+'[2]Scheme Indicators'!J108</f>
        <v>0.17404758819043067</v>
      </c>
      <c r="AJ374" s="24">
        <f>+'[2]Scheme Indicators'!K108</f>
        <v>0.24866684519442217</v>
      </c>
      <c r="AK374" s="24">
        <f>+'[2]Scheme Indicators'!L108</f>
        <v>0.25647903573670544</v>
      </c>
      <c r="AL374" s="24">
        <f>+'[2]Scheme Indicators'!M108</f>
        <v>0.15520969005965235</v>
      </c>
      <c r="AM374" s="24">
        <f>+'[2]Scheme Indicators'!N108</f>
        <v>0.18300910333641635</v>
      </c>
      <c r="AN374" s="24">
        <f>+'[2]Scheme Indicators'!O108</f>
        <v>0.20425285171923024</v>
      </c>
      <c r="AO374" s="24">
        <f>+'[2]Scheme Indicators'!P108</f>
        <v>0.20790069168030742</v>
      </c>
      <c r="AP374" s="24">
        <f>+'[2]Scheme Indicators'!Q108</f>
        <v>0.25293838331651175</v>
      </c>
      <c r="AQ374" s="24">
        <f>+'[2]Scheme Indicators'!R108</f>
        <v>6.9443229501413087E-2</v>
      </c>
    </row>
    <row r="375" spans="15:43" x14ac:dyDescent="0.25"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D375" s="24">
        <f>+'[2]Scheme Indicators'!E109</f>
        <v>0.39714542923560475</v>
      </c>
      <c r="AE375" s="24">
        <f>+'[2]Scheme Indicators'!F109</f>
        <v>0.42447278667723037</v>
      </c>
      <c r="AF375" s="24">
        <f>+'[2]Scheme Indicators'!G109</f>
        <v>0.40535098195288022</v>
      </c>
      <c r="AG375" s="24">
        <f>+'[2]Scheme Indicators'!H109</f>
        <v>0.51581542683838655</v>
      </c>
      <c r="AH375" s="24">
        <f>+'[2]Scheme Indicators'!I109</f>
        <v>0.41709556934532133</v>
      </c>
      <c r="AI375" s="24">
        <f>+'[2]Scheme Indicators'!J109</f>
        <v>0.39133097414949536</v>
      </c>
      <c r="AJ375" s="24">
        <f>+'[2]Scheme Indicators'!K109</f>
        <v>0.45149773400892335</v>
      </c>
      <c r="AK375" s="24">
        <f>+'[2]Scheme Indicators'!L109</f>
        <v>0.63071108482379867</v>
      </c>
      <c r="AL375" s="24">
        <f>+'[2]Scheme Indicators'!M109</f>
        <v>0.32048053867252635</v>
      </c>
      <c r="AM375" s="24">
        <f>+'[2]Scheme Indicators'!N109</f>
        <v>0.49244651182904819</v>
      </c>
      <c r="AN375" s="24">
        <f>+'[2]Scheme Indicators'!O109</f>
        <v>0.46846958004628964</v>
      </c>
      <c r="AO375" s="24">
        <f>+'[2]Scheme Indicators'!P109</f>
        <v>0.28585718938920712</v>
      </c>
      <c r="AP375" s="24">
        <f>+'[2]Scheme Indicators'!Q109</f>
        <v>0.44798565794906337</v>
      </c>
      <c r="AQ375" s="24">
        <f>+'[2]Scheme Indicators'!R109</f>
        <v>0.14746130290576098</v>
      </c>
    </row>
    <row r="376" spans="15:43" x14ac:dyDescent="0.25"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D376" s="24">
        <f>+'[2]Scheme Indicators'!E110</f>
        <v>4.2620719201627445E-2</v>
      </c>
      <c r="AE376" s="24">
        <f>+'[2]Scheme Indicators'!F110</f>
        <v>6.2638840480064142E-2</v>
      </c>
      <c r="AF376" s="24">
        <f>+'[2]Scheme Indicators'!G110</f>
        <v>5.2436571040035816E-2</v>
      </c>
      <c r="AG376" s="24">
        <f>+'[2]Scheme Indicators'!H110</f>
        <v>8.2351146618248744E-2</v>
      </c>
      <c r="AH376" s="24">
        <f>+'[2]Scheme Indicators'!I110</f>
        <v>2.3844668531210537E-2</v>
      </c>
      <c r="AI376" s="24">
        <f>+'[2]Scheme Indicators'!J110</f>
        <v>3.6921210224208856E-2</v>
      </c>
      <c r="AJ376" s="24">
        <f>+'[2]Scheme Indicators'!K110</f>
        <v>5.432189435783296E-2</v>
      </c>
      <c r="AK376" s="24">
        <f>+'[2]Scheme Indicators'!L110</f>
        <v>6.7368150801418572E-2</v>
      </c>
      <c r="AL376" s="24">
        <f>+'[2]Scheme Indicators'!M110</f>
        <v>2.7706863153481934E-2</v>
      </c>
      <c r="AM376" s="24">
        <f>+'[2]Scheme Indicators'!N110</f>
        <v>2.4922810661131382E-2</v>
      </c>
      <c r="AN376" s="24">
        <f>+'[2]Scheme Indicators'!O110</f>
        <v>6.2541539786126532E-2</v>
      </c>
      <c r="AO376" s="24">
        <f>+'[2]Scheme Indicators'!P110</f>
        <v>4.5006562573590751E-2</v>
      </c>
      <c r="AP376" s="24">
        <f>+'[2]Scheme Indicators'!Q110</f>
        <v>6.7825837402451988E-2</v>
      </c>
      <c r="AQ376" s="24">
        <f>+'[2]Scheme Indicators'!R110</f>
        <v>1.4109055735524923E-2</v>
      </c>
    </row>
    <row r="377" spans="15:43" x14ac:dyDescent="0.25"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D377" s="24">
        <f>+'[2]Scheme Indicators'!E111</f>
        <v>0.1395544746558994</v>
      </c>
      <c r="AE377" s="24">
        <f>+'[2]Scheme Indicators'!F111</f>
        <v>0.17988301308884738</v>
      </c>
      <c r="AF377" s="24">
        <f>+'[2]Scheme Indicators'!G111</f>
        <v>0.11635677586502587</v>
      </c>
      <c r="AG377" s="24">
        <f>+'[2]Scheme Indicators'!H111</f>
        <v>0.25438995375488616</v>
      </c>
      <c r="AH377" s="24">
        <f>+'[2]Scheme Indicators'!I111</f>
        <v>0.16329948385790849</v>
      </c>
      <c r="AI377" s="24">
        <f>+'[2]Scheme Indicators'!J111</f>
        <v>0.14552389732385942</v>
      </c>
      <c r="AJ377" s="24">
        <f>+'[2]Scheme Indicators'!K111</f>
        <v>0.16418367619630428</v>
      </c>
      <c r="AK377" s="24">
        <f>+'[2]Scheme Indicators'!L111</f>
        <v>0.36524973123012</v>
      </c>
      <c r="AL377" s="24">
        <f>+'[2]Scheme Indicators'!M111</f>
        <v>0.11355445856311372</v>
      </c>
      <c r="AM377" s="24">
        <f>+'[2]Scheme Indicators'!N111</f>
        <v>0.21493710462425392</v>
      </c>
      <c r="AN377" s="24">
        <f>+'[2]Scheme Indicators'!O111</f>
        <v>0.21122953611453182</v>
      </c>
      <c r="AO377" s="24">
        <f>+'[2]Scheme Indicators'!P111</f>
        <v>0.11493439921808282</v>
      </c>
      <c r="AP377" s="24">
        <f>+'[2]Scheme Indicators'!Q111</f>
        <v>0.19768374990974805</v>
      </c>
      <c r="AQ377" s="24">
        <f>+'[2]Scheme Indicators'!R111</f>
        <v>4.844344033234136E-2</v>
      </c>
    </row>
    <row r="378" spans="15:43" x14ac:dyDescent="0.25"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D378" s="50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</row>
    <row r="379" spans="15:43" x14ac:dyDescent="0.25"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D379" s="50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</row>
    <row r="380" spans="15:43" x14ac:dyDescent="0.25"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D380" s="24">
        <f>+'[2]Scheme Indicators'!E114</f>
        <v>1.8391213207726662E-2</v>
      </c>
      <c r="AE380" s="24">
        <f>+'[2]Scheme Indicators'!F114</f>
        <v>1.4897628075712065E-2</v>
      </c>
      <c r="AF380" s="24">
        <f>+'[2]Scheme Indicators'!G114</f>
        <v>1.2276076971925986E-2</v>
      </c>
      <c r="AG380" s="24">
        <f>+'[2]Scheme Indicators'!H114</f>
        <v>1.6956005138084835E-2</v>
      </c>
      <c r="AH380" s="24">
        <f>+'[2]Scheme Indicators'!I114</f>
        <v>3.2964239596132143E-2</v>
      </c>
      <c r="AI380" s="24">
        <f>+'[2]Scheme Indicators'!J114</f>
        <v>3.0989760385351919E-2</v>
      </c>
      <c r="AJ380" s="24">
        <f>+'[2]Scheme Indicators'!K114</f>
        <v>1.6852372348248528E-2</v>
      </c>
      <c r="AK380" s="24">
        <f>+'[2]Scheme Indicators'!L114</f>
        <v>2.0417041269011772E-2</v>
      </c>
      <c r="AL380" s="24">
        <f>+'[2]Scheme Indicators'!M114</f>
        <v>1.5102190492584893E-2</v>
      </c>
      <c r="AM380" s="24">
        <f>+'[2]Scheme Indicators'!N114</f>
        <v>1.9345611514303234E-2</v>
      </c>
      <c r="AN380" s="24">
        <f>+'[2]Scheme Indicators'!O114</f>
        <v>1.4851442782454628E-2</v>
      </c>
      <c r="AO380" s="24">
        <f>+'[2]Scheme Indicators'!P114</f>
        <v>1.4415943364231276E-2</v>
      </c>
      <c r="AP380" s="24">
        <f>+'[2]Scheme Indicators'!Q114</f>
        <v>1.5026464949813989E-2</v>
      </c>
      <c r="AQ380" s="24">
        <f>+'[2]Scheme Indicators'!R114</f>
        <v>3.0502992726283578E-2</v>
      </c>
    </row>
    <row r="381" spans="15:43" x14ac:dyDescent="0.25"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D381" s="24">
        <f>+'[2]Scheme Indicators'!E115</f>
        <v>0.87096276715396947</v>
      </c>
      <c r="AE381" s="24">
        <f>+'[2]Scheme Indicators'!F115</f>
        <v>0.8533903067203169</v>
      </c>
      <c r="AF381" s="24">
        <f>+'[2]Scheme Indicators'!G115</f>
        <v>0.84305447283952195</v>
      </c>
      <c r="AG381" s="24">
        <f>+'[2]Scheme Indicators'!H115</f>
        <v>0.941174857194362</v>
      </c>
      <c r="AH381" s="24">
        <f>+'[2]Scheme Indicators'!I115</f>
        <v>0.88514873341304845</v>
      </c>
      <c r="AI381" s="24">
        <f>+'[2]Scheme Indicators'!J115</f>
        <v>1.102464401584814</v>
      </c>
      <c r="AJ381" s="24">
        <f>+'[2]Scheme Indicators'!K115</f>
        <v>0.79647674585726058</v>
      </c>
      <c r="AK381" s="24">
        <f>+'[2]Scheme Indicators'!L115</f>
        <v>0.81038279102805932</v>
      </c>
      <c r="AL381" s="24">
        <f>+'[2]Scheme Indicators'!M115</f>
        <v>0.88212563153246348</v>
      </c>
      <c r="AM381" s="24">
        <f>+'[2]Scheme Indicators'!N115</f>
        <v>0.67812776293073351</v>
      </c>
      <c r="AN381" s="24">
        <f>+'[2]Scheme Indicators'!O115</f>
        <v>0.80347614161079894</v>
      </c>
      <c r="AO381" s="24">
        <f>+'[2]Scheme Indicators'!P115</f>
        <v>0.78461706303974066</v>
      </c>
      <c r="AP381" s="24">
        <f>+'[2]Scheme Indicators'!Q115</f>
        <v>0.83227577120760998</v>
      </c>
      <c r="AQ381" s="24">
        <f>+'[2]Scheme Indicators'!R115</f>
        <v>0.91052796973604944</v>
      </c>
    </row>
    <row r="382" spans="15:43" x14ac:dyDescent="0.25"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D382" s="50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</row>
    <row r="383" spans="15:43" x14ac:dyDescent="0.25"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D383" s="24">
        <f>+'[2]Scheme Indicators'!E117</f>
        <v>0.52270974181657326</v>
      </c>
      <c r="AE383" s="24">
        <f>+'[2]Scheme Indicators'!F117</f>
        <v>0.50397836396931361</v>
      </c>
      <c r="AF383" s="24">
        <f>+'[2]Scheme Indicators'!G117</f>
        <v>0.48000000000317594</v>
      </c>
      <c r="AG383" s="24">
        <f>+'[2]Scheme Indicators'!H117</f>
        <v>0.69003900348163993</v>
      </c>
      <c r="AH383" s="24">
        <f>+'[2]Scheme Indicators'!I117</f>
        <v>0.59962985810487812</v>
      </c>
      <c r="AI383" s="24">
        <f>+'[2]Scheme Indicators'!J117</f>
        <v>0.59695974163185983</v>
      </c>
      <c r="AJ383" s="24">
        <f>+'[2]Scheme Indicators'!K117</f>
        <v>0.54680829941015019</v>
      </c>
      <c r="AK383" s="24">
        <f>+'[2]Scheme Indicators'!L117</f>
        <v>0.47333916083709204</v>
      </c>
      <c r="AL383" s="24">
        <f>+'[2]Scheme Indicators'!M117</f>
        <v>0.46371170687327973</v>
      </c>
      <c r="AM383" s="24">
        <f>+'[2]Scheme Indicators'!N117</f>
        <v>0.47019288930581304</v>
      </c>
      <c r="AN383" s="24">
        <f>+'[2]Scheme Indicators'!O117</f>
        <v>0.4190388383118413</v>
      </c>
      <c r="AO383" s="24">
        <f>+'[2]Scheme Indicators'!P117</f>
        <v>0.38546922300823044</v>
      </c>
      <c r="AP383" s="24">
        <f>+'[2]Scheme Indicators'!Q117</f>
        <v>0.5667683143007346</v>
      </c>
      <c r="AQ383" s="24">
        <f>+'[2]Scheme Indicators'!R117</f>
        <v>0.61507325443260907</v>
      </c>
    </row>
    <row r="384" spans="15:43" x14ac:dyDescent="0.25"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D384" s="24">
        <f>+'[2]Scheme Indicators'!E118</f>
        <v>0.55919052588085494</v>
      </c>
      <c r="AE384" s="24">
        <f>+'[2]Scheme Indicators'!F118</f>
        <v>0.44730137576744494</v>
      </c>
      <c r="AF384" s="24">
        <f>+'[2]Scheme Indicators'!G118</f>
        <v>0.59729323308665883</v>
      </c>
      <c r="AG384" s="24">
        <f>+'[2]Scheme Indicators'!H118</f>
        <v>0.5097589816556547</v>
      </c>
      <c r="AH384" s="24">
        <f>+'[2]Scheme Indicators'!I118</f>
        <v>0.58482418259611568</v>
      </c>
      <c r="AI384" s="24">
        <f>+'[2]Scheme Indicators'!J118</f>
        <v>0.49927056072008691</v>
      </c>
      <c r="AJ384" s="24">
        <f>+'[2]Scheme Indicators'!K118</f>
        <v>0.53370396108005946</v>
      </c>
      <c r="AK384" s="24">
        <f>+'[2]Scheme Indicators'!L118</f>
        <v>0.50218531468311978</v>
      </c>
      <c r="AL384" s="24">
        <f>+'[2]Scheme Indicators'!M118</f>
        <v>0.45565882629082044</v>
      </c>
      <c r="AM384" s="24">
        <f>+'[2]Scheme Indicators'!N118</f>
        <v>0.50164661603467531</v>
      </c>
      <c r="AN384" s="24">
        <f>+'[2]Scheme Indicators'!O118</f>
        <v>0.44531520111027362</v>
      </c>
      <c r="AO384" s="24">
        <f>+'[2]Scheme Indicators'!P118</f>
        <v>0.44500504541002522</v>
      </c>
      <c r="AP384" s="24">
        <f>+'[2]Scheme Indicators'!Q118</f>
        <v>0.47911495638335366</v>
      </c>
      <c r="AQ384" s="24">
        <f>+'[2]Scheme Indicators'!R118</f>
        <v>0.41418452197629335</v>
      </c>
    </row>
    <row r="385" spans="15:43" x14ac:dyDescent="0.25"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D385" s="24">
        <f>+'[2]Scheme Indicators'!E119</f>
        <v>0.51018648758555118</v>
      </c>
      <c r="AE385" s="24">
        <f>+'[2]Scheme Indicators'!F119</f>
        <v>0.4286050248875754</v>
      </c>
      <c r="AF385" s="24">
        <f>+'[2]Scheme Indicators'!G119</f>
        <v>0.5034586466198725</v>
      </c>
      <c r="AG385" s="24">
        <f>+'[2]Scheme Indicators'!H119</f>
        <v>0.79610898257137175</v>
      </c>
      <c r="AH385" s="24">
        <f>+'[2]Scheme Indicators'!I119</f>
        <v>0.57742134484173446</v>
      </c>
      <c r="AI385" s="24">
        <f>+'[2]Scheme Indicators'!J119</f>
        <v>0.62515730274319237</v>
      </c>
      <c r="AJ385" s="24">
        <f>+'[2]Scheme Indicators'!K119</f>
        <v>0.45269532413040753</v>
      </c>
      <c r="AK385" s="24">
        <f>+'[2]Scheme Indicators'!L119</f>
        <v>0.46678321678117662</v>
      </c>
      <c r="AL385" s="24">
        <f>+'[2]Scheme Indicators'!M119</f>
        <v>0.36009797671230376</v>
      </c>
      <c r="AM385" s="24">
        <f>+'[2]Scheme Indicators'!N119</f>
        <v>0.51777673230588672</v>
      </c>
      <c r="AN385" s="24">
        <f>+'[2]Scheme Indicators'!O119</f>
        <v>0.38584764319803211</v>
      </c>
      <c r="AO385" s="24">
        <f>+'[2]Scheme Indicators'!P119</f>
        <v>0.32694248234205936</v>
      </c>
      <c r="AP385" s="24">
        <f>+'[2]Scheme Indicators'!Q119</f>
        <v>0.45358485213557287</v>
      </c>
      <c r="AQ385" s="24">
        <f>+'[2]Scheme Indicators'!R119</f>
        <v>0.53746315280033985</v>
      </c>
    </row>
    <row r="386" spans="15:43" x14ac:dyDescent="0.25"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D386" s="24">
        <f>+'[2]Scheme Indicators'!E120</f>
        <v>0.3729751803587007</v>
      </c>
      <c r="AE386" s="24">
        <f>+'[2]Scheme Indicators'!F120</f>
        <v>0.37686669540869111</v>
      </c>
      <c r="AF386" s="24">
        <f>+'[2]Scheme Indicators'!G120</f>
        <v>0.29954887218243309</v>
      </c>
      <c r="AG386" s="24">
        <f>+'[2]Scheme Indicators'!H120</f>
        <v>0.48814582391547989</v>
      </c>
      <c r="AH386" s="24">
        <f>+'[2]Scheme Indicators'!I120</f>
        <v>0.38494756322782298</v>
      </c>
      <c r="AI386" s="24">
        <f>+'[2]Scheme Indicators'!J120</f>
        <v>0.47601759563301649</v>
      </c>
      <c r="AJ386" s="24">
        <f>+'[2]Scheme Indicators'!K120</f>
        <v>0.38717363247995379</v>
      </c>
      <c r="AK386" s="24">
        <f>+'[2]Scheme Indicators'!L120</f>
        <v>0.32910839160695315</v>
      </c>
      <c r="AL386" s="24">
        <f>+'[2]Scheme Indicators'!M120</f>
        <v>0.34640807972212301</v>
      </c>
      <c r="AM386" s="24">
        <f>+'[2]Scheme Indicators'!N120</f>
        <v>0.34357147657680337</v>
      </c>
      <c r="AN386" s="24">
        <f>+'[2]Scheme Indicators'!O120</f>
        <v>0.28074219200430289</v>
      </c>
      <c r="AO386" s="24">
        <f>+'[2]Scheme Indicators'!P120</f>
        <v>0.27648839556087734</v>
      </c>
      <c r="AP386" s="24">
        <f>+'[2]Scheme Indicators'!Q120</f>
        <v>0.42294872703823583</v>
      </c>
      <c r="AQ386" s="24">
        <f>+'[2]Scheme Indicators'!R120</f>
        <v>0.49892208192173004</v>
      </c>
    </row>
    <row r="387" spans="15:43" x14ac:dyDescent="0.25"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D387" s="24">
        <f>+'[2]Scheme Indicators'!E121</f>
        <v>0.11978764916629804</v>
      </c>
      <c r="AE387" s="24">
        <f>+'[2]Scheme Indicators'!F121</f>
        <v>7.7372319993422395E-2</v>
      </c>
      <c r="AF387" s="24">
        <f>+'[2]Scheme Indicators'!G121</f>
        <v>9.5639097744993698E-2</v>
      </c>
      <c r="AG387" s="24">
        <f>+'[2]Scheme Indicators'!H121</f>
        <v>0.15452921001393008</v>
      </c>
      <c r="AH387" s="24">
        <f>+'[2]Scheme Indicators'!I121</f>
        <v>0.13325107957886181</v>
      </c>
      <c r="AI387" s="24">
        <f>+'[2]Scheme Indicators'!J121</f>
        <v>0.15929617461947099</v>
      </c>
      <c r="AJ387" s="24">
        <f>+'[2]Scheme Indicators'!K121</f>
        <v>6.6712995135007433E-2</v>
      </c>
      <c r="AK387" s="24">
        <f>+'[2]Scheme Indicators'!L121</f>
        <v>7.8671328670984822E-2</v>
      </c>
      <c r="AL387" s="24">
        <f>+'[2]Scheme Indicators'!M121</f>
        <v>8.7776398348806059E-2</v>
      </c>
      <c r="AM387" s="24">
        <f>+'[2]Scheme Indicators'!N121</f>
        <v>0.10242623832219255</v>
      </c>
      <c r="AN387" s="24">
        <f>+'[2]Scheme Indicators'!O121</f>
        <v>9.9573585341427642E-2</v>
      </c>
      <c r="AO387" s="24">
        <f>+'[2]Scheme Indicators'!P121</f>
        <v>6.155398587304204E-2</v>
      </c>
      <c r="AP387" s="24">
        <f>+'[2]Scheme Indicators'!Q121</f>
        <v>3.9146159846597285E-2</v>
      </c>
      <c r="AQ387" s="24">
        <f>+'[2]Scheme Indicators'!R121</f>
        <v>0.10321615557216744</v>
      </c>
    </row>
    <row r="388" spans="15:43" x14ac:dyDescent="0.25"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D388" s="25">
        <f>+'[2]Scheme Indicators'!E122</f>
        <v>3.9862062706657633</v>
      </c>
      <c r="AE388" s="25">
        <f>+'[2]Scheme Indicators'!F122</f>
        <v>5.0478971504523251</v>
      </c>
      <c r="AF388" s="25">
        <f>+'[2]Scheme Indicators'!G122</f>
        <v>3.4772932331057143</v>
      </c>
      <c r="AG388" s="25">
        <f>+'[2]Scheme Indicators'!H122</f>
        <v>3.2835205757362207</v>
      </c>
      <c r="AH388" s="25">
        <f>+'[2]Scheme Indicators'!I122</f>
        <v>5.2930289943825661</v>
      </c>
      <c r="AI388" s="25">
        <f>+'[2]Scheme Indicators'!J122</f>
        <v>3.2336321621370296</v>
      </c>
      <c r="AJ388" s="25">
        <f>+'[2]Scheme Indicators'!K122</f>
        <v>3.6084582547131694</v>
      </c>
      <c r="AK388" s="25">
        <f>+'[2]Scheme Indicators'!L122</f>
        <v>2.4191433566327833</v>
      </c>
      <c r="AL388" s="25">
        <f>+'[2]Scheme Indicators'!M122</f>
        <v>6.5766533570181123</v>
      </c>
      <c r="AM388" s="25">
        <f>+'[2]Scheme Indicators'!N122</f>
        <v>1.6468848712906865</v>
      </c>
      <c r="AN388" s="25">
        <f>+'[2]Scheme Indicators'!O122</f>
        <v>2.7769966578553706</v>
      </c>
      <c r="AO388" s="25">
        <f>+'[2]Scheme Indicators'!P122</f>
        <v>3.0968718466289511</v>
      </c>
      <c r="AP388" s="25">
        <f>+'[2]Scheme Indicators'!Q122</f>
        <v>6.4225232252667324</v>
      </c>
      <c r="AQ388" s="25">
        <f>+'[2]Scheme Indicators'!R122</f>
        <v>3.6365876193406104</v>
      </c>
    </row>
    <row r="389" spans="15:43" x14ac:dyDescent="0.25"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D389" s="25">
        <f>+'[2]Scheme Indicators'!E123</f>
        <v>1.8763101773957411</v>
      </c>
      <c r="AE389" s="25">
        <f>+'[2]Scheme Indicators'!F123</f>
        <v>1.2271391055491734</v>
      </c>
      <c r="AF389" s="25">
        <f>+'[2]Scheme Indicators'!G123</f>
        <v>2.3187969924965453</v>
      </c>
      <c r="AG389" s="25">
        <f>+'[2]Scheme Indicators'!H123</f>
        <v>1.3930507694357046</v>
      </c>
      <c r="AH389" s="25">
        <f>+'[2]Scheme Indicators'!I123</f>
        <v>2.2652683528406508</v>
      </c>
      <c r="AI389" s="25">
        <f>+'[2]Scheme Indicators'!J123</f>
        <v>1.310852497350999</v>
      </c>
      <c r="AJ389" s="25">
        <f>+'[2]Scheme Indicators'!K123</f>
        <v>1.8000595651606468</v>
      </c>
      <c r="AK389" s="25">
        <f>+'[2]Scheme Indicators'!L123</f>
        <v>1.9785839160752683</v>
      </c>
      <c r="AL389" s="25">
        <f>+'[2]Scheme Indicators'!M123</f>
        <v>1.3197329127887003</v>
      </c>
      <c r="AM389" s="25">
        <f>+'[2]Scheme Indicators'!N123</f>
        <v>1.6105921096804607</v>
      </c>
      <c r="AN389" s="25">
        <f>+'[2]Scheme Indicators'!O123</f>
        <v>1.5378587069398268</v>
      </c>
      <c r="AO389" s="25">
        <f>+'[2]Scheme Indicators'!P123</f>
        <v>1.3773965691262686</v>
      </c>
      <c r="AP389" s="25">
        <f>+'[2]Scheme Indicators'!Q123</f>
        <v>1.4713850081471023</v>
      </c>
      <c r="AQ389" s="25">
        <f>+'[2]Scheme Indicators'!R123</f>
        <v>0.92630560077425972</v>
      </c>
    </row>
    <row r="390" spans="15:43" x14ac:dyDescent="0.25"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D390" s="50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</row>
    <row r="391" spans="15:43" x14ac:dyDescent="0.25"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D391" s="24">
        <f>+'[2]Scheme Indicators'!E125</f>
        <v>0.28674311995610591</v>
      </c>
      <c r="AE391" s="24">
        <f>+'[2]Scheme Indicators'!F125</f>
        <v>0.31269677727218587</v>
      </c>
      <c r="AF391" s="24">
        <f>+'[2]Scheme Indicators'!G125</f>
        <v>0.31953486550958438</v>
      </c>
      <c r="AG391" s="24">
        <f>+'[2]Scheme Indicators'!H125</f>
        <v>0.25882779519822602</v>
      </c>
      <c r="AH391" s="24">
        <f>+'[2]Scheme Indicators'!I125</f>
        <v>0.27946921642916711</v>
      </c>
      <c r="AI391" s="24">
        <f>+'[2]Scheme Indicators'!J125</f>
        <v>0.26746366702912117</v>
      </c>
      <c r="AJ391" s="24">
        <f>+'[2]Scheme Indicators'!K125</f>
        <v>0.34218579257829196</v>
      </c>
      <c r="AK391" s="24">
        <f>+'[2]Scheme Indicators'!L125</f>
        <v>0.3409400699938962</v>
      </c>
      <c r="AL391" s="24">
        <f>+'[2]Scheme Indicators'!M125</f>
        <v>0.24196710592730372</v>
      </c>
      <c r="AM391" s="24">
        <f>+'[2]Scheme Indicators'!N125</f>
        <v>0.38596356542614535</v>
      </c>
      <c r="AN391" s="24">
        <f>+'[2]Scheme Indicators'!O125</f>
        <v>0.3144418994528243</v>
      </c>
      <c r="AO391" s="24">
        <f>+'[2]Scheme Indicators'!P125</f>
        <v>0.30805154890366188</v>
      </c>
      <c r="AP391" s="24">
        <f>+'[2]Scheme Indicators'!Q125</f>
        <v>0.35141783587933639</v>
      </c>
      <c r="AQ391" s="24">
        <f>+'[2]Scheme Indicators'!R125</f>
        <v>0.15654231821083381</v>
      </c>
    </row>
    <row r="392" spans="15:43" x14ac:dyDescent="0.25"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D392" s="24">
        <f>+'[2]Scheme Indicators'!E126</f>
        <v>0.39670384586128521</v>
      </c>
      <c r="AE392" s="24">
        <f>+'[2]Scheme Indicators'!F126</f>
        <v>0.45065253138827732</v>
      </c>
      <c r="AF392" s="24">
        <f>+'[2]Scheme Indicators'!G126</f>
        <v>0.40734852088402551</v>
      </c>
      <c r="AG392" s="24">
        <f>+'[2]Scheme Indicators'!H126</f>
        <v>0.4416631491680586</v>
      </c>
      <c r="AH392" s="24">
        <f>+'[2]Scheme Indicators'!I126</f>
        <v>0.40347190067098732</v>
      </c>
      <c r="AI392" s="24">
        <f>+'[2]Scheme Indicators'!J126</f>
        <v>0.38913866466275515</v>
      </c>
      <c r="AJ392" s="24">
        <f>+'[2]Scheme Indicators'!K126</f>
        <v>0.47520101989971197</v>
      </c>
      <c r="AK392" s="24">
        <f>+'[2]Scheme Indicators'!L126</f>
        <v>0.66164712781005974</v>
      </c>
      <c r="AL392" s="24">
        <f>+'[2]Scheme Indicators'!M126</f>
        <v>0.37880656160801329</v>
      </c>
      <c r="AM392" s="24">
        <f>+'[2]Scheme Indicators'!N126</f>
        <v>0.55251081989839734</v>
      </c>
      <c r="AN392" s="24">
        <f>+'[2]Scheme Indicators'!O126</f>
        <v>0.49285286227305319</v>
      </c>
      <c r="AO392" s="24">
        <f>+'[2]Scheme Indicators'!P126</f>
        <v>0.32882656610629052</v>
      </c>
      <c r="AP392" s="24">
        <f>+'[2]Scheme Indicators'!Q126</f>
        <v>0.45744149846912391</v>
      </c>
      <c r="AQ392" s="24">
        <f>+'[2]Scheme Indicators'!R126</f>
        <v>0.20557585560853853</v>
      </c>
    </row>
    <row r="393" spans="15:43" x14ac:dyDescent="0.25"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D393" s="24">
        <f>+'[2]Scheme Indicators'!E127</f>
        <v>5.2043589506380897E-2</v>
      </c>
      <c r="AE393" s="24">
        <f>+'[2]Scheme Indicators'!F127</f>
        <v>6.4075677174927945E-2</v>
      </c>
      <c r="AF393" s="24">
        <f>+'[2]Scheme Indicators'!G127</f>
        <v>6.5433963916989302E-2</v>
      </c>
      <c r="AG393" s="24">
        <f>+'[2]Scheme Indicators'!H127</f>
        <v>8.0855260259287756E-2</v>
      </c>
      <c r="AH393" s="24">
        <f>+'[2]Scheme Indicators'!I127</f>
        <v>7.9170507065208631E-2</v>
      </c>
      <c r="AI393" s="24">
        <f>+'[2]Scheme Indicators'!J127</f>
        <v>4.3444456449917741E-2</v>
      </c>
      <c r="AJ393" s="24">
        <f>+'[2]Scheme Indicators'!K127</f>
        <v>7.6797508632766631E-2</v>
      </c>
      <c r="AK393" s="24">
        <f>+'[2]Scheme Indicators'!L127</f>
        <v>5.7470807188270127E-2</v>
      </c>
      <c r="AL393" s="24">
        <f>+'[2]Scheme Indicators'!M127</f>
        <v>4.762210449279404E-2</v>
      </c>
      <c r="AM393" s="24">
        <f>+'[2]Scheme Indicators'!N127</f>
        <v>8.0994503607876217E-2</v>
      </c>
      <c r="AN393" s="24">
        <f>+'[2]Scheme Indicators'!O127</f>
        <v>9.2591415772466976E-2</v>
      </c>
      <c r="AO393" s="24">
        <f>+'[2]Scheme Indicators'!P127</f>
        <v>6.3972335484689544E-2</v>
      </c>
      <c r="AP393" s="24">
        <f>+'[2]Scheme Indicators'!Q127</f>
        <v>8.0664921891236432E-2</v>
      </c>
      <c r="AQ393" s="24">
        <f>+'[2]Scheme Indicators'!R127</f>
        <v>2.7049400089550622E-2</v>
      </c>
    </row>
    <row r="394" spans="15:43" x14ac:dyDescent="0.25"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D394" s="24">
        <f>+'[2]Scheme Indicators'!E128</f>
        <v>0.1334722917147321</v>
      </c>
      <c r="AE394" s="24">
        <f>+'[2]Scheme Indicators'!F128</f>
        <v>0.17216278335966906</v>
      </c>
      <c r="AF394" s="24">
        <f>+'[2]Scheme Indicators'!G128</f>
        <v>0.13486700176655025</v>
      </c>
      <c r="AG394" s="24">
        <f>+'[2]Scheme Indicators'!H128</f>
        <v>0.19038200449874637</v>
      </c>
      <c r="AH394" s="24">
        <f>+'[2]Scheme Indicators'!I128</f>
        <v>0.17476557899978681</v>
      </c>
      <c r="AI394" s="24">
        <f>+'[2]Scheme Indicators'!J128</f>
        <v>0.11949192435674998</v>
      </c>
      <c r="AJ394" s="24">
        <f>+'[2]Scheme Indicators'!K128</f>
        <v>0.1775950529185093</v>
      </c>
      <c r="AK394" s="24">
        <f>+'[2]Scheme Indicators'!L128</f>
        <v>0.32735312323418725</v>
      </c>
      <c r="AL394" s="24">
        <f>+'[2]Scheme Indicators'!M128</f>
        <v>0.13445690422783876</v>
      </c>
      <c r="AM394" s="24">
        <f>+'[2]Scheme Indicators'!N128</f>
        <v>0.22663203192620565</v>
      </c>
      <c r="AN394" s="24">
        <f>+'[2]Scheme Indicators'!O128</f>
        <v>0.19006886388897015</v>
      </c>
      <c r="AO394" s="24">
        <f>+'[2]Scheme Indicators'!P128</f>
        <v>9.4423185667599135E-2</v>
      </c>
      <c r="AP394" s="24">
        <f>+'[2]Scheme Indicators'!Q128</f>
        <v>0.1618572021636786</v>
      </c>
      <c r="AQ394" s="24">
        <f>+'[2]Scheme Indicators'!R128</f>
        <v>5.7468116722154051E-2</v>
      </c>
    </row>
    <row r="395" spans="15:43" x14ac:dyDescent="0.25"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D395" s="50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</row>
    <row r="396" spans="15:43" x14ac:dyDescent="0.25"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D396" s="50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</row>
    <row r="397" spans="15:43" x14ac:dyDescent="0.25"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D397" s="24">
        <f>+'[2]Scheme Indicators'!E131</f>
        <v>4.6785397181610615E-2</v>
      </c>
      <c r="AE397" s="24">
        <f>+'[2]Scheme Indicators'!F131</f>
        <v>5.1652662734057067E-2</v>
      </c>
      <c r="AF397" s="24">
        <f>+'[2]Scheme Indicators'!G131</f>
        <v>1.9303900285095724E-2</v>
      </c>
      <c r="AG397" s="24">
        <f>+'[2]Scheme Indicators'!H131</f>
        <v>2.7387583621938414E-2</v>
      </c>
      <c r="AH397" s="24">
        <f>+'[2]Scheme Indicators'!I131</f>
        <v>9.8058953319708389E-2</v>
      </c>
      <c r="AI397" s="24">
        <f>+'[2]Scheme Indicators'!J131</f>
        <v>4.5877062504272877E-2</v>
      </c>
      <c r="AJ397" s="24">
        <f>+'[2]Scheme Indicators'!K131</f>
        <v>3.8912868901514457E-2</v>
      </c>
      <c r="AK397" s="24">
        <f>+'[2]Scheme Indicators'!L131</f>
        <v>3.8326570040237755E-2</v>
      </c>
      <c r="AL397" s="24">
        <f>+'[2]Scheme Indicators'!M131</f>
        <v>5.6667207745574086E-2</v>
      </c>
      <c r="AM397" s="24">
        <f>+'[2]Scheme Indicators'!N131</f>
        <v>2.0232344967669853E-2</v>
      </c>
      <c r="AN397" s="24">
        <f>+'[2]Scheme Indicators'!O131</f>
        <v>3.4283093112955201E-2</v>
      </c>
      <c r="AO397" s="24">
        <f>+'[2]Scheme Indicators'!P131</f>
        <v>2.9071910003680708E-2</v>
      </c>
      <c r="AP397" s="24">
        <f>+'[2]Scheme Indicators'!Q131</f>
        <v>6.506424157361726E-2</v>
      </c>
      <c r="AQ397" s="24">
        <f>+'[2]Scheme Indicators'!R131</f>
        <v>0.10229554177792709</v>
      </c>
    </row>
    <row r="398" spans="15:43" x14ac:dyDescent="0.25"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D398" s="24">
        <f>+'[2]Scheme Indicators'!E132</f>
        <v>0.86069259961388245</v>
      </c>
      <c r="AE398" s="24">
        <f>+'[2]Scheme Indicators'!F132</f>
        <v>0.82195692173538648</v>
      </c>
      <c r="AF398" s="24">
        <f>+'[2]Scheme Indicators'!G132</f>
        <v>0.77864420196142337</v>
      </c>
      <c r="AG398" s="24">
        <f>+'[2]Scheme Indicators'!H132</f>
        <v>0.85211774738753288</v>
      </c>
      <c r="AH398" s="24">
        <f>+'[2]Scheme Indicators'!I132</f>
        <v>0.84551140661398327</v>
      </c>
      <c r="AI398" s="24">
        <f>+'[2]Scheme Indicators'!J132</f>
        <v>0.99854017106484672</v>
      </c>
      <c r="AJ398" s="24">
        <f>+'[2]Scheme Indicators'!K132</f>
        <v>0.79156405929096596</v>
      </c>
      <c r="AK398" s="24">
        <f>+'[2]Scheme Indicators'!L132</f>
        <v>0.78501148211873362</v>
      </c>
      <c r="AL398" s="24">
        <f>+'[2]Scheme Indicators'!M132</f>
        <v>0.87111859776125011</v>
      </c>
      <c r="AM398" s="24">
        <f>+'[2]Scheme Indicators'!N132</f>
        <v>0.65560490886695966</v>
      </c>
      <c r="AN398" s="24">
        <f>+'[2]Scheme Indicators'!O132</f>
        <v>0.77796654401122489</v>
      </c>
      <c r="AO398" s="24">
        <f>+'[2]Scheme Indicators'!P132</f>
        <v>0.78064693009499242</v>
      </c>
      <c r="AP398" s="24">
        <f>+'[2]Scheme Indicators'!Q132</f>
        <v>0.79179227818610043</v>
      </c>
      <c r="AQ398" s="24">
        <f>+'[2]Scheme Indicators'!R132</f>
        <v>0.86962841391870871</v>
      </c>
    </row>
    <row r="399" spans="15:43" x14ac:dyDescent="0.25"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D399" s="50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</row>
    <row r="400" spans="15:43" x14ac:dyDescent="0.25"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D400" s="24">
        <f>+'[2]Scheme Indicators'!E134</f>
        <v>0.51572282172294404</v>
      </c>
      <c r="AE400" s="24">
        <f>+'[2]Scheme Indicators'!F134</f>
        <v>0.39503493182669697</v>
      </c>
      <c r="AF400" s="24">
        <f>+'[2]Scheme Indicators'!G134</f>
        <v>0.44410442765747454</v>
      </c>
      <c r="AG400" s="24">
        <f>+'[2]Scheme Indicators'!H134</f>
        <v>0.51985423567913369</v>
      </c>
      <c r="AH400" s="24">
        <f>+'[2]Scheme Indicators'!I134</f>
        <v>0.57362090418675393</v>
      </c>
      <c r="AI400" s="24">
        <f>+'[2]Scheme Indicators'!J134</f>
        <v>0.45858032677934096</v>
      </c>
      <c r="AJ400" s="24">
        <f>+'[2]Scheme Indicators'!K134</f>
        <v>0.50922223655359211</v>
      </c>
      <c r="AK400" s="24">
        <f>+'[2]Scheme Indicators'!L134</f>
        <v>0.6265424912543297</v>
      </c>
      <c r="AL400" s="24">
        <f>+'[2]Scheme Indicators'!M134</f>
        <v>0.40057826728945356</v>
      </c>
      <c r="AM400" s="24">
        <f>+'[2]Scheme Indicators'!N134</f>
        <v>0.54752265278454404</v>
      </c>
      <c r="AN400" s="24">
        <f>+'[2]Scheme Indicators'!O134</f>
        <v>0.41817274088031609</v>
      </c>
      <c r="AO400" s="24">
        <f>+'[2]Scheme Indicators'!P134</f>
        <v>0.39229422066353614</v>
      </c>
      <c r="AP400" s="24">
        <f>+'[2]Scheme Indicators'!Q134</f>
        <v>0.41312216453748546</v>
      </c>
      <c r="AQ400" s="24">
        <f>+'[2]Scheme Indicators'!R134</f>
        <v>0.39672283845640938</v>
      </c>
    </row>
    <row r="401" spans="15:43" x14ac:dyDescent="0.25"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D401" s="24">
        <f>+'[2]Scheme Indicators'!E135</f>
        <v>0.52567555515731501</v>
      </c>
      <c r="AE401" s="24">
        <f>+'[2]Scheme Indicators'!F135</f>
        <v>0.3507766397564841</v>
      </c>
      <c r="AF401" s="24">
        <f>+'[2]Scheme Indicators'!G135</f>
        <v>0.47967868413649706</v>
      </c>
      <c r="AG401" s="24">
        <f>+'[2]Scheme Indicators'!H135</f>
        <v>0.47169474881776058</v>
      </c>
      <c r="AH401" s="24">
        <f>+'[2]Scheme Indicators'!I135</f>
        <v>0.5313148071317656</v>
      </c>
      <c r="AI401" s="24">
        <f>+'[2]Scheme Indicators'!J135</f>
        <v>0.4472060903277274</v>
      </c>
      <c r="AJ401" s="24">
        <f>+'[2]Scheme Indicators'!K135</f>
        <v>0.48600541725783569</v>
      </c>
      <c r="AK401" s="24">
        <f>+'[2]Scheme Indicators'!L135</f>
        <v>0.53923166471387118</v>
      </c>
      <c r="AL401" s="24">
        <f>+'[2]Scheme Indicators'!M135</f>
        <v>0.36813568416314457</v>
      </c>
      <c r="AM401" s="24">
        <f>+'[2]Scheme Indicators'!N135</f>
        <v>0.49739733950145193</v>
      </c>
      <c r="AN401" s="24">
        <f>+'[2]Scheme Indicators'!O135</f>
        <v>0.41337993009658752</v>
      </c>
      <c r="AO401" s="24">
        <f>+'[2]Scheme Indicators'!P135</f>
        <v>0.34175631723621835</v>
      </c>
      <c r="AP401" s="24">
        <f>+'[2]Scheme Indicators'!Q135</f>
        <v>0.34512013364787081</v>
      </c>
      <c r="AQ401" s="24">
        <f>+'[2]Scheme Indicators'!R135</f>
        <v>0.36082886735797232</v>
      </c>
    </row>
    <row r="402" spans="15:43" x14ac:dyDescent="0.25"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D402" s="24">
        <f>+'[2]Scheme Indicators'!E136</f>
        <v>0.37338803174753099</v>
      </c>
      <c r="AE402" s="24">
        <f>+'[2]Scheme Indicators'!F136</f>
        <v>0.32666350131823019</v>
      </c>
      <c r="AF402" s="24">
        <f>+'[2]Scheme Indicators'!G136</f>
        <v>0.35459500812961148</v>
      </c>
      <c r="AG402" s="24">
        <f>+'[2]Scheme Indicators'!H136</f>
        <v>0.29766661560061469</v>
      </c>
      <c r="AH402" s="24">
        <f>+'[2]Scheme Indicators'!I136</f>
        <v>0.3521360431341678</v>
      </c>
      <c r="AI402" s="24">
        <f>+'[2]Scheme Indicators'!J136</f>
        <v>0.30827791652587588</v>
      </c>
      <c r="AJ402" s="24">
        <f>+'[2]Scheme Indicators'!K136</f>
        <v>0.34257706694182899</v>
      </c>
      <c r="AK402" s="24">
        <f>+'[2]Scheme Indicators'!L136</f>
        <v>0.40512223514772711</v>
      </c>
      <c r="AL402" s="24">
        <f>+'[2]Scheme Indicators'!M136</f>
        <v>0.34527922262211758</v>
      </c>
      <c r="AM402" s="24">
        <f>+'[2]Scheme Indicators'!N136</f>
        <v>0.3447079236544946</v>
      </c>
      <c r="AN402" s="24">
        <f>+'[2]Scheme Indicators'!O136</f>
        <v>0.3199201198138808</v>
      </c>
      <c r="AO402" s="24">
        <f>+'[2]Scheme Indicators'!P136</f>
        <v>0.26569927445451236</v>
      </c>
      <c r="AP402" s="24">
        <f>+'[2]Scheme Indicators'!Q136</f>
        <v>0.35062318817072979</v>
      </c>
      <c r="AQ402" s="24">
        <f>+'[2]Scheme Indicators'!R136</f>
        <v>0.32304573988593338</v>
      </c>
    </row>
    <row r="403" spans="15:43" x14ac:dyDescent="0.25"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D403" s="24">
        <f>+'[2]Scheme Indicators'!E137</f>
        <v>0.19862659413110276</v>
      </c>
      <c r="AE403" s="24">
        <f>+'[2]Scheme Indicators'!F137</f>
        <v>0.11612290578422135</v>
      </c>
      <c r="AF403" s="24">
        <f>+'[2]Scheme Indicators'!G137</f>
        <v>0.37410347136004318</v>
      </c>
      <c r="AG403" s="24">
        <f>+'[2]Scheme Indicators'!H137</f>
        <v>0.26915668157629746</v>
      </c>
      <c r="AH403" s="24">
        <f>+'[2]Scheme Indicators'!I137</f>
        <v>0.50145167979883265</v>
      </c>
      <c r="AI403" s="24">
        <f>+'[2]Scheme Indicators'!J137</f>
        <v>0.15978094062980974</v>
      </c>
      <c r="AJ403" s="24">
        <f>+'[2]Scheme Indicators'!K137</f>
        <v>0.37611247259125502</v>
      </c>
      <c r="AK403" s="24">
        <f>+'[2]Scheme Indicators'!L137</f>
        <v>0.11245634458411045</v>
      </c>
      <c r="AL403" s="24">
        <f>+'[2]Scheme Indicators'!M137</f>
        <v>9.3357378125321341E-2</v>
      </c>
      <c r="AM403" s="24">
        <f>+'[2]Scheme Indicators'!N137</f>
        <v>0.33622517832966364</v>
      </c>
      <c r="AN403" s="24">
        <f>+'[2]Scheme Indicators'!O137</f>
        <v>0.13839241138016192</v>
      </c>
      <c r="AO403" s="24">
        <f>+'[2]Scheme Indicators'!P137</f>
        <v>0.19414560920593371</v>
      </c>
      <c r="AP403" s="24">
        <f>+'[2]Scheme Indicators'!Q137</f>
        <v>0.36497043746246932</v>
      </c>
      <c r="AQ403" s="24">
        <f>+'[2]Scheme Indicators'!R137</f>
        <v>0.17372367152247928</v>
      </c>
    </row>
    <row r="404" spans="15:43" x14ac:dyDescent="0.25"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D404" s="24">
        <f>+'[2]Scheme Indicators'!E138</f>
        <v>5.0298760367251234E-2</v>
      </c>
      <c r="AE404" s="24">
        <f>+'[2]Scheme Indicators'!F138</f>
        <v>1.6109340025556407E-2</v>
      </c>
      <c r="AF404" s="24">
        <f>+'[2]Scheme Indicators'!G138</f>
        <v>4.8197379745772435E-2</v>
      </c>
      <c r="AG404" s="24">
        <f>+'[2]Scheme Indicators'!H138</f>
        <v>2.9685290712423356E-2</v>
      </c>
      <c r="AH404" s="24">
        <f>+'[2]Scheme Indicators'!I138</f>
        <v>5.226047283263268E-2</v>
      </c>
      <c r="AI404" s="24">
        <f>+'[2]Scheme Indicators'!J138</f>
        <v>1.4894833448541587E-2</v>
      </c>
      <c r="AJ404" s="24">
        <f>+'[2]Scheme Indicators'!K138</f>
        <v>5.0561073132980784E-2</v>
      </c>
      <c r="AK404" s="24">
        <f>+'[2]Scheme Indicators'!L138</f>
        <v>1.327124563414968E-2</v>
      </c>
      <c r="AL404" s="24">
        <f>+'[2]Scheme Indicators'!M138</f>
        <v>9.5861215852820376E-3</v>
      </c>
      <c r="AM404" s="24">
        <f>+'[2]Scheme Indicators'!N138</f>
        <v>4.7040678619517162E-2</v>
      </c>
      <c r="AN404" s="24">
        <f>+'[2]Scheme Indicators'!O138</f>
        <v>9.5856215674571029E-3</v>
      </c>
      <c r="AO404" s="24">
        <f>+'[2]Scheme Indicators'!P138</f>
        <v>1.2009006755006209E-2</v>
      </c>
      <c r="AP404" s="24">
        <f>+'[2]Scheme Indicators'!Q138</f>
        <v>9.8268830765339075E-3</v>
      </c>
      <c r="AQ404" s="24">
        <f>+'[2]Scheme Indicators'!R138</f>
        <v>8.816063076809098E-3</v>
      </c>
    </row>
    <row r="405" spans="15:43" x14ac:dyDescent="0.25"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D405" s="24">
        <f>+'[2]Scheme Indicators'!E139</f>
        <v>0.4331044323537569</v>
      </c>
      <c r="AE405" s="24">
        <f>+'[2]Scheme Indicators'!F139</f>
        <v>0.29753103167201345</v>
      </c>
      <c r="AF405" s="24">
        <f>+'[2]Scheme Indicators'!G139</f>
        <v>0.42230085110581561</v>
      </c>
      <c r="AG405" s="24">
        <f>+'[2]Scheme Indicators'!H139</f>
        <v>0.53181876401703421</v>
      </c>
      <c r="AH405" s="24">
        <f>+'[2]Scheme Indicators'!I139</f>
        <v>0.43550394027193901</v>
      </c>
      <c r="AI405" s="24">
        <f>+'[2]Scheme Indicators'!J139</f>
        <v>0.52547166972097314</v>
      </c>
      <c r="AJ405" s="24">
        <f>+'[2]Scheme Indicators'!K139</f>
        <v>0.3714691087321037</v>
      </c>
      <c r="AK405" s="24">
        <f>+'[2]Scheme Indicators'!L139</f>
        <v>0.43026775319137911</v>
      </c>
      <c r="AL405" s="24">
        <f>+'[2]Scheme Indicators'!M139</f>
        <v>0.25642875240629454</v>
      </c>
      <c r="AM405" s="24">
        <f>+'[2]Scheme Indicators'!N139</f>
        <v>0.53518411413024447</v>
      </c>
      <c r="AN405" s="24">
        <f>+'[2]Scheme Indicators'!O139</f>
        <v>0.37563654517472517</v>
      </c>
      <c r="AO405" s="24">
        <f>+'[2]Scheme Indicators'!P139</f>
        <v>0.24818613960346164</v>
      </c>
      <c r="AP405" s="24">
        <f>+'[2]Scheme Indicators'!Q139</f>
        <v>0.29696840657285467</v>
      </c>
      <c r="AQ405" s="24">
        <f>+'[2]Scheme Indicators'!R139</f>
        <v>0.39813970573661084</v>
      </c>
    </row>
    <row r="406" spans="15:43" x14ac:dyDescent="0.25"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D406" s="25">
        <f>+'[2]Scheme Indicators'!E140</f>
        <v>3.902006599468824</v>
      </c>
      <c r="AE406" s="25">
        <f>+'[2]Scheme Indicators'!F140</f>
        <v>5.0592823712262192</v>
      </c>
      <c r="AF406" s="25">
        <f>+'[2]Scheme Indicators'!G140</f>
        <v>3.7811991967219085</v>
      </c>
      <c r="AG406" s="25">
        <f>+'[2]Scheme Indicators'!H140</f>
        <v>3.7670935287575009</v>
      </c>
      <c r="AH406" s="25">
        <f>+'[2]Scheme Indicators'!I140</f>
        <v>4.9659892160723098</v>
      </c>
      <c r="AI406" s="25">
        <f>+'[2]Scheme Indicators'!J140</f>
        <v>3.2131315258629649</v>
      </c>
      <c r="AJ406" s="25">
        <f>+'[2]Scheme Indicators'!K140</f>
        <v>3.6646459435057399</v>
      </c>
      <c r="AK406" s="25">
        <f>+'[2]Scheme Indicators'!L140</f>
        <v>2.3029103608311314</v>
      </c>
      <c r="AL406" s="25">
        <f>+'[2]Scheme Indicators'!M140</f>
        <v>6.6216134850335679</v>
      </c>
      <c r="AM406" s="25">
        <f>+'[2]Scheme Indicators'!N140</f>
        <v>2.1368806631915089</v>
      </c>
      <c r="AN406" s="25">
        <f>+'[2]Scheme Indicators'!O140</f>
        <v>2.6863704442798531</v>
      </c>
      <c r="AO406" s="25">
        <f>+'[2]Scheme Indicators'!P140</f>
        <v>3.591193395028315</v>
      </c>
      <c r="AP406" s="25">
        <f>+'[2]Scheme Indicators'!Q140</f>
        <v>5.8440473656147143</v>
      </c>
      <c r="AQ406" s="25">
        <f>+'[2]Scheme Indicators'!R140</f>
        <v>3.6055336538682208</v>
      </c>
    </row>
    <row r="407" spans="15:43" x14ac:dyDescent="0.25"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D407" s="25">
        <f>+'[2]Scheme Indicators'!E141</f>
        <v>1.3700526174926602</v>
      </c>
      <c r="AE407" s="25">
        <f>+'[2]Scheme Indicators'!F141</f>
        <v>0.82103371090251598</v>
      </c>
      <c r="AF407" s="25">
        <f>+'[2]Scheme Indicators'!G141</f>
        <v>1.6031366548772401</v>
      </c>
      <c r="AG407" s="25">
        <f>+'[2]Scheme Indicators'!H141</f>
        <v>1.0151314616364591</v>
      </c>
      <c r="AH407" s="25">
        <f>+'[2]Scheme Indicators'!I141</f>
        <v>1.5479054334236917</v>
      </c>
      <c r="AI407" s="25">
        <f>+'[2]Scheme Indicators'!J141</f>
        <v>0.99325971172304894</v>
      </c>
      <c r="AJ407" s="25">
        <f>+'[2]Scheme Indicators'!K141</f>
        <v>1.2944666580678448</v>
      </c>
      <c r="AK407" s="25">
        <f>+'[2]Scheme Indicators'!L141</f>
        <v>1.913154831154525</v>
      </c>
      <c r="AL407" s="25">
        <f>+'[2]Scheme Indicators'!M141</f>
        <v>0.91300654277732851</v>
      </c>
      <c r="AM407" s="25">
        <f>+'[2]Scheme Indicators'!N141</f>
        <v>1.8368999421588506</v>
      </c>
      <c r="AN407" s="25">
        <f>+'[2]Scheme Indicators'!O141</f>
        <v>1.1005491762136685</v>
      </c>
      <c r="AO407" s="25">
        <f>+'[2]Scheme Indicators'!P141</f>
        <v>0.92119089316526792</v>
      </c>
      <c r="AP407" s="25">
        <f>+'[2]Scheme Indicators'!Q141</f>
        <v>0.92235124556347248</v>
      </c>
      <c r="AQ407" s="25">
        <f>+'[2]Scheme Indicators'!R141</f>
        <v>0.57233566635249056</v>
      </c>
    </row>
    <row r="408" spans="15:43" x14ac:dyDescent="0.25"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D408" s="50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</row>
    <row r="409" spans="15:43" x14ac:dyDescent="0.25"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D409" s="24">
        <f>+'[2]Scheme Indicators'!E143</f>
        <v>4.8333356272025417E-2</v>
      </c>
      <c r="AE409" s="24">
        <f>+'[2]Scheme Indicators'!F143</f>
        <v>7.3717576610316235E-2</v>
      </c>
      <c r="AF409" s="24">
        <f>+'[2]Scheme Indicators'!G143</f>
        <v>4.4200515018369364E-2</v>
      </c>
      <c r="AG409" s="24">
        <f>+'[2]Scheme Indicators'!H143</f>
        <v>7.0376438368012523E-2</v>
      </c>
      <c r="AH409" s="24">
        <f>+'[2]Scheme Indicators'!I143</f>
        <v>4.6963136221146166E-2</v>
      </c>
      <c r="AI409" s="24">
        <f>+'[2]Scheme Indicators'!J143</f>
        <v>5.7343910702857388E-2</v>
      </c>
      <c r="AJ409" s="24">
        <f>+'[2]Scheme Indicators'!K143</f>
        <v>7.4723361638753816E-2</v>
      </c>
      <c r="AK409" s="24">
        <f>+'[2]Scheme Indicators'!L143</f>
        <v>0.13838356265397511</v>
      </c>
      <c r="AL409" s="24">
        <f>+'[2]Scheme Indicators'!M143</f>
        <v>6.1078277858880266E-2</v>
      </c>
      <c r="AM409" s="24">
        <f>+'[2]Scheme Indicators'!N143</f>
        <v>8.5771825699719778E-2</v>
      </c>
      <c r="AN409" s="24">
        <f>+'[2]Scheme Indicators'!O143</f>
        <v>7.1888258847455103E-2</v>
      </c>
      <c r="AO409" s="24">
        <f>+'[2]Scheme Indicators'!P143</f>
        <v>6.7225115792771795E-2</v>
      </c>
      <c r="AP409" s="24">
        <f>+'[2]Scheme Indicators'!Q143</f>
        <v>8.4200630788629341E-2</v>
      </c>
      <c r="AQ409" s="24">
        <f>+'[2]Scheme Indicators'!R143</f>
        <v>1.8367538108905793E-2</v>
      </c>
    </row>
    <row r="410" spans="15:43" x14ac:dyDescent="0.25"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D410" s="24">
        <f>+'[2]Scheme Indicators'!E144</f>
        <v>0.22514109465385607</v>
      </c>
      <c r="AE410" s="24">
        <f>+'[2]Scheme Indicators'!F144</f>
        <v>0.26032976349324888</v>
      </c>
      <c r="AF410" s="24">
        <f>+'[2]Scheme Indicators'!G144</f>
        <v>0.26635010844981122</v>
      </c>
      <c r="AG410" s="24">
        <f>+'[2]Scheme Indicators'!H144</f>
        <v>0.33711664745525161</v>
      </c>
      <c r="AH410" s="24">
        <f>+'[2]Scheme Indicators'!I144</f>
        <v>0.21692495801741682</v>
      </c>
      <c r="AI410" s="24">
        <f>+'[2]Scheme Indicators'!J144</f>
        <v>0.23291327451233368</v>
      </c>
      <c r="AJ410" s="24">
        <f>+'[2]Scheme Indicators'!K144</f>
        <v>0.28183328860057644</v>
      </c>
      <c r="AK410" s="24">
        <f>+'[2]Scheme Indicators'!L144</f>
        <v>0.54510877273687475</v>
      </c>
      <c r="AL410" s="24">
        <f>+'[2]Scheme Indicators'!M144</f>
        <v>0.21835208843576881</v>
      </c>
      <c r="AM410" s="24">
        <f>+'[2]Scheme Indicators'!N144</f>
        <v>0.34331124962877002</v>
      </c>
      <c r="AN410" s="24">
        <f>+'[2]Scheme Indicators'!O144</f>
        <v>0.28852806558380811</v>
      </c>
      <c r="AO410" s="24">
        <f>+'[2]Scheme Indicators'!P144</f>
        <v>0.18351585264829418</v>
      </c>
      <c r="AP410" s="24">
        <f>+'[2]Scheme Indicators'!Q144</f>
        <v>0.24846113550193205</v>
      </c>
      <c r="AQ410" s="24">
        <f>+'[2]Scheme Indicators'!R144</f>
        <v>8.9236603212335466E-2</v>
      </c>
    </row>
    <row r="411" spans="15:43" x14ac:dyDescent="0.25"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D411" s="24">
        <f>+'[2]Scheme Indicators'!E145</f>
        <v>4.9797944581790217E-3</v>
      </c>
      <c r="AE411" s="24">
        <f>+'[2]Scheme Indicators'!F145</f>
        <v>1.0296960457592092E-2</v>
      </c>
      <c r="AF411" s="24">
        <f>+'[2]Scheme Indicators'!G145</f>
        <v>2.3966144499733941E-3</v>
      </c>
      <c r="AG411" s="24">
        <f>+'[2]Scheme Indicators'!H145</f>
        <v>1.0806806887414941E-2</v>
      </c>
      <c r="AH411" s="24">
        <f>+'[2]Scheme Indicators'!I145</f>
        <v>9.4427642085725336E-3</v>
      </c>
      <c r="AI411" s="24">
        <f>+'[2]Scheme Indicators'!J145</f>
        <v>5.5679289430782125E-3</v>
      </c>
      <c r="AJ411" s="24">
        <f>+'[2]Scheme Indicators'!K145</f>
        <v>1.129146530033791E-2</v>
      </c>
      <c r="AK411" s="24">
        <f>+'[2]Scheme Indicators'!L145</f>
        <v>1.5985739393753307E-2</v>
      </c>
      <c r="AL411" s="24">
        <f>+'[2]Scheme Indicators'!M145</f>
        <v>8.9254568207067318E-3</v>
      </c>
      <c r="AM411" s="24">
        <f>+'[2]Scheme Indicators'!N145</f>
        <v>1.6717874633311425E-2</v>
      </c>
      <c r="AN411" s="24">
        <f>+'[2]Scheme Indicators'!O145</f>
        <v>1.5353232779964126E-2</v>
      </c>
      <c r="AO411" s="24">
        <f>+'[2]Scheme Indicators'!P145</f>
        <v>5.5047430111813912E-3</v>
      </c>
      <c r="AP411" s="24">
        <f>+'[2]Scheme Indicators'!Q145</f>
        <v>8.9926304614758243E-3</v>
      </c>
      <c r="AQ411" s="24">
        <f>+'[2]Scheme Indicators'!R145</f>
        <v>2.2008956221121548E-3</v>
      </c>
    </row>
    <row r="412" spans="15:43" x14ac:dyDescent="0.25"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D412" s="24">
        <f>+'[2]Scheme Indicators'!E146</f>
        <v>6.525631218635608E-2</v>
      </c>
      <c r="AE412" s="24">
        <f>+'[2]Scheme Indicators'!F146</f>
        <v>8.0370592427464679E-2</v>
      </c>
      <c r="AF412" s="24">
        <f>+'[2]Scheme Indicators'!G146</f>
        <v>8.8422420675484781E-2</v>
      </c>
      <c r="AG412" s="24">
        <f>+'[2]Scheme Indicators'!H146</f>
        <v>0.1384722549848556</v>
      </c>
      <c r="AH412" s="24">
        <f>+'[2]Scheme Indicators'!I146</f>
        <v>5.7897153982376152E-2</v>
      </c>
      <c r="AI412" s="24">
        <f>+'[2]Scheme Indicators'!J146</f>
        <v>6.7954402772992334E-2</v>
      </c>
      <c r="AJ412" s="24">
        <f>+'[2]Scheme Indicators'!K146</f>
        <v>8.8891119140904182E-2</v>
      </c>
      <c r="AK412" s="24">
        <f>+'[2]Scheme Indicators'!L146</f>
        <v>0.21957221004668714</v>
      </c>
      <c r="AL412" s="24">
        <f>+'[2]Scheme Indicators'!M146</f>
        <v>6.7172544110804963E-2</v>
      </c>
      <c r="AM412" s="24">
        <f>+'[2]Scheme Indicators'!N146</f>
        <v>0.13060132349102097</v>
      </c>
      <c r="AN412" s="24">
        <f>+'[2]Scheme Indicators'!O146</f>
        <v>9.5462320749700749E-2</v>
      </c>
      <c r="AO412" s="24">
        <f>+'[2]Scheme Indicators'!P146</f>
        <v>4.9744062078583257E-2</v>
      </c>
      <c r="AP412" s="24">
        <f>+'[2]Scheme Indicators'!Q146</f>
        <v>6.6176658445388781E-2</v>
      </c>
      <c r="AQ412" s="24">
        <f>+'[2]Scheme Indicators'!R146</f>
        <v>2.1979954949703284E-2</v>
      </c>
    </row>
    <row r="413" spans="15:43" x14ac:dyDescent="0.25"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D413" s="24">
        <f>+'[2]Scheme Indicators'!E147</f>
        <v>3.4156463214645712E-3</v>
      </c>
      <c r="AE413" s="24">
        <f>+'[2]Scheme Indicators'!F147</f>
        <v>6.6060541440014497E-3</v>
      </c>
      <c r="AF413" s="24">
        <f>+'[2]Scheme Indicators'!G147</f>
        <v>5.4067830697645371E-3</v>
      </c>
      <c r="AG413" s="24">
        <f>+'[2]Scheme Indicators'!H147</f>
        <v>6.3027533573359086E-3</v>
      </c>
      <c r="AH413" s="24">
        <f>+'[2]Scheme Indicators'!I147</f>
        <v>6.9631441476934635E-3</v>
      </c>
      <c r="AI413" s="24">
        <f>+'[2]Scheme Indicators'!J147</f>
        <v>4.6337264604765947E-3</v>
      </c>
      <c r="AJ413" s="24">
        <f>+'[2]Scheme Indicators'!K147</f>
        <v>7.0109096693252776E-3</v>
      </c>
      <c r="AK413" s="24">
        <f>+'[2]Scheme Indicators'!L147</f>
        <v>8.4809023055247013E-3</v>
      </c>
      <c r="AL413" s="24">
        <f>+'[2]Scheme Indicators'!M147</f>
        <v>6.0239995596388755E-3</v>
      </c>
      <c r="AM413" s="24">
        <f>+'[2]Scheme Indicators'!N147</f>
        <v>3.215455196115023E-3</v>
      </c>
      <c r="AN413" s="24">
        <f>+'[2]Scheme Indicators'!O147</f>
        <v>4.3665958319718838E-3</v>
      </c>
      <c r="AO413" s="24">
        <f>+'[2]Scheme Indicators'!P147</f>
        <v>5.4471815499847667E-3</v>
      </c>
      <c r="AP413" s="24">
        <f>+'[2]Scheme Indicators'!Q147</f>
        <v>8.993346196984808E-3</v>
      </c>
      <c r="AQ413" s="24">
        <f>+'[2]Scheme Indicators'!R147</f>
        <v>2.3727001227151455E-3</v>
      </c>
    </row>
    <row r="414" spans="15:43" x14ac:dyDescent="0.25"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D414" s="25">
        <f>+'[2]Scheme Indicators'!E148</f>
        <v>1.9743754448177102</v>
      </c>
      <c r="AE414" s="25">
        <f>+'[2]Scheme Indicators'!F148</f>
        <v>2.7799186022078453</v>
      </c>
      <c r="AF414" s="25">
        <f>+'[2]Scheme Indicators'!G148</f>
        <v>2.4411054767714115</v>
      </c>
      <c r="AG414" s="25">
        <f>+'[2]Scheme Indicators'!H148</f>
        <v>3.7591488024391495</v>
      </c>
      <c r="AH414" s="25">
        <f>+'[2]Scheme Indicators'!I148</f>
        <v>1.4396944699980343</v>
      </c>
      <c r="AI414" s="25">
        <f>+'[2]Scheme Indicators'!J148</f>
        <v>2.0775153105719544</v>
      </c>
      <c r="AJ414" s="25">
        <f>+'[2]Scheme Indicators'!K148</f>
        <v>0.59099012633407721</v>
      </c>
      <c r="AK414" s="25">
        <f>+'[2]Scheme Indicators'!L148</f>
        <v>1.0308483891459015</v>
      </c>
      <c r="AL414" s="25">
        <f>+'[2]Scheme Indicators'!M148</f>
        <v>1.9084353683845299</v>
      </c>
      <c r="AM414" s="25">
        <f>+'[2]Scheme Indicators'!N148</f>
        <v>2.8949285406870566</v>
      </c>
      <c r="AN414" s="25">
        <f>+'[2]Scheme Indicators'!O148</f>
        <v>1.4733617682884472</v>
      </c>
      <c r="AO414" s="25">
        <f>+'[2]Scheme Indicators'!P148</f>
        <v>2.8307427223682544</v>
      </c>
      <c r="AP414" s="25">
        <f>+'[2]Scheme Indicators'!Q148</f>
        <v>3.8174086099538127</v>
      </c>
      <c r="AQ414" s="25">
        <f>+'[2]Scheme Indicators'!R148</f>
        <v>1.1450619908455757</v>
      </c>
    </row>
    <row r="415" spans="15:43" x14ac:dyDescent="0.25"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D415" s="24">
        <f>+'[2]Scheme Indicators'!E149</f>
        <v>6.3140997056762189E-3</v>
      </c>
      <c r="AE415" s="24">
        <f>+'[2]Scheme Indicators'!F149</f>
        <v>1.1293495217916387E-2</v>
      </c>
      <c r="AF415" s="24">
        <f>+'[2]Scheme Indicators'!G149</f>
        <v>8.0328966242954047E-3</v>
      </c>
      <c r="AG415" s="24">
        <f>+'[2]Scheme Indicators'!H149</f>
        <v>1.1889184960457882E-2</v>
      </c>
      <c r="AH415" s="24">
        <f>+'[2]Scheme Indicators'!I149</f>
        <v>4.9771878888221601E-3</v>
      </c>
      <c r="AI415" s="24">
        <f>+'[2]Scheme Indicators'!J149</f>
        <v>6.4995636866363284E-3</v>
      </c>
      <c r="AJ415" s="24">
        <f>+'[2]Scheme Indicators'!K149</f>
        <v>5.1592931768347739E-3</v>
      </c>
      <c r="AK415" s="24">
        <f>+'[2]Scheme Indicators'!L149</f>
        <v>1.3969732246473347E-2</v>
      </c>
      <c r="AL415" s="24">
        <f>+'[2]Scheme Indicators'!M149</f>
        <v>1.0373042013924593E-2</v>
      </c>
      <c r="AM415" s="24">
        <f>+'[2]Scheme Indicators'!N149</f>
        <v>7.7115866589372393E-3</v>
      </c>
      <c r="AN415" s="24">
        <f>+'[2]Scheme Indicators'!O149</f>
        <v>8.9865202194910326E-3</v>
      </c>
      <c r="AO415" s="24">
        <f>+'[2]Scheme Indicators'!P149</f>
        <v>4.0030022516687365E-3</v>
      </c>
      <c r="AP415" s="24">
        <f>+'[2]Scheme Indicators'!Q149</f>
        <v>9.4338077534725506E-3</v>
      </c>
      <c r="AQ415" s="24">
        <f>+'[2]Scheme Indicators'!R149</f>
        <v>5.5100394230056856E-3</v>
      </c>
    </row>
    <row r="416" spans="15:43" x14ac:dyDescent="0.25"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D416" s="50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</row>
    <row r="417" spans="15:43" x14ac:dyDescent="0.25"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D417" s="50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</row>
    <row r="418" spans="15:43" x14ac:dyDescent="0.25"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D418" s="24">
        <f>+'[2]Scheme Indicators'!E152</f>
        <v>6.8217473446656379E-2</v>
      </c>
      <c r="AE418" s="24">
        <f>+'[2]Scheme Indicators'!F152</f>
        <v>5.5409915422296917E-2</v>
      </c>
      <c r="AF418" s="24">
        <f>+'[2]Scheme Indicators'!G152</f>
        <v>6.1756974288213355E-2</v>
      </c>
      <c r="AG418" s="24">
        <f>+'[2]Scheme Indicators'!H152</f>
        <v>3.4014977581679401E-2</v>
      </c>
      <c r="AH418" s="24">
        <f>+'[2]Scheme Indicators'!I152</f>
        <v>8.5562639172741969E-2</v>
      </c>
      <c r="AI418" s="24">
        <f>+'[2]Scheme Indicators'!J152</f>
        <v>5.2730736444536727E-2</v>
      </c>
      <c r="AJ418" s="24">
        <f>+'[2]Scheme Indicators'!K152</f>
        <v>5.1791808873504985E-2</v>
      </c>
      <c r="AK418" s="24">
        <f>+'[2]Scheme Indicators'!L152</f>
        <v>5.7023600509917186E-2</v>
      </c>
      <c r="AL418" s="24">
        <f>+'[2]Scheme Indicators'!M152</f>
        <v>8.4610035325735203E-2</v>
      </c>
      <c r="AM418" s="24">
        <f>+'[2]Scheme Indicators'!N152</f>
        <v>2.6075424351141192E-2</v>
      </c>
      <c r="AN418" s="24">
        <f>+'[2]Scheme Indicators'!O152</f>
        <v>4.9033552245579433E-2</v>
      </c>
      <c r="AO418" s="24">
        <f>+'[2]Scheme Indicators'!P152</f>
        <v>3.421665131229315E-2</v>
      </c>
      <c r="AP418" s="24">
        <f>+'[2]Scheme Indicators'!Q152</f>
        <v>5.4694584782340808E-2</v>
      </c>
      <c r="AQ418" s="24">
        <f>+'[2]Scheme Indicators'!R152</f>
        <v>6.321094022619414E-2</v>
      </c>
    </row>
    <row r="419" spans="15:43" x14ac:dyDescent="0.25"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D419" s="24">
        <f>+'[2]Scheme Indicators'!E153</f>
        <v>0.42210765934870997</v>
      </c>
      <c r="AE419" s="24">
        <f>+'[2]Scheme Indicators'!F153</f>
        <v>0.41274228343876795</v>
      </c>
      <c r="AF419" s="24">
        <f>+'[2]Scheme Indicators'!G153</f>
        <v>0.43224135591850654</v>
      </c>
      <c r="AG419" s="24">
        <f>+'[2]Scheme Indicators'!H153</f>
        <v>0.26076659744595354</v>
      </c>
      <c r="AH419" s="24">
        <f>+'[2]Scheme Indicators'!I153</f>
        <v>0.45410615876128635</v>
      </c>
      <c r="AI419" s="24">
        <f>+'[2]Scheme Indicators'!J153</f>
        <v>0.44321101587127493</v>
      </c>
      <c r="AJ419" s="24">
        <f>+'[2]Scheme Indicators'!K153</f>
        <v>0.36590087750788686</v>
      </c>
      <c r="AK419" s="24">
        <f>+'[2]Scheme Indicators'!L153</f>
        <v>0.36943070190303906</v>
      </c>
      <c r="AL419" s="24">
        <f>+'[2]Scheme Indicators'!M153</f>
        <v>0.48585516941121909</v>
      </c>
      <c r="AM419" s="24">
        <f>+'[2]Scheme Indicators'!N153</f>
        <v>0.32098406821854403</v>
      </c>
      <c r="AN419" s="24">
        <f>+'[2]Scheme Indicators'!O153</f>
        <v>0.37871737682966899</v>
      </c>
      <c r="AO419" s="24">
        <f>+'[2]Scheme Indicators'!P153</f>
        <v>0.35358136104660987</v>
      </c>
      <c r="AP419" s="24">
        <f>+'[2]Scheme Indicators'!Q153</f>
        <v>0.35544767145583755</v>
      </c>
      <c r="AQ419" s="24">
        <f>+'[2]Scheme Indicators'!R153</f>
        <v>0.39309073283687851</v>
      </c>
    </row>
    <row r="420" spans="15:43" x14ac:dyDescent="0.25"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D420" s="50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</row>
    <row r="421" spans="15:43" x14ac:dyDescent="0.25"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D421" s="24">
        <f>+'[2]Scheme Indicators'!E155</f>
        <v>0.13981993443271509</v>
      </c>
      <c r="AE421" s="24">
        <f>+'[2]Scheme Indicators'!F155</f>
        <v>0.10521379455698751</v>
      </c>
      <c r="AF421" s="24">
        <f>+'[2]Scheme Indicators'!G155</f>
        <v>0.21593830334448422</v>
      </c>
      <c r="AG421" s="24">
        <f>+'[2]Scheme Indicators'!H155</f>
        <v>0.13073018825972876</v>
      </c>
      <c r="AH421" s="24">
        <f>+'[2]Scheme Indicators'!I155</f>
        <v>0.14688057040998218</v>
      </c>
      <c r="AI421" s="24">
        <f>+'[2]Scheme Indicators'!J155</f>
        <v>0.12574039046766286</v>
      </c>
      <c r="AJ421" s="24">
        <f>+'[2]Scheme Indicators'!K155</f>
        <v>0.14807636398818461</v>
      </c>
      <c r="AK421" s="24">
        <f>+'[2]Scheme Indicators'!L155</f>
        <v>0.18731661515883286</v>
      </c>
      <c r="AL421" s="24">
        <f>+'[2]Scheme Indicators'!M155</f>
        <v>7.9702304187244333E-2</v>
      </c>
      <c r="AM421" s="24">
        <f>+'[2]Scheme Indicators'!N155</f>
        <v>0.22617801046985084</v>
      </c>
      <c r="AN421" s="24">
        <f>+'[2]Scheme Indicators'!O155</f>
        <v>0.11184026808169761</v>
      </c>
      <c r="AO421" s="24">
        <f>+'[2]Scheme Indicators'!P155</f>
        <v>0.11691348402016703</v>
      </c>
      <c r="AP421" s="24">
        <f>+'[2]Scheme Indicators'!Q155</f>
        <v>0.13700658535528187</v>
      </c>
      <c r="AQ421" s="24">
        <f>+'[2]Scheme Indicators'!R155</f>
        <v>9.859663276783992E-2</v>
      </c>
    </row>
    <row r="422" spans="15:43" x14ac:dyDescent="0.25"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D422" s="24">
        <f>+'[2]Scheme Indicators'!E156</f>
        <v>7.8240446249487811E-2</v>
      </c>
      <c r="AE422" s="24">
        <f>+'[2]Scheme Indicators'!F156</f>
        <v>4.6283952894059406E-2</v>
      </c>
      <c r="AF422" s="24">
        <f>+'[2]Scheme Indicators'!G156</f>
        <v>6.3848867101857457E-2</v>
      </c>
      <c r="AG422" s="24">
        <f>+'[2]Scheme Indicators'!H156</f>
        <v>9.2900329606008636E-2</v>
      </c>
      <c r="AH422" s="24">
        <f>+'[2]Scheme Indicators'!I156</f>
        <v>8.6987522281639931E-2</v>
      </c>
      <c r="AI422" s="24">
        <f>+'[2]Scheme Indicators'!J156</f>
        <v>0.12629016106933283</v>
      </c>
      <c r="AJ422" s="24">
        <f>+'[2]Scheme Indicators'!K156</f>
        <v>5.38811900375855E-2</v>
      </c>
      <c r="AK422" s="24">
        <f>+'[2]Scheme Indicators'!L156</f>
        <v>8.6381596965476801E-2</v>
      </c>
      <c r="AL422" s="24">
        <f>+'[2]Scheme Indicators'!M156</f>
        <v>4.5564707713898027E-2</v>
      </c>
      <c r="AM422" s="24">
        <f>+'[2]Scheme Indicators'!N156</f>
        <v>0.12266267763576566</v>
      </c>
      <c r="AN422" s="24">
        <f>+'[2]Scheme Indicators'!O156</f>
        <v>5.7386204970758706E-2</v>
      </c>
      <c r="AO422" s="24">
        <f>+'[2]Scheme Indicators'!P156</f>
        <v>4.1238574363477096E-2</v>
      </c>
      <c r="AP422" s="24">
        <f>+'[2]Scheme Indicators'!Q156</f>
        <v>3.0160152748858977E-2</v>
      </c>
      <c r="AQ422" s="24">
        <f>+'[2]Scheme Indicators'!R156</f>
        <v>9.1972569584470823E-2</v>
      </c>
    </row>
    <row r="423" spans="15:43" x14ac:dyDescent="0.25"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D423" s="25">
        <f>+'[2]Scheme Indicators'!E157</f>
        <v>3.7612663306765972</v>
      </c>
      <c r="AE423" s="25">
        <f>+'[2]Scheme Indicators'!F157</f>
        <v>4.5805622151376948</v>
      </c>
      <c r="AF423" s="25">
        <f>+'[2]Scheme Indicators'!G157</f>
        <v>3.7125605309226106</v>
      </c>
      <c r="AG423" s="25">
        <f>+'[2]Scheme Indicators'!H157</f>
        <v>3.5377469516556408</v>
      </c>
      <c r="AH423" s="25">
        <f>+'[2]Scheme Indicators'!I157</f>
        <v>4.7030303030303031</v>
      </c>
      <c r="AI423" s="25">
        <f>+'[2]Scheme Indicators'!J157</f>
        <v>3.2371278412902309</v>
      </c>
      <c r="AJ423" s="25">
        <f>+'[2]Scheme Indicators'!K157</f>
        <v>3.705785444311636</v>
      </c>
      <c r="AK423" s="25">
        <f>+'[2]Scheme Indicators'!L157</f>
        <v>2.2581276163257793</v>
      </c>
      <c r="AL423" s="25">
        <f>+'[2]Scheme Indicators'!M157</f>
        <v>5.4923439951285724</v>
      </c>
      <c r="AM423" s="25">
        <f>+'[2]Scheme Indicators'!N157</f>
        <v>2.3246073298290222</v>
      </c>
      <c r="AN423" s="25">
        <f>+'[2]Scheme Indicators'!O157</f>
        <v>2.4542027366691626</v>
      </c>
      <c r="AO423" s="25">
        <f>+'[2]Scheme Indicators'!P157</f>
        <v>3.668107418640004</v>
      </c>
      <c r="AP423" s="25">
        <f>+'[2]Scheme Indicators'!Q157</f>
        <v>5.9385106962869614</v>
      </c>
      <c r="AQ423" s="25">
        <f>+'[2]Scheme Indicators'!R157</f>
        <v>3.6694762319255769</v>
      </c>
    </row>
    <row r="424" spans="15:43" x14ac:dyDescent="0.25"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D424" s="25">
        <f>+'[2]Scheme Indicators'!E158</f>
        <v>1.0577873464799421</v>
      </c>
      <c r="AE424" s="25">
        <f>+'[2]Scheme Indicators'!F158</f>
        <v>0.69675685644274266</v>
      </c>
      <c r="AF424" s="25">
        <f>+'[2]Scheme Indicators'!G158</f>
        <v>1.5338076164468679</v>
      </c>
      <c r="AG424" s="25">
        <f>+'[2]Scheme Indicators'!H158</f>
        <v>0.90506541564835141</v>
      </c>
      <c r="AH424" s="25">
        <f>+'[2]Scheme Indicators'!I158</f>
        <v>1.227807486631016</v>
      </c>
      <c r="AI424" s="25">
        <f>+'[2]Scheme Indicators'!J158</f>
        <v>0.86274715133496349</v>
      </c>
      <c r="AJ424" s="25">
        <f>+'[2]Scheme Indicators'!K158</f>
        <v>0.98963077817234379</v>
      </c>
      <c r="AK424" s="25">
        <f>+'[2]Scheme Indicators'!L158</f>
        <v>1.5412542545525019</v>
      </c>
      <c r="AL424" s="25">
        <f>+'[2]Scheme Indicators'!M158</f>
        <v>0.61560267829865278</v>
      </c>
      <c r="AM424" s="25">
        <f>+'[2]Scheme Indicators'!N158</f>
        <v>1.3869857890717308</v>
      </c>
      <c r="AN424" s="25">
        <f>+'[2]Scheme Indicators'!O158</f>
        <v>0.90854509913558856</v>
      </c>
      <c r="AO424" s="25">
        <f>+'[2]Scheme Indicators'!P158</f>
        <v>0.74399489831015386</v>
      </c>
      <c r="AP424" s="25">
        <f>+'[2]Scheme Indicators'!Q158</f>
        <v>0.72898725791428132</v>
      </c>
      <c r="AQ424" s="25">
        <f>+'[2]Scheme Indicators'!R158</f>
        <v>0.51616738498099135</v>
      </c>
    </row>
    <row r="425" spans="15:43" x14ac:dyDescent="0.25"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D425" s="50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</row>
    <row r="426" spans="15:43" x14ac:dyDescent="0.25"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D426" s="24">
        <f>+'[2]Scheme Indicators'!E160</f>
        <v>3.3138349780933579E-2</v>
      </c>
      <c r="AE426" s="24">
        <f>+'[2]Scheme Indicators'!F160</f>
        <v>5.4973144563894787E-2</v>
      </c>
      <c r="AF426" s="24">
        <f>+'[2]Scheme Indicators'!G160</f>
        <v>2.9549758584990742E-2</v>
      </c>
      <c r="AG426" s="24">
        <f>+'[2]Scheme Indicators'!H160</f>
        <v>4.1577517556285096E-2</v>
      </c>
      <c r="AH426" s="24">
        <f>+'[2]Scheme Indicators'!I160</f>
        <v>4.6371174891792245E-2</v>
      </c>
      <c r="AI426" s="24">
        <f>+'[2]Scheme Indicators'!J160</f>
        <v>4.2350637790992747E-2</v>
      </c>
      <c r="AJ426" s="24">
        <f>+'[2]Scheme Indicators'!K160</f>
        <v>4.9577517525406484E-2</v>
      </c>
      <c r="AK426" s="24">
        <f>+'[2]Scheme Indicators'!L160</f>
        <v>6.7586339717391419E-2</v>
      </c>
      <c r="AL426" s="24">
        <f>+'[2]Scheme Indicators'!M160</f>
        <v>3.969445402105394E-2</v>
      </c>
      <c r="AM426" s="24">
        <f>+'[2]Scheme Indicators'!N160</f>
        <v>3.7541228916317303E-2</v>
      </c>
      <c r="AN426" s="24">
        <f>+'[2]Scheme Indicators'!O160</f>
        <v>5.5589063299408395E-2</v>
      </c>
      <c r="AO426" s="24">
        <f>+'[2]Scheme Indicators'!P160</f>
        <v>6.0750254910155843E-2</v>
      </c>
      <c r="AP426" s="24">
        <f>+'[2]Scheme Indicators'!Q160</f>
        <v>5.2026358223253855E-2</v>
      </c>
      <c r="AQ426" s="24">
        <f>+'[2]Scheme Indicators'!R160</f>
        <v>1.3877935064576349E-2</v>
      </c>
    </row>
    <row r="427" spans="15:43" x14ac:dyDescent="0.25"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D427" s="24">
        <f>+'[2]Scheme Indicators'!E161</f>
        <v>0.18516838749547226</v>
      </c>
      <c r="AE427" s="24">
        <f>+'[2]Scheme Indicators'!F161</f>
        <v>0.20073762494637126</v>
      </c>
      <c r="AF427" s="24">
        <f>+'[2]Scheme Indicators'!G161</f>
        <v>0.19283940761956436</v>
      </c>
      <c r="AG427" s="24">
        <f>+'[2]Scheme Indicators'!H161</f>
        <v>0.26350696048966776</v>
      </c>
      <c r="AH427" s="24">
        <f>+'[2]Scheme Indicators'!I161</f>
        <v>0.19202760964755167</v>
      </c>
      <c r="AI427" s="24">
        <f>+'[2]Scheme Indicators'!J161</f>
        <v>0.19014151159180312</v>
      </c>
      <c r="AJ427" s="24">
        <f>+'[2]Scheme Indicators'!K161</f>
        <v>0.20688106567551576</v>
      </c>
      <c r="AK427" s="24">
        <f>+'[2]Scheme Indicators'!L161</f>
        <v>0.49685543003407434</v>
      </c>
      <c r="AL427" s="24">
        <f>+'[2]Scheme Indicators'!M161</f>
        <v>0.17424795041429672</v>
      </c>
      <c r="AM427" s="24">
        <f>+'[2]Scheme Indicators'!N161</f>
        <v>0.28282367741978398</v>
      </c>
      <c r="AN427" s="24">
        <f>+'[2]Scheme Indicators'!O161</f>
        <v>0.26362913922257564</v>
      </c>
      <c r="AO427" s="24">
        <f>+'[2]Scheme Indicators'!P161</f>
        <v>0.16055412818855083</v>
      </c>
      <c r="AP427" s="24">
        <f>+'[2]Scheme Indicators'!Q161</f>
        <v>0.21620110579498636</v>
      </c>
      <c r="AQ427" s="24">
        <f>+'[2]Scheme Indicators'!R161</f>
        <v>7.5493824537272686E-2</v>
      </c>
    </row>
    <row r="428" spans="15:43" x14ac:dyDescent="0.25"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D428" s="24">
        <f>+'[2]Scheme Indicators'!E162</f>
        <v>4.449065285903676E-3</v>
      </c>
      <c r="AE428" s="24">
        <f>+'[2]Scheme Indicators'!F162</f>
        <v>1.1143737863507325E-2</v>
      </c>
      <c r="AF428" s="24">
        <f>+'[2]Scheme Indicators'!G162</f>
        <v>4.5758332827823701E-3</v>
      </c>
      <c r="AG428" s="24">
        <f>+'[2]Scheme Indicators'!H162</f>
        <v>1.001046840265994E-2</v>
      </c>
      <c r="AH428" s="24">
        <f>+'[2]Scheme Indicators'!I162</f>
        <v>3.8170232347448845E-4</v>
      </c>
      <c r="AI428" s="24">
        <f>+'[2]Scheme Indicators'!J162</f>
        <v>5.0256602105877395E-3</v>
      </c>
      <c r="AJ428" s="24">
        <f>+'[2]Scheme Indicators'!K162</f>
        <v>1.3739634012321674E-2</v>
      </c>
      <c r="AK428" s="24">
        <f>+'[2]Scheme Indicators'!L162</f>
        <v>1.060427817475855E-2</v>
      </c>
      <c r="AL428" s="24">
        <f>+'[2]Scheme Indicators'!M162</f>
        <v>6.1000450738835782E-3</v>
      </c>
      <c r="AM428" s="24">
        <f>+'[2]Scheme Indicators'!N162</f>
        <v>2.935732970378756E-3</v>
      </c>
      <c r="AN428" s="24">
        <f>+'[2]Scheme Indicators'!O162</f>
        <v>7.2924452040848851E-3</v>
      </c>
      <c r="AO428" s="24">
        <f>+'[2]Scheme Indicators'!P162</f>
        <v>4.9493721992339649E-3</v>
      </c>
      <c r="AP428" s="24">
        <f>+'[2]Scheme Indicators'!Q162</f>
        <v>8.4878208589446898E-3</v>
      </c>
      <c r="AQ428" s="24">
        <f>+'[2]Scheme Indicators'!R162</f>
        <v>3.1689009911557205E-3</v>
      </c>
    </row>
    <row r="429" spans="15:43" x14ac:dyDescent="0.25"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D429" s="24">
        <f>+'[2]Scheme Indicators'!E163</f>
        <v>4.2739029864224662E-2</v>
      </c>
      <c r="AE429" s="24">
        <f>+'[2]Scheme Indicators'!F163</f>
        <v>5.4647978448402947E-2</v>
      </c>
      <c r="AF429" s="24">
        <f>+'[2]Scheme Indicators'!G163</f>
        <v>4.7835616392026777E-2</v>
      </c>
      <c r="AG429" s="24">
        <f>+'[2]Scheme Indicators'!H163</f>
        <v>9.1600449782457252E-2</v>
      </c>
      <c r="AH429" s="24">
        <f>+'[2]Scheme Indicators'!I163</f>
        <v>5.5163796914087834E-2</v>
      </c>
      <c r="AI429" s="24">
        <f>+'[2]Scheme Indicators'!J163</f>
        <v>4.6837508940235875E-2</v>
      </c>
      <c r="AJ429" s="24">
        <f>+'[2]Scheme Indicators'!K163</f>
        <v>5.2375105459540369E-2</v>
      </c>
      <c r="AK429" s="24">
        <f>+'[2]Scheme Indicators'!L163</f>
        <v>0.21351668389559755</v>
      </c>
      <c r="AL429" s="24">
        <f>+'[2]Scheme Indicators'!M163</f>
        <v>4.6074711524005545E-2</v>
      </c>
      <c r="AM429" s="24">
        <f>+'[2]Scheme Indicators'!N163</f>
        <v>7.0697211297133772E-2</v>
      </c>
      <c r="AN429" s="24">
        <f>+'[2]Scheme Indicators'!O163</f>
        <v>8.2348199759915114E-2</v>
      </c>
      <c r="AO429" s="24">
        <f>+'[2]Scheme Indicators'!P163</f>
        <v>3.6251227707584786E-2</v>
      </c>
      <c r="AP429" s="24">
        <f>+'[2]Scheme Indicators'!Q163</f>
        <v>6.2492950984038204E-2</v>
      </c>
      <c r="AQ429" s="24">
        <f>+'[2]Scheme Indicators'!R163</f>
        <v>1.7878509390475361E-2</v>
      </c>
    </row>
    <row r="430" spans="15:43" x14ac:dyDescent="0.25"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D430" s="50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</row>
    <row r="431" spans="15:43" x14ac:dyDescent="0.25"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D431" s="50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</row>
    <row r="432" spans="15:43" x14ac:dyDescent="0.25"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D432" s="24">
        <f>+'[2]Scheme Indicators'!E166</f>
        <v>1.6500687615559471E-2</v>
      </c>
      <c r="AE432" s="24">
        <f>+'[2]Scheme Indicators'!F166</f>
        <v>3.2800124026195816E-2</v>
      </c>
      <c r="AF432" s="24">
        <f>+'[2]Scheme Indicators'!G166</f>
        <v>1.332646611457175E-2</v>
      </c>
      <c r="AG432" s="24">
        <f>+'[2]Scheme Indicators'!H166</f>
        <v>1.1126177903549922E-2</v>
      </c>
      <c r="AH432" s="24">
        <f>+'[2]Scheme Indicators'!I166</f>
        <v>2.7839632330171126E-2</v>
      </c>
      <c r="AI432" s="24">
        <f>+'[2]Scheme Indicators'!J166</f>
        <v>5.3627694930131788E-3</v>
      </c>
      <c r="AJ432" s="24">
        <f>+'[2]Scheme Indicators'!K166</f>
        <v>1.326373552824121E-2</v>
      </c>
      <c r="AK432" s="24">
        <f>+'[2]Scheme Indicators'!L166</f>
        <v>2.619949002000032E-2</v>
      </c>
      <c r="AL432" s="24">
        <f>+'[2]Scheme Indicators'!M166</f>
        <v>4.1359621111354328E-2</v>
      </c>
      <c r="AM432" s="24">
        <f>+'[2]Scheme Indicators'!N166</f>
        <v>4.1320218692727636E-3</v>
      </c>
      <c r="AN432" s="24">
        <f>+'[2]Scheme Indicators'!O166</f>
        <v>1.1125317285689676E-2</v>
      </c>
      <c r="AO432" s="24">
        <f>+'[2]Scheme Indicators'!P166</f>
        <v>2.2135479804112571E-3</v>
      </c>
      <c r="AP432" s="24">
        <f>+'[2]Scheme Indicators'!Q166</f>
        <v>2.462140789089377E-2</v>
      </c>
      <c r="AQ432" s="24">
        <f>+'[2]Scheme Indicators'!R166</f>
        <v>1.668344203780945E-2</v>
      </c>
    </row>
    <row r="433" spans="15:43" x14ac:dyDescent="0.25"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D433" s="24">
        <f>+'[2]Scheme Indicators'!E167</f>
        <v>0.38461339409823148</v>
      </c>
      <c r="AE433" s="24">
        <f>+'[2]Scheme Indicators'!F167</f>
        <v>0.37840980266222246</v>
      </c>
      <c r="AF433" s="24">
        <f>+'[2]Scheme Indicators'!G167</f>
        <v>0.42013425451971953</v>
      </c>
      <c r="AG433" s="24">
        <f>+'[2]Scheme Indicators'!H167</f>
        <v>0.15367911362888342</v>
      </c>
      <c r="AH433" s="24">
        <f>+'[2]Scheme Indicators'!I167</f>
        <v>0.37233828345977737</v>
      </c>
      <c r="AI433" s="24">
        <f>+'[2]Scheme Indicators'!J167</f>
        <v>0.3836393207838788</v>
      </c>
      <c r="AJ433" s="24">
        <f>+'[2]Scheme Indicators'!K167</f>
        <v>0.30351293023827203</v>
      </c>
      <c r="AK433" s="24">
        <f>+'[2]Scheme Indicators'!L167</f>
        <v>0.28508968783897026</v>
      </c>
      <c r="AL433" s="24">
        <f>+'[2]Scheme Indicators'!M167</f>
        <v>0.45816080599981301</v>
      </c>
      <c r="AM433" s="24">
        <f>+'[2]Scheme Indicators'!N167</f>
        <v>0.36521713928569138</v>
      </c>
      <c r="AN433" s="24">
        <f>+'[2]Scheme Indicators'!O167</f>
        <v>0.32056035168361674</v>
      </c>
      <c r="AO433" s="24">
        <f>+'[2]Scheme Indicators'!P167</f>
        <v>0.43451147018589709</v>
      </c>
      <c r="AP433" s="24">
        <f>+'[2]Scheme Indicators'!Q167</f>
        <v>0.33025968704547271</v>
      </c>
      <c r="AQ433" s="24">
        <f>+'[2]Scheme Indicators'!R167</f>
        <v>0.31101801638392418</v>
      </c>
    </row>
    <row r="434" spans="15:43" x14ac:dyDescent="0.25"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D434" s="50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</row>
    <row r="435" spans="15:43" x14ac:dyDescent="0.25"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D435" s="24">
        <f>+'[2]Scheme Indicators'!E169</f>
        <v>0.80471337901818574</v>
      </c>
      <c r="AE435" s="24">
        <f>+'[2]Scheme Indicators'!F169</f>
        <v>0.85927152316366384</v>
      </c>
      <c r="AF435" s="24">
        <f>+'[2]Scheme Indicators'!G169</f>
        <v>0.71478044049630385</v>
      </c>
      <c r="AG435" s="24">
        <f>+'[2]Scheme Indicators'!H169</f>
        <v>0.75070938865836201</v>
      </c>
      <c r="AH435" s="24">
        <f>+'[2]Scheme Indicators'!I169</f>
        <v>0.85902118333295796</v>
      </c>
      <c r="AI435" s="24">
        <f>+'[2]Scheme Indicators'!J169</f>
        <v>0.67185790591605388</v>
      </c>
      <c r="AJ435" s="24">
        <f>+'[2]Scheme Indicators'!K169</f>
        <v>0.80827447023168086</v>
      </c>
      <c r="AK435" s="24">
        <f>+'[2]Scheme Indicators'!L169</f>
        <v>0.96151226157710656</v>
      </c>
      <c r="AL435" s="24">
        <f>+'[2]Scheme Indicators'!M169</f>
        <v>0.81881891694416309</v>
      </c>
      <c r="AM435" s="24">
        <f>+'[2]Scheme Indicators'!N169</f>
        <v>0.18124606670679677</v>
      </c>
      <c r="AN435" s="24">
        <f>+'[2]Scheme Indicators'!O169</f>
        <v>0.74953846152969772</v>
      </c>
      <c r="AO435" s="24">
        <f>+'[2]Scheme Indicators'!P169</f>
        <v>0.2957283680188203</v>
      </c>
      <c r="AP435" s="24">
        <f>+'[2]Scheme Indicators'!Q169</f>
        <v>0.87669335640118251</v>
      </c>
      <c r="AQ435" s="24">
        <f>+'[2]Scheme Indicators'!R169</f>
        <v>0.8822748662657246</v>
      </c>
    </row>
    <row r="436" spans="15:43" x14ac:dyDescent="0.25"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D436" s="24">
        <f>+'[2]Scheme Indicators'!E170</f>
        <v>0.79682403216506625</v>
      </c>
      <c r="AE436" s="24">
        <f>+'[2]Scheme Indicators'!F170</f>
        <v>0.85596026488557653</v>
      </c>
      <c r="AF436" s="24">
        <f>+'[2]Scheme Indicators'!G170</f>
        <v>0.70646904002541666</v>
      </c>
      <c r="AG436" s="24">
        <f>+'[2]Scheme Indicators'!H170</f>
        <v>0.74173307203919481</v>
      </c>
      <c r="AH436" s="24">
        <f>+'[2]Scheme Indicators'!I170</f>
        <v>0.85463842219350417</v>
      </c>
      <c r="AI436" s="24">
        <f>+'[2]Scheme Indicators'!J170</f>
        <v>0.65872964798436084</v>
      </c>
      <c r="AJ436" s="24">
        <f>+'[2]Scheme Indicators'!K170</f>
        <v>0.79616548940424003</v>
      </c>
      <c r="AK436" s="24">
        <f>+'[2]Scheme Indicators'!L170</f>
        <v>0.95844686648174915</v>
      </c>
      <c r="AL436" s="24">
        <f>+'[2]Scheme Indicators'!M170</f>
        <v>0.81274197501807521</v>
      </c>
      <c r="AM436" s="24">
        <f>+'[2]Scheme Indicators'!N170</f>
        <v>0.13971050975315583</v>
      </c>
      <c r="AN436" s="24">
        <f>+'[2]Scheme Indicators'!O170</f>
        <v>0.73292307691450731</v>
      </c>
      <c r="AO436" s="24">
        <f>+'[2]Scheme Indicators'!P170</f>
        <v>0.27601314348423228</v>
      </c>
      <c r="AP436" s="24">
        <f>+'[2]Scheme Indicators'!Q170</f>
        <v>0.87565462019691576</v>
      </c>
      <c r="AQ436" s="24">
        <f>+'[2]Scheme Indicators'!R170</f>
        <v>0.73796404295420837</v>
      </c>
    </row>
    <row r="437" spans="15:43" x14ac:dyDescent="0.25"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D437" s="25">
        <f>+'[2]Scheme Indicators'!E171</f>
        <v>8.313488639631867</v>
      </c>
      <c r="AE437" s="25">
        <f>+'[2]Scheme Indicators'!F171</f>
        <v>10.578979498397517</v>
      </c>
      <c r="AF437" s="25">
        <f>+'[2]Scheme Indicators'!G171</f>
        <v>8.1183800623052953</v>
      </c>
      <c r="AG437" s="25">
        <f>+'[2]Scheme Indicators'!H171</f>
        <v>8.3297660961411086</v>
      </c>
      <c r="AH437" s="25">
        <f>+'[2]Scheme Indicators'!I171</f>
        <v>9.2489270386266096</v>
      </c>
      <c r="AI437" s="25">
        <f>+'[2]Scheme Indicators'!J171</f>
        <v>7.4187544738725837</v>
      </c>
      <c r="AJ437" s="25">
        <f>+'[2]Scheme Indicators'!K171</f>
        <v>8.6661786237188867</v>
      </c>
      <c r="AK437" s="25">
        <f>+'[2]Scheme Indicators'!L171</f>
        <v>8.2509293680297393</v>
      </c>
      <c r="AL437" s="25">
        <f>+'[2]Scheme Indicators'!M171</f>
        <v>9.7037268574176476</v>
      </c>
      <c r="AM437" s="25">
        <f>+'[2]Scheme Indicators'!N171</f>
        <v>4.4291044776119399</v>
      </c>
      <c r="AN437" s="25">
        <f>+'[2]Scheme Indicators'!O171</f>
        <v>7.971223021582734</v>
      </c>
      <c r="AO437" s="25">
        <f>+'[2]Scheme Indicators'!P171</f>
        <v>2.7483870967741937</v>
      </c>
      <c r="AP437" s="25">
        <f>+'[2]Scheme Indicators'!Q171</f>
        <v>8.2942057942057943</v>
      </c>
      <c r="AQ437" s="25">
        <f>+'[2]Scheme Indicators'!R171</f>
        <v>8.5538116591928244</v>
      </c>
    </row>
    <row r="438" spans="15:43" x14ac:dyDescent="0.25"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D438" s="25">
        <f>+'[2]Scheme Indicators'!E172</f>
        <v>4.7663792449538693</v>
      </c>
      <c r="AE438" s="25">
        <f>+'[2]Scheme Indicators'!F172</f>
        <v>5.6770455029975748</v>
      </c>
      <c r="AF438" s="25">
        <f>+'[2]Scheme Indicators'!G172</f>
        <v>4.7707438702892846</v>
      </c>
      <c r="AG438" s="25">
        <f>+'[2]Scheme Indicators'!H172</f>
        <v>5.0455430609729239</v>
      </c>
      <c r="AH438" s="25">
        <f>+'[2]Scheme Indicators'!I172</f>
        <v>5.7238860481267508</v>
      </c>
      <c r="AI438" s="25">
        <f>+'[2]Scheme Indicators'!J172</f>
        <v>4.3323251174586925</v>
      </c>
      <c r="AJ438" s="25">
        <f>+'[2]Scheme Indicators'!K172</f>
        <v>3.8446014127124899</v>
      </c>
      <c r="AK438" s="25">
        <f>+'[2]Scheme Indicators'!L172</f>
        <v>3.287125340588259</v>
      </c>
      <c r="AL438" s="25">
        <f>+'[2]Scheme Indicators'!M172</f>
        <v>7.5601568244189199</v>
      </c>
      <c r="AM438" s="25">
        <f>+'[2]Scheme Indicators'!N172</f>
        <v>2.1787287602046193</v>
      </c>
      <c r="AN438" s="25">
        <f>+'[2]Scheme Indicators'!O172</f>
        <v>2.9612307691961455</v>
      </c>
      <c r="AO438" s="25">
        <f>+'[2]Scheme Indicators'!P172</f>
        <v>4.5805038335359498</v>
      </c>
      <c r="AP438" s="25">
        <f>+'[2]Scheme Indicators'!Q172</f>
        <v>7.6336723651567429</v>
      </c>
      <c r="AQ438" s="25">
        <f>+'[2]Scheme Indicators'!R172</f>
        <v>5.1218276153237801</v>
      </c>
    </row>
    <row r="439" spans="15:43" x14ac:dyDescent="0.25"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D439" s="25">
        <f>+'[2]Scheme Indicators'!E173</f>
        <v>1.563607859004793</v>
      </c>
      <c r="AE439" s="25">
        <f>+'[2]Scheme Indicators'!F173</f>
        <v>0.97121341591964871</v>
      </c>
      <c r="AF439" s="25">
        <f>+'[2]Scheme Indicators'!G173</f>
        <v>1.8949993073622942</v>
      </c>
      <c r="AG439" s="25">
        <f>+'[2]Scheme Indicators'!H173</f>
        <v>0.98724645923864629</v>
      </c>
      <c r="AH439" s="25">
        <f>+'[2]Scheme Indicators'!I173</f>
        <v>1.3718042366490606</v>
      </c>
      <c r="AI439" s="25">
        <f>+'[2]Scheme Indicators'!J173</f>
        <v>1.1120406718610547</v>
      </c>
      <c r="AJ439" s="25">
        <f>+'[2]Scheme Indicators'!K173</f>
        <v>1.4500504540860493</v>
      </c>
      <c r="AK439" s="25">
        <f>+'[2]Scheme Indicators'!L173</f>
        <v>2.1467983651153038</v>
      </c>
      <c r="AL439" s="25">
        <f>+'[2]Scheme Indicators'!M173</f>
        <v>1.1263415829619166</v>
      </c>
      <c r="AM439" s="25">
        <f>+'[2]Scheme Indicators'!N173</f>
        <v>1.7256135934376275</v>
      </c>
      <c r="AN439" s="25">
        <f>+'[2]Scheme Indicators'!O173</f>
        <v>1.3255384615229628</v>
      </c>
      <c r="AO439" s="25">
        <f>+'[2]Scheme Indicators'!P173</f>
        <v>1.5772179627670415</v>
      </c>
      <c r="AP439" s="25">
        <f>+'[2]Scheme Indicators'!Q173</f>
        <v>0.8460506383753118</v>
      </c>
      <c r="AQ439" s="25">
        <f>+'[2]Scheme Indicators'!R173</f>
        <v>0.94453605759410453</v>
      </c>
    </row>
    <row r="440" spans="15:43" x14ac:dyDescent="0.25"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D440" s="24">
        <f>+'[2]Scheme Indicators'!E174</f>
        <v>1.0550484233960149</v>
      </c>
      <c r="AE440" s="24">
        <f>+'[2]Scheme Indicators'!F174</f>
        <v>1.049829096328432</v>
      </c>
      <c r="AF440" s="24">
        <f>+'[2]Scheme Indicators'!G174</f>
        <v>1.0671838204619235</v>
      </c>
      <c r="AG440" s="24">
        <f>+'[2]Scheme Indicators'!H174</f>
        <v>1.0640644415456511</v>
      </c>
      <c r="AH440" s="24">
        <f>+'[2]Scheme Indicators'!I174</f>
        <v>1.021183345492751</v>
      </c>
      <c r="AI440" s="24">
        <f>+'[2]Scheme Indicators'!J174</f>
        <v>1.0788339017985371</v>
      </c>
      <c r="AJ440" s="24">
        <f>+'[2]Scheme Indicators'!K174</f>
        <v>1.0338042381427679</v>
      </c>
      <c r="AK440" s="24">
        <f>+'[2]Scheme Indicators'!L174</f>
        <v>1.0994550408681898</v>
      </c>
      <c r="AL440" s="24">
        <f>+'[2]Scheme Indicators'!M174</f>
        <v>1.0191129625241724</v>
      </c>
      <c r="AM440" s="24">
        <f>+'[2]Scheme Indicators'!N174</f>
        <v>1.0119572057796153</v>
      </c>
      <c r="AN440" s="24">
        <f>+'[2]Scheme Indicators'!O174</f>
        <v>1.0264615384495368</v>
      </c>
      <c r="AO440" s="24">
        <f>+'[2]Scheme Indicators'!P174</f>
        <v>1.0186199342870477</v>
      </c>
      <c r="AP440" s="24">
        <f>+'[2]Scheme Indicators'!Q174</f>
        <v>1.0397749404710708</v>
      </c>
      <c r="AQ440" s="24">
        <f>+'[2]Scheme Indicators'!R174</f>
        <v>1.0762981136611411</v>
      </c>
    </row>
    <row r="441" spans="15:43" x14ac:dyDescent="0.25"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D441" s="50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</row>
    <row r="442" spans="15:43" x14ac:dyDescent="0.25"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D442" s="24">
        <f>+'[2]Scheme Indicators'!E176</f>
        <v>4.1816397154595175E-2</v>
      </c>
      <c r="AE442" s="24">
        <f>+'[2]Scheme Indicators'!F176</f>
        <v>3.7140207303751296E-2</v>
      </c>
      <c r="AF442" s="24">
        <f>+'[2]Scheme Indicators'!G176</f>
        <v>6.796993664762413E-2</v>
      </c>
      <c r="AG442" s="24">
        <f>+'[2]Scheme Indicators'!H176</f>
        <v>5.4699663745882331E-2</v>
      </c>
      <c r="AH442" s="24">
        <f>+'[2]Scheme Indicators'!I176</f>
        <v>2.7888428535101786E-2</v>
      </c>
      <c r="AI442" s="24">
        <f>+'[2]Scheme Indicators'!J176</f>
        <v>2.8623790373059167E-2</v>
      </c>
      <c r="AJ442" s="24">
        <f>+'[2]Scheme Indicators'!K176</f>
        <v>3.7294841994987164E-2</v>
      </c>
      <c r="AK442" s="24">
        <f>+'[2]Scheme Indicators'!L176</f>
        <v>0.10493576681012479</v>
      </c>
      <c r="AL442" s="24">
        <f>+'[2]Scheme Indicators'!M176</f>
        <v>3.991957506055737E-2</v>
      </c>
      <c r="AM442" s="24">
        <f>+'[2]Scheme Indicators'!N176</f>
        <v>3.4022512114120027E-3</v>
      </c>
      <c r="AN442" s="24">
        <f>+'[2]Scheme Indicators'!O176</f>
        <v>0.11855278720582998</v>
      </c>
      <c r="AO442" s="24">
        <f>+'[2]Scheme Indicators'!P176</f>
        <v>0.12228599015634174</v>
      </c>
      <c r="AP442" s="24">
        <f>+'[2]Scheme Indicators'!Q176</f>
        <v>6.8766105168909269E-2</v>
      </c>
      <c r="AQ442" s="24">
        <f>+'[2]Scheme Indicators'!R176</f>
        <v>1.9180984090958669E-2</v>
      </c>
    </row>
    <row r="443" spans="15:43" x14ac:dyDescent="0.25"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D443" s="24">
        <f>+'[2]Scheme Indicators'!E177</f>
        <v>0.28015499022505158</v>
      </c>
      <c r="AE443" s="24">
        <f>+'[2]Scheme Indicators'!F177</f>
        <v>0.22620002512259466</v>
      </c>
      <c r="AF443" s="24">
        <f>+'[2]Scheme Indicators'!G177</f>
        <v>0.29774811585483152</v>
      </c>
      <c r="AG443" s="24">
        <f>+'[2]Scheme Indicators'!H177</f>
        <v>0.29245750671367532</v>
      </c>
      <c r="AH443" s="24">
        <f>+'[2]Scheme Indicators'!I177</f>
        <v>0.24178974039542953</v>
      </c>
      <c r="AI443" s="24">
        <f>+'[2]Scheme Indicators'!J177</f>
        <v>0.23153932390880183</v>
      </c>
      <c r="AJ443" s="24">
        <f>+'[2]Scheme Indicators'!K177</f>
        <v>0.28381946968228416</v>
      </c>
      <c r="AK443" s="24">
        <f>+'[2]Scheme Indicators'!L177</f>
        <v>0.4842273163831734</v>
      </c>
      <c r="AL443" s="24">
        <f>+'[2]Scheme Indicators'!M177</f>
        <v>0.26044901083825217</v>
      </c>
      <c r="AM443" s="24">
        <f>+'[2]Scheme Indicators'!N177</f>
        <v>0.33324533741861651</v>
      </c>
      <c r="AN443" s="24">
        <f>+'[2]Scheme Indicators'!O177</f>
        <v>0.33401012172070044</v>
      </c>
      <c r="AO443" s="24">
        <f>+'[2]Scheme Indicators'!P177</f>
        <v>0.40845518221073995</v>
      </c>
      <c r="AP443" s="24">
        <f>+'[2]Scheme Indicators'!Q177</f>
        <v>0.30122778435649938</v>
      </c>
      <c r="AQ443" s="24">
        <f>+'[2]Scheme Indicators'!R177</f>
        <v>0.14404538635798877</v>
      </c>
    </row>
    <row r="444" spans="15:43" x14ac:dyDescent="0.25"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D444" s="24">
        <f>+'[2]Scheme Indicators'!E178</f>
        <v>6.8135902625950694E-3</v>
      </c>
      <c r="AE444" s="24">
        <f>+'[2]Scheme Indicators'!F178</f>
        <v>5.0617124910998868E-3</v>
      </c>
      <c r="AF444" s="24">
        <f>+'[2]Scheme Indicators'!G178</f>
        <v>9.1562438453862052E-3</v>
      </c>
      <c r="AG444" s="24">
        <f>+'[2]Scheme Indicators'!H178</f>
        <v>8.7197235873188762E-3</v>
      </c>
      <c r="AH444" s="24">
        <f>+'[2]Scheme Indicators'!I178</f>
        <v>4.407067005972154E-3</v>
      </c>
      <c r="AI444" s="24">
        <f>+'[2]Scheme Indicators'!J178</f>
        <v>1.0609184001034219E-3</v>
      </c>
      <c r="AJ444" s="24">
        <f>+'[2]Scheme Indicators'!K178</f>
        <v>5.168317469759316E-3</v>
      </c>
      <c r="AK444" s="24">
        <f>+'[2]Scheme Indicators'!L178</f>
        <v>1.0478698092779678E-2</v>
      </c>
      <c r="AL444" s="24">
        <f>+'[2]Scheme Indicators'!M178</f>
        <v>4.2922903889361834E-3</v>
      </c>
      <c r="AM444" s="24">
        <f>+'[2]Scheme Indicators'!N178</f>
        <v>0</v>
      </c>
      <c r="AN444" s="24">
        <f>+'[2]Scheme Indicators'!O178</f>
        <v>2.2771081160672637E-2</v>
      </c>
      <c r="AO444" s="24">
        <f>+'[2]Scheme Indicators'!P178</f>
        <v>3.5725237915604467E-2</v>
      </c>
      <c r="AP444" s="24">
        <f>+'[2]Scheme Indicators'!Q178</f>
        <v>6.6828849069512468E-3</v>
      </c>
      <c r="AQ444" s="24">
        <f>+'[2]Scheme Indicators'!R178</f>
        <v>1.403588692476883E-3</v>
      </c>
    </row>
    <row r="445" spans="15:43" x14ac:dyDescent="0.25"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D445" s="24">
        <f>+'[2]Scheme Indicators'!E179</f>
        <v>8.0604983695839197E-2</v>
      </c>
      <c r="AE445" s="24">
        <f>+'[2]Scheme Indicators'!F179</f>
        <v>6.5331501464825886E-2</v>
      </c>
      <c r="AF445" s="24">
        <f>+'[2]Scheme Indicators'!G179</f>
        <v>7.4435973388516402E-2</v>
      </c>
      <c r="AG445" s="24">
        <f>+'[2]Scheme Indicators'!H179</f>
        <v>0.10406351998533717</v>
      </c>
      <c r="AH445" s="24">
        <f>+'[2]Scheme Indicators'!I179</f>
        <v>4.4182678331348896E-2</v>
      </c>
      <c r="AI445" s="24">
        <f>+'[2]Scheme Indicators'!J179</f>
        <v>6.0641169742953881E-2</v>
      </c>
      <c r="AJ445" s="24">
        <f>+'[2]Scheme Indicators'!K179</f>
        <v>8.0246146164738075E-2</v>
      </c>
      <c r="AK445" s="24">
        <f>+'[2]Scheme Indicators'!L179</f>
        <v>0.15562112393678559</v>
      </c>
      <c r="AL445" s="24">
        <f>+'[2]Scheme Indicators'!M179</f>
        <v>7.4334895190965103E-2</v>
      </c>
      <c r="AM445" s="24">
        <f>+'[2]Scheme Indicators'!N179</f>
        <v>0.15417715269494597</v>
      </c>
      <c r="AN445" s="24">
        <f>+'[2]Scheme Indicators'!O179</f>
        <v>0.11994813742732854</v>
      </c>
      <c r="AO445" s="24">
        <f>+'[2]Scheme Indicators'!P179</f>
        <v>0.18370232532193181</v>
      </c>
      <c r="AP445" s="24">
        <f>+'[2]Scheme Indicators'!Q179</f>
        <v>9.6374000068080293E-2</v>
      </c>
      <c r="AQ445" s="24">
        <f>+'[2]Scheme Indicators'!R179</f>
        <v>2.4969307133553172E-2</v>
      </c>
    </row>
    <row r="446" spans="15:43" x14ac:dyDescent="0.25"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D446" s="50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</row>
    <row r="447" spans="15:43" x14ac:dyDescent="0.25"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D447" s="50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</row>
    <row r="448" spans="15:43" x14ac:dyDescent="0.25"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D448" s="24">
        <f>+'[2]Scheme Indicators'!E182</f>
        <v>1.2213104083785623E-2</v>
      </c>
      <c r="AE448" s="24">
        <f>+'[2]Scheme Indicators'!F182</f>
        <v>6.8961308968749939E-3</v>
      </c>
      <c r="AF448" s="24">
        <f>+'[2]Scheme Indicators'!G182</f>
        <v>1.1258916308678785E-2</v>
      </c>
      <c r="AG448" s="24">
        <f>+'[2]Scheme Indicators'!H182</f>
        <v>8.6394521396959013E-3</v>
      </c>
      <c r="AH448" s="24">
        <f>+'[2]Scheme Indicators'!I182</f>
        <v>1.0777943852972578E-2</v>
      </c>
      <c r="AI448" s="24">
        <f>+'[2]Scheme Indicators'!J182</f>
        <v>1.2153632181353872E-2</v>
      </c>
      <c r="AJ448" s="24">
        <f>+'[2]Scheme Indicators'!K182</f>
        <v>9.7788262062254265E-3</v>
      </c>
      <c r="AK448" s="24">
        <f>+'[2]Scheme Indicators'!L182</f>
        <v>1.1518048958855664E-2</v>
      </c>
      <c r="AL448" s="24">
        <f>+'[2]Scheme Indicators'!M182</f>
        <v>1.2503152307296296E-2</v>
      </c>
      <c r="AM448" s="24">
        <f>+'[2]Scheme Indicators'!N182</f>
        <v>1.0109021407470638E-2</v>
      </c>
      <c r="AN448" s="24">
        <f>+'[2]Scheme Indicators'!O182</f>
        <v>8.6897285935909323E-3</v>
      </c>
      <c r="AO448" s="24">
        <f>+'[2]Scheme Indicators'!P182</f>
        <v>4.6646947582488713E-3</v>
      </c>
      <c r="AP448" s="24">
        <f>+'[2]Scheme Indicators'!Q182</f>
        <v>4.352037646645864E-3</v>
      </c>
      <c r="AQ448" s="24">
        <f>+'[2]Scheme Indicators'!R182</f>
        <v>6.9530558016693399E-3</v>
      </c>
    </row>
    <row r="449" spans="15:43" x14ac:dyDescent="0.25"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D449" s="24">
        <f>+'[2]Scheme Indicators'!E183</f>
        <v>0.8651900214444006</v>
      </c>
      <c r="AE449" s="24">
        <f>+'[2]Scheme Indicators'!F183</f>
        <v>0.85641637468339293</v>
      </c>
      <c r="AF449" s="24">
        <f>+'[2]Scheme Indicators'!G183</f>
        <v>0.79595958091017105</v>
      </c>
      <c r="AG449" s="24">
        <f>+'[2]Scheme Indicators'!H183</f>
        <v>0.44753246201975966</v>
      </c>
      <c r="AH449" s="24">
        <f>+'[2]Scheme Indicators'!I183</f>
        <v>0.86469187962174243</v>
      </c>
      <c r="AI449" s="24">
        <f>+'[2]Scheme Indicators'!J183</f>
        <v>0.80068360364679059</v>
      </c>
      <c r="AJ449" s="24">
        <f>+'[2]Scheme Indicators'!K183</f>
        <v>0.81611498065824983</v>
      </c>
      <c r="AK449" s="24">
        <f>+'[2]Scheme Indicators'!L183</f>
        <v>0.79480701565990386</v>
      </c>
      <c r="AL449" s="24">
        <f>+'[2]Scheme Indicators'!M183</f>
        <v>0.8564302944469474</v>
      </c>
      <c r="AM449" s="24">
        <f>+'[2]Scheme Indicators'!N183</f>
        <v>0.64672811512691597</v>
      </c>
      <c r="AN449" s="24">
        <f>+'[2]Scheme Indicators'!O183</f>
        <v>0.78714453641715498</v>
      </c>
      <c r="AO449" s="24">
        <f>+'[2]Scheme Indicators'!P183</f>
        <v>0.7047922084346252</v>
      </c>
      <c r="AP449" s="24">
        <f>+'[2]Scheme Indicators'!Q183</f>
        <v>0.71186190125192172</v>
      </c>
      <c r="AQ449" s="24">
        <f>+'[2]Scheme Indicators'!R183</f>
        <v>0.79689626464967933</v>
      </c>
    </row>
    <row r="450" spans="15:43" x14ac:dyDescent="0.25"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D450" s="50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</row>
    <row r="451" spans="15:43" x14ac:dyDescent="0.25"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D451" s="24">
        <f>+'[2]Scheme Indicators'!E185</f>
        <v>9.5031092963164428E-3</v>
      </c>
      <c r="AE451" s="24">
        <f>+'[2]Scheme Indicators'!F185</f>
        <v>9.5184566813495807E-3</v>
      </c>
      <c r="AF451" s="24">
        <f>+'[2]Scheme Indicators'!G185</f>
        <v>1.6234432871299293E-2</v>
      </c>
      <c r="AG451" s="24">
        <f>+'[2]Scheme Indicators'!H185</f>
        <v>1.0908637093658328E-2</v>
      </c>
      <c r="AH451" s="24">
        <f>+'[2]Scheme Indicators'!I185</f>
        <v>2.4724340832395234E-2</v>
      </c>
      <c r="AI451" s="24">
        <f>+'[2]Scheme Indicators'!J185</f>
        <v>3.1503365030213031E-3</v>
      </c>
      <c r="AJ451" s="24">
        <f>+'[2]Scheme Indicators'!K185</f>
        <v>9.3739339756503497E-3</v>
      </c>
      <c r="AK451" s="24">
        <f>+'[2]Scheme Indicators'!L185</f>
        <v>7.0441482483319306E-3</v>
      </c>
      <c r="AL451" s="24">
        <f>+'[2]Scheme Indicators'!M185</f>
        <v>7.0920146479944469E-3</v>
      </c>
      <c r="AM451" s="24">
        <f>+'[2]Scheme Indicators'!N185</f>
        <v>4.6200578090304029E-3</v>
      </c>
      <c r="AN451" s="24">
        <f>+'[2]Scheme Indicators'!O185</f>
        <v>1.3036551510998419E-2</v>
      </c>
      <c r="AO451" s="24">
        <f>+'[2]Scheme Indicators'!P185</f>
        <v>2.1614788468358462E-2</v>
      </c>
      <c r="AP451" s="24">
        <f>+'[2]Scheme Indicators'!Q185</f>
        <v>0</v>
      </c>
      <c r="AQ451" s="24">
        <f>+'[2]Scheme Indicators'!R185</f>
        <v>2.00326707108959E-2</v>
      </c>
    </row>
    <row r="452" spans="15:43" x14ac:dyDescent="0.25"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D452" s="24">
        <f>+'[2]Scheme Indicators'!E186</f>
        <v>3.0885105213028442E-2</v>
      </c>
      <c r="AE452" s="24">
        <f>+'[2]Scheme Indicators'!F186</f>
        <v>2.3478859813995629E-2</v>
      </c>
      <c r="AF452" s="24">
        <f>+'[2]Scheme Indicators'!G186</f>
        <v>3.2468865742598586E-2</v>
      </c>
      <c r="AG452" s="24">
        <f>+'[2]Scheme Indicators'!H186</f>
        <v>3.0764807983238655E-2</v>
      </c>
      <c r="AH452" s="24">
        <f>+'[2]Scheme Indicators'!I186</f>
        <v>4.9448681664790467E-2</v>
      </c>
      <c r="AI452" s="24">
        <f>+'[2]Scheme Indicators'!J186</f>
        <v>1.0501121676737677E-2</v>
      </c>
      <c r="AJ452" s="24">
        <f>+'[2]Scheme Indicators'!K186</f>
        <v>2.3434834939125876E-2</v>
      </c>
      <c r="AK452" s="24">
        <f>+'[2]Scheme Indicators'!L186</f>
        <v>1.7610370620829825E-2</v>
      </c>
      <c r="AL452" s="24">
        <f>+'[2]Scheme Indicators'!M186</f>
        <v>2.5531252732780011E-2</v>
      </c>
      <c r="AM452" s="24">
        <f>+'[2]Scheme Indicators'!N186</f>
        <v>9.2401156180608058E-3</v>
      </c>
      <c r="AN452" s="24">
        <f>+'[2]Scheme Indicators'!O186</f>
        <v>3.2591378777496051E-2</v>
      </c>
      <c r="AO452" s="24">
        <f>+'[2]Scheme Indicators'!P186</f>
        <v>4.3229576936716925E-2</v>
      </c>
      <c r="AP452" s="24">
        <f>+'[2]Scheme Indicators'!Q186</f>
        <v>1.4016127931035377E-2</v>
      </c>
      <c r="AQ452" s="24">
        <f>+'[2]Scheme Indicators'!R186</f>
        <v>4.00653414217918E-2</v>
      </c>
    </row>
    <row r="453" spans="15:43" x14ac:dyDescent="0.25"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D453" s="25">
        <f>+'[2]Scheme Indicators'!E187</f>
        <v>1.089679204660166</v>
      </c>
      <c r="AE453" s="25">
        <f>+'[2]Scheme Indicators'!F187</f>
        <v>0.73971210838899626</v>
      </c>
      <c r="AF453" s="25">
        <f>+'[2]Scheme Indicators'!G187</f>
        <v>1.1195277914346118</v>
      </c>
      <c r="AG453" s="25">
        <f>+'[2]Scheme Indicators'!H187</f>
        <v>0.85501032996113469</v>
      </c>
      <c r="AH453" s="25">
        <f>+'[2]Scheme Indicators'!I187</f>
        <v>1.5056603773641724</v>
      </c>
      <c r="AI453" s="25">
        <f>+'[2]Scheme Indicators'!J187</f>
        <v>0.69343480236413779</v>
      </c>
      <c r="AJ453" s="25">
        <f>+'[2]Scheme Indicators'!K187</f>
        <v>0.94234388365608979</v>
      </c>
      <c r="AK453" s="25">
        <f>+'[2]Scheme Indicators'!L187</f>
        <v>1.4386984311446833</v>
      </c>
      <c r="AL453" s="25">
        <f>+'[2]Scheme Indicators'!M187</f>
        <v>0.82629488530035045</v>
      </c>
      <c r="AM453" s="25">
        <f>+'[2]Scheme Indicators'!N187</f>
        <v>0.98160771705190075</v>
      </c>
      <c r="AN453" s="25">
        <f>+'[2]Scheme Indicators'!O187</f>
        <v>0.66889895608169314</v>
      </c>
      <c r="AO453" s="25">
        <f>+'[2]Scheme Indicators'!P187</f>
        <v>0.70166320167122487</v>
      </c>
      <c r="AP453" s="25">
        <f>+'[2]Scheme Indicators'!Q187</f>
        <v>0.99314397648293384</v>
      </c>
      <c r="AQ453" s="25">
        <f>+'[2]Scheme Indicators'!R187</f>
        <v>0.577880718003422</v>
      </c>
    </row>
    <row r="454" spans="15:43" x14ac:dyDescent="0.25"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D454" s="25">
        <f>+'[2]Scheme Indicators'!E188</f>
        <v>4.2197396740282498</v>
      </c>
      <c r="AE454" s="25">
        <f>+'[2]Scheme Indicators'!F188</f>
        <v>5.2099915326436514</v>
      </c>
      <c r="AF454" s="25">
        <f>+'[2]Scheme Indicators'!G188</f>
        <v>3.7383177569872803</v>
      </c>
      <c r="AG454" s="25">
        <f>+'[2]Scheme Indicators'!H188</f>
        <v>3.9172170008454597</v>
      </c>
      <c r="AH454" s="25">
        <f>+'[2]Scheme Indicators'!I188</f>
        <v>5.7962264151162124</v>
      </c>
      <c r="AI454" s="25">
        <f>+'[2]Scheme Indicators'!J188</f>
        <v>2.8442753294021905</v>
      </c>
      <c r="AJ454" s="25">
        <f>+'[2]Scheme Indicators'!K188</f>
        <v>4.319589392619636</v>
      </c>
      <c r="AK454" s="25">
        <f>+'[2]Scheme Indicators'!L188</f>
        <v>2.2707728065078441</v>
      </c>
      <c r="AL454" s="25">
        <f>+'[2]Scheme Indicators'!M188</f>
        <v>6.466563994456676</v>
      </c>
      <c r="AM454" s="25">
        <f>+'[2]Scheme Indicators'!N188</f>
        <v>2.1360771704399855</v>
      </c>
      <c r="AN454" s="25">
        <f>+'[2]Scheme Indicators'!O188</f>
        <v>2.4888713807562644</v>
      </c>
      <c r="AO454" s="25">
        <f>+'[2]Scheme Indicators'!P188</f>
        <v>3.59563409567521</v>
      </c>
      <c r="AP454" s="25">
        <f>+'[2]Scheme Indicators'!Q188</f>
        <v>7.104799216377911</v>
      </c>
      <c r="AQ454" s="25">
        <f>+'[2]Scheme Indicators'!R188</f>
        <v>3.7209033004909715</v>
      </c>
    </row>
    <row r="455" spans="15:43" x14ac:dyDescent="0.25"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D455" s="50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</row>
    <row r="456" spans="15:43" x14ac:dyDescent="0.25"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D456" s="24">
        <f>+'[2]Scheme Indicators'!E190</f>
        <v>0.1394292489403661</v>
      </c>
      <c r="AE456" s="24">
        <f>+'[2]Scheme Indicators'!F190</f>
        <v>0.15842569029628961</v>
      </c>
      <c r="AF456" s="24">
        <f>+'[2]Scheme Indicators'!G190</f>
        <v>0.14744569150092379</v>
      </c>
      <c r="AG456" s="24">
        <f>+'[2]Scheme Indicators'!H190</f>
        <v>0.16616102258991275</v>
      </c>
      <c r="AH456" s="24">
        <f>+'[2]Scheme Indicators'!I190</f>
        <v>0.18527971554417005</v>
      </c>
      <c r="AI456" s="24">
        <f>+'[2]Scheme Indicators'!J190</f>
        <v>0.13708174625599795</v>
      </c>
      <c r="AJ456" s="24">
        <f>+'[2]Scheme Indicators'!K190</f>
        <v>0.20987608880649558</v>
      </c>
      <c r="AK456" s="24">
        <f>+'[2]Scheme Indicators'!L190</f>
        <v>0.2535152278336143</v>
      </c>
      <c r="AL456" s="24">
        <f>+'[2]Scheme Indicators'!M190</f>
        <v>0.11471038910520248</v>
      </c>
      <c r="AM456" s="24">
        <f>+'[2]Scheme Indicators'!N190</f>
        <v>0.14671098170676916</v>
      </c>
      <c r="AN456" s="24">
        <f>+'[2]Scheme Indicators'!O190</f>
        <v>0.1549510600981516</v>
      </c>
      <c r="AO456" s="24">
        <f>+'[2]Scheme Indicators'!P190</f>
        <v>0.16609364863534182</v>
      </c>
      <c r="AP456" s="24">
        <f>+'[2]Scheme Indicators'!Q190</f>
        <v>0.1742103309009089</v>
      </c>
      <c r="AQ456" s="24">
        <f>+'[2]Scheme Indicators'!R190</f>
        <v>0.10899793502571159</v>
      </c>
    </row>
    <row r="457" spans="15:43" x14ac:dyDescent="0.25"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D457" s="24">
        <f>+'[2]Scheme Indicators'!E191</f>
        <v>0.34511826874313978</v>
      </c>
      <c r="AE457" s="24">
        <f>+'[2]Scheme Indicators'!F191</f>
        <v>0.40030966743989632</v>
      </c>
      <c r="AF457" s="24">
        <f>+'[2]Scheme Indicators'!G191</f>
        <v>0.36358565965996409</v>
      </c>
      <c r="AG457" s="24">
        <f>+'[2]Scheme Indicators'!H191</f>
        <v>0.38972844654371785</v>
      </c>
      <c r="AH457" s="24">
        <f>+'[2]Scheme Indicators'!I191</f>
        <v>0.45787892966556898</v>
      </c>
      <c r="AI457" s="24">
        <f>+'[2]Scheme Indicators'!J191</f>
        <v>0.32449314761373194</v>
      </c>
      <c r="AJ457" s="24">
        <f>+'[2]Scheme Indicators'!K191</f>
        <v>0.43803098867506779</v>
      </c>
      <c r="AK457" s="24">
        <f>+'[2]Scheme Indicators'!L191</f>
        <v>0.65990380010249272</v>
      </c>
      <c r="AL457" s="24">
        <f>+'[2]Scheme Indicators'!M191</f>
        <v>0.34287993080337953</v>
      </c>
      <c r="AM457" s="24">
        <f>+'[2]Scheme Indicators'!N191</f>
        <v>0.3340668935197606</v>
      </c>
      <c r="AN457" s="24">
        <f>+'[2]Scheme Indicators'!O191</f>
        <v>0.3626113162719975</v>
      </c>
      <c r="AO457" s="24">
        <f>+'[2]Scheme Indicators'!P191</f>
        <v>0.28855273074764559</v>
      </c>
      <c r="AP457" s="24">
        <f>+'[2]Scheme Indicators'!Q191</f>
        <v>0.41927354014868695</v>
      </c>
      <c r="AQ457" s="24">
        <f>+'[2]Scheme Indicators'!R191</f>
        <v>0.23123778309985127</v>
      </c>
    </row>
    <row r="458" spans="15:43" x14ac:dyDescent="0.25"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D458" s="24">
        <f>+'[2]Scheme Indicators'!E192</f>
        <v>2.2846701959836031E-2</v>
      </c>
      <c r="AE458" s="24">
        <f>+'[2]Scheme Indicators'!F192</f>
        <v>1.9003700413334088E-2</v>
      </c>
      <c r="AF458" s="24">
        <f>+'[2]Scheme Indicators'!G192</f>
        <v>2.681182655632932E-2</v>
      </c>
      <c r="AG458" s="24">
        <f>+'[2]Scheme Indicators'!H192</f>
        <v>4.168165882603609E-2</v>
      </c>
      <c r="AH458" s="24">
        <f>+'[2]Scheme Indicators'!I192</f>
        <v>2.7014130486424582E-2</v>
      </c>
      <c r="AI458" s="24">
        <f>+'[2]Scheme Indicators'!J192</f>
        <v>1.0743822498628857E-2</v>
      </c>
      <c r="AJ458" s="24">
        <f>+'[2]Scheme Indicators'!K192</f>
        <v>2.6429274901095257E-2</v>
      </c>
      <c r="AK458" s="24">
        <f>+'[2]Scheme Indicators'!L192</f>
        <v>2.7444062736408283E-2</v>
      </c>
      <c r="AL458" s="24">
        <f>+'[2]Scheme Indicators'!M192</f>
        <v>2.1686228440562883E-2</v>
      </c>
      <c r="AM458" s="24">
        <f>+'[2]Scheme Indicators'!N192</f>
        <v>2.38072201884117E-2</v>
      </c>
      <c r="AN458" s="24">
        <f>+'[2]Scheme Indicators'!O192</f>
        <v>1.1837052706493644E-2</v>
      </c>
      <c r="AO458" s="24">
        <f>+'[2]Scheme Indicators'!P192</f>
        <v>1.5133457690915118E-2</v>
      </c>
      <c r="AP458" s="24">
        <f>+'[2]Scheme Indicators'!Q192</f>
        <v>2.0782171014639268E-2</v>
      </c>
      <c r="AQ458" s="24">
        <f>+'[2]Scheme Indicators'!R192</f>
        <v>1.9144646587940614E-2</v>
      </c>
    </row>
    <row r="459" spans="15:43" x14ac:dyDescent="0.25"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D459" s="24">
        <f>+'[2]Scheme Indicators'!E193</f>
        <v>0.10594341456584068</v>
      </c>
      <c r="AE459" s="24">
        <f>+'[2]Scheme Indicators'!F193</f>
        <v>0.12631244913366962</v>
      </c>
      <c r="AF459" s="24">
        <f>+'[2]Scheme Indicators'!G193</f>
        <v>0.12156279566569923</v>
      </c>
      <c r="AG459" s="24">
        <f>+'[2]Scheme Indicators'!H193</f>
        <v>0.16280190513031761</v>
      </c>
      <c r="AH459" s="24">
        <f>+'[2]Scheme Indicators'!I193</f>
        <v>0.17814557987564286</v>
      </c>
      <c r="AI459" s="24">
        <f>+'[2]Scheme Indicators'!J193</f>
        <v>9.4709993063108427E-2</v>
      </c>
      <c r="AJ459" s="24">
        <f>+'[2]Scheme Indicators'!K193</f>
        <v>0.15533870952230402</v>
      </c>
      <c r="AK459" s="24">
        <f>+'[2]Scheme Indicators'!L193</f>
        <v>0.3342480550828052</v>
      </c>
      <c r="AL459" s="24">
        <f>+'[2]Scheme Indicators'!M193</f>
        <v>0.11615446707286627</v>
      </c>
      <c r="AM459" s="24">
        <f>+'[2]Scheme Indicators'!N193</f>
        <v>0.12539594163636941</v>
      </c>
      <c r="AN459" s="24">
        <f>+'[2]Scheme Indicators'!O193</f>
        <v>0.1238275544379001</v>
      </c>
      <c r="AO459" s="24">
        <f>+'[2]Scheme Indicators'!P193</f>
        <v>8.3253527995914609E-2</v>
      </c>
      <c r="AP459" s="24">
        <f>+'[2]Scheme Indicators'!Q193</f>
        <v>0.16738018719630893</v>
      </c>
      <c r="AQ459" s="24">
        <f>+'[2]Scheme Indicators'!R193</f>
        <v>7.1175282447614577E-2</v>
      </c>
    </row>
    <row r="460" spans="15:43" x14ac:dyDescent="0.25"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D460" s="50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</row>
    <row r="461" spans="15:43" x14ac:dyDescent="0.25"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D461" s="50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</row>
    <row r="462" spans="15:43" x14ac:dyDescent="0.25"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D462" s="24">
        <f>+'[2]Scheme Indicators'!E196</f>
        <v>1.4820452224219424E-3</v>
      </c>
      <c r="AE462" s="24">
        <f>+'[2]Scheme Indicators'!F196</f>
        <v>1.465646786725935E-3</v>
      </c>
      <c r="AF462" s="24">
        <f>+'[2]Scheme Indicators'!G196</f>
        <v>1.2202235907595161E-3</v>
      </c>
      <c r="AG462" s="24">
        <f>+'[2]Scheme Indicators'!H196</f>
        <v>7.6434480896674279E-4</v>
      </c>
      <c r="AH462" s="24">
        <f>+'[2]Scheme Indicators'!I196</f>
        <v>2.4402891742671506E-3</v>
      </c>
      <c r="AI462" s="24">
        <f>+'[2]Scheme Indicators'!J196</f>
        <v>1.9285125121950959E-3</v>
      </c>
      <c r="AJ462" s="24">
        <f>+'[2]Scheme Indicators'!K196</f>
        <v>1.5442012982409621E-3</v>
      </c>
      <c r="AK462" s="24">
        <f>+'[2]Scheme Indicators'!L196</f>
        <v>1.6352372432297366E-3</v>
      </c>
      <c r="AL462" s="24">
        <f>+'[2]Scheme Indicators'!M196</f>
        <v>2.4235393438331314E-3</v>
      </c>
      <c r="AM462" s="24">
        <f>+'[2]Scheme Indicators'!N196</f>
        <v>1.2494880479434231E-3</v>
      </c>
      <c r="AN462" s="24">
        <f>+'[2]Scheme Indicators'!O196</f>
        <v>1.0885695067101389E-3</v>
      </c>
      <c r="AO462" s="24">
        <f>+'[2]Scheme Indicators'!P196</f>
        <v>1.1043495126756744E-3</v>
      </c>
      <c r="AP462" s="24">
        <f>+'[2]Scheme Indicators'!Q196</f>
        <v>2.0076491004389009E-3</v>
      </c>
      <c r="AQ462" s="24">
        <f>+'[2]Scheme Indicators'!R196</f>
        <v>3.1202190192530723E-3</v>
      </c>
    </row>
    <row r="463" spans="15:43" x14ac:dyDescent="0.25"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D463" s="24">
        <f>+'[2]Scheme Indicators'!E197</f>
        <v>0.84997939203453776</v>
      </c>
      <c r="AE463" s="24">
        <f>+'[2]Scheme Indicators'!F197</f>
        <v>0.81663848844221909</v>
      </c>
      <c r="AF463" s="24">
        <f>+'[2]Scheme Indicators'!G197</f>
        <v>0.69226655751453892</v>
      </c>
      <c r="AG463" s="24">
        <f>+'[2]Scheme Indicators'!H197</f>
        <v>0.56364424930024726</v>
      </c>
      <c r="AH463" s="24">
        <f>+'[2]Scheme Indicators'!I197</f>
        <v>0.87277288973570255</v>
      </c>
      <c r="AI463" s="24">
        <f>+'[2]Scheme Indicators'!J197</f>
        <v>0.92870089441825576</v>
      </c>
      <c r="AJ463" s="24">
        <f>+'[2]Scheme Indicators'!K197</f>
        <v>0.74737771802469555</v>
      </c>
      <c r="AK463" s="24">
        <f>+'[2]Scheme Indicators'!L197</f>
        <v>0.68282430956082529</v>
      </c>
      <c r="AL463" s="24">
        <f>+'[2]Scheme Indicators'!M197</f>
        <v>0.83118075668286484</v>
      </c>
      <c r="AM463" s="24">
        <f>+'[2]Scheme Indicators'!N197</f>
        <v>0.70279677000207474</v>
      </c>
      <c r="AN463" s="24">
        <f>+'[2]Scheme Indicators'!O197</f>
        <v>0.66534227688596292</v>
      </c>
      <c r="AO463" s="24">
        <f>+'[2]Scheme Indicators'!P197</f>
        <v>0.64522257009850859</v>
      </c>
      <c r="AP463" s="24">
        <f>+'[2]Scheme Indicators'!Q197</f>
        <v>0.73565291419613721</v>
      </c>
      <c r="AQ463" s="24">
        <f>+'[2]Scheme Indicators'!R197</f>
        <v>0.77672268024667368</v>
      </c>
    </row>
    <row r="464" spans="15:43" x14ac:dyDescent="0.25"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D464" s="50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</row>
    <row r="465" spans="15:43" x14ac:dyDescent="0.25"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D465" s="24">
        <f>+'[2]Scheme Indicators'!E199</f>
        <v>1.0177011144019241E-2</v>
      </c>
      <c r="AE465" s="24">
        <f>+'[2]Scheme Indicators'!F199</f>
        <v>1.316435648020404E-2</v>
      </c>
      <c r="AF465" s="24">
        <f>+'[2]Scheme Indicators'!G199</f>
        <v>0</v>
      </c>
      <c r="AG465" s="24">
        <f>+'[2]Scheme Indicators'!H199</f>
        <v>1.3716017679625282E-2</v>
      </c>
      <c r="AH465" s="24">
        <f>+'[2]Scheme Indicators'!I199</f>
        <v>0</v>
      </c>
      <c r="AI465" s="24">
        <f>+'[2]Scheme Indicators'!J199</f>
        <v>0</v>
      </c>
      <c r="AJ465" s="24">
        <f>+'[2]Scheme Indicators'!K199</f>
        <v>0</v>
      </c>
      <c r="AK465" s="24">
        <f>+'[2]Scheme Indicators'!L199</f>
        <v>0</v>
      </c>
      <c r="AL465" s="24">
        <f>+'[2]Scheme Indicators'!M199</f>
        <v>8.0712298606612984E-3</v>
      </c>
      <c r="AM465" s="24">
        <f>+'[2]Scheme Indicators'!N199</f>
        <v>3.4945593322127891E-2</v>
      </c>
      <c r="AN465" s="24">
        <f>+'[2]Scheme Indicators'!O199</f>
        <v>0</v>
      </c>
      <c r="AO465" s="24">
        <f>+'[2]Scheme Indicators'!P199</f>
        <v>0</v>
      </c>
      <c r="AP465" s="24">
        <f>+'[2]Scheme Indicators'!Q199</f>
        <v>0</v>
      </c>
      <c r="AQ465" s="24">
        <f>+'[2]Scheme Indicators'!R199</f>
        <v>1.7461124456897483E-2</v>
      </c>
    </row>
    <row r="466" spans="15:43" x14ac:dyDescent="0.25"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D466" s="24">
        <f>+'[2]Scheme Indicators'!E200</f>
        <v>1.0177011144019241E-2</v>
      </c>
      <c r="AE466" s="24">
        <f>+'[2]Scheme Indicators'!F200</f>
        <v>3.2910891200510099E-2</v>
      </c>
      <c r="AF466" s="24">
        <f>+'[2]Scheme Indicators'!G200</f>
        <v>6.1048269708189093E-2</v>
      </c>
      <c r="AG466" s="24">
        <f>+'[2]Scheme Indicators'!H200</f>
        <v>2.0574026519437922E-2</v>
      </c>
      <c r="AH466" s="24">
        <f>+'[2]Scheme Indicators'!I200</f>
        <v>0</v>
      </c>
      <c r="AI466" s="24">
        <f>+'[2]Scheme Indicators'!J200</f>
        <v>1.5675125812448915E-2</v>
      </c>
      <c r="AJ466" s="24">
        <f>+'[2]Scheme Indicators'!K200</f>
        <v>0</v>
      </c>
      <c r="AK466" s="24">
        <f>+'[2]Scheme Indicators'!L200</f>
        <v>0</v>
      </c>
      <c r="AL466" s="24">
        <f>+'[2]Scheme Indicators'!M200</f>
        <v>2.4213689581983895E-2</v>
      </c>
      <c r="AM466" s="24">
        <f>+'[2]Scheme Indicators'!N200</f>
        <v>3.4945593322127891E-2</v>
      </c>
      <c r="AN466" s="24">
        <f>+'[2]Scheme Indicators'!O200</f>
        <v>0</v>
      </c>
      <c r="AO466" s="24">
        <f>+'[2]Scheme Indicators'!P200</f>
        <v>0</v>
      </c>
      <c r="AP466" s="24">
        <f>+'[2]Scheme Indicators'!Q200</f>
        <v>0</v>
      </c>
      <c r="AQ466" s="24">
        <f>+'[2]Scheme Indicators'!R200</f>
        <v>1.7461124456897483E-2</v>
      </c>
    </row>
    <row r="467" spans="15:43" x14ac:dyDescent="0.25"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D467" s="25">
        <f>+'[2]Scheme Indicators'!E201</f>
        <v>0.80743243242424889</v>
      </c>
      <c r="AE467" s="25">
        <f>+'[2]Scheme Indicators'!F201</f>
        <v>0.5784860557792203</v>
      </c>
      <c r="AF467" s="25">
        <f>+'[2]Scheme Indicators'!G201</f>
        <v>0.78063540090251915</v>
      </c>
      <c r="AG467" s="25">
        <f>+'[2]Scheme Indicators'!H201</f>
        <v>0.48485939257410421</v>
      </c>
      <c r="AH467" s="25">
        <f>+'[2]Scheme Indicators'!I201</f>
        <v>1.2</v>
      </c>
      <c r="AI467" s="25">
        <f>+'[2]Scheme Indicators'!J201</f>
        <v>0.5540443808168275</v>
      </c>
      <c r="AJ467" s="25">
        <f>+'[2]Scheme Indicators'!K201</f>
        <v>0.78006500542387924</v>
      </c>
      <c r="AK467" s="25">
        <f>+'[2]Scheme Indicators'!L201</f>
        <v>1.01500682128794</v>
      </c>
      <c r="AL467" s="25">
        <f>+'[2]Scheme Indicators'!M201</f>
        <v>0.75606356284482679</v>
      </c>
      <c r="AM467" s="25">
        <f>+'[2]Scheme Indicators'!N201</f>
        <v>0.72424557751738394</v>
      </c>
      <c r="AN467" s="25">
        <f>+'[2]Scheme Indicators'!O201</f>
        <v>0.62264150943396224</v>
      </c>
      <c r="AO467" s="25">
        <f>+'[2]Scheme Indicators'!P201</f>
        <v>0.81668496158785231</v>
      </c>
      <c r="AP467" s="25">
        <f>+'[2]Scheme Indicators'!Q201</f>
        <v>0.53503184713375795</v>
      </c>
      <c r="AQ467" s="25">
        <f>+'[2]Scheme Indicators'!R201</f>
        <v>0.34322580645161288</v>
      </c>
    </row>
    <row r="468" spans="15:43" x14ac:dyDescent="0.25"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D468" s="25">
        <f>+'[2]Scheme Indicators'!E202</f>
        <v>3.4020270269925468</v>
      </c>
      <c r="AE468" s="25">
        <f>+'[2]Scheme Indicators'!F202</f>
        <v>4.7629482071904805</v>
      </c>
      <c r="AF468" s="25">
        <f>+'[2]Scheme Indicators'!G202</f>
        <v>2.7413010589832649</v>
      </c>
      <c r="AG468" s="25">
        <f>+'[2]Scheme Indicators'!H202</f>
        <v>2.9015973003265434</v>
      </c>
      <c r="AH468" s="25">
        <f>+'[2]Scheme Indicators'!I202</f>
        <v>6.25</v>
      </c>
      <c r="AI468" s="25">
        <f>+'[2]Scheme Indicators'!J202</f>
        <v>2.8969219756662805</v>
      </c>
      <c r="AJ468" s="25">
        <f>+'[2]Scheme Indicators'!K202</f>
        <v>2.9772481040344725</v>
      </c>
      <c r="AK468" s="25">
        <f>+'[2]Scheme Indicators'!L202</f>
        <v>2.1282401091521321</v>
      </c>
      <c r="AL468" s="25">
        <f>+'[2]Scheme Indicators'!M202</f>
        <v>6.5453024809995739</v>
      </c>
      <c r="AM468" s="25">
        <f>+'[2]Scheme Indicators'!N202</f>
        <v>1.5733610821929376</v>
      </c>
      <c r="AN468" s="25">
        <f>+'[2]Scheme Indicators'!O202</f>
        <v>1.7735849056603774</v>
      </c>
      <c r="AO468" s="25">
        <f>+'[2]Scheme Indicators'!P202</f>
        <v>2.95060373218837</v>
      </c>
      <c r="AP468" s="25">
        <f>+'[2]Scheme Indicators'!Q202</f>
        <v>6.2292993630573248</v>
      </c>
      <c r="AQ468" s="25">
        <f>+'[2]Scheme Indicators'!R202</f>
        <v>3.3032258064516129</v>
      </c>
    </row>
    <row r="469" spans="15:43" x14ac:dyDescent="0.25"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D469" s="50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</row>
    <row r="470" spans="15:43" x14ac:dyDescent="0.25"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D470" s="24">
        <f>+'[2]Scheme Indicators'!E204</f>
        <v>0.12219400246160035</v>
      </c>
      <c r="AE470" s="24">
        <f>+'[2]Scheme Indicators'!F204</f>
        <v>0.15154646189544224</v>
      </c>
      <c r="AF470" s="24">
        <f>+'[2]Scheme Indicators'!G204</f>
        <v>0.16072121576886983</v>
      </c>
      <c r="AG470" s="24">
        <f>+'[2]Scheme Indicators'!H204</f>
        <v>0.11720713665800646</v>
      </c>
      <c r="AH470" s="24">
        <f>+'[2]Scheme Indicators'!I204</f>
        <v>0.11565638530081461</v>
      </c>
      <c r="AI470" s="24">
        <f>+'[2]Scheme Indicators'!J204</f>
        <v>0.13038795968065112</v>
      </c>
      <c r="AJ470" s="24">
        <f>+'[2]Scheme Indicators'!K204</f>
        <v>0.22820769556411002</v>
      </c>
      <c r="AK470" s="24">
        <f>+'[2]Scheme Indicators'!L204</f>
        <v>0.23886006527955927</v>
      </c>
      <c r="AL470" s="24">
        <f>+'[2]Scheme Indicators'!M204</f>
        <v>8.9294917461257117E-2</v>
      </c>
      <c r="AM470" s="24">
        <f>+'[2]Scheme Indicators'!N204</f>
        <v>0.16999385442516279</v>
      </c>
      <c r="AN470" s="24">
        <f>+'[2]Scheme Indicators'!O204</f>
        <v>0.11886298764298364</v>
      </c>
      <c r="AO470" s="24">
        <f>+'[2]Scheme Indicators'!P204</f>
        <v>0.12198486665967781</v>
      </c>
      <c r="AP470" s="24">
        <f>+'[2]Scheme Indicators'!Q204</f>
        <v>0.17112590155825058</v>
      </c>
      <c r="AQ470" s="24">
        <f>+'[2]Scheme Indicators'!R204</f>
        <v>5.7095842123455288E-2</v>
      </c>
    </row>
    <row r="471" spans="15:43" x14ac:dyDescent="0.25"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D471" s="24">
        <f>+'[2]Scheme Indicators'!E205</f>
        <v>0.33196174500894804</v>
      </c>
      <c r="AE471" s="24">
        <f>+'[2]Scheme Indicators'!F205</f>
        <v>0.3631682643380561</v>
      </c>
      <c r="AF471" s="24">
        <f>+'[2]Scheme Indicators'!G205</f>
        <v>0.2973763504792758</v>
      </c>
      <c r="AG471" s="24">
        <f>+'[2]Scheme Indicators'!H205</f>
        <v>0.31492085883585141</v>
      </c>
      <c r="AH471" s="24">
        <f>+'[2]Scheme Indicators'!I205</f>
        <v>0.46933577444547864</v>
      </c>
      <c r="AI471" s="24">
        <f>+'[2]Scheme Indicators'!J205</f>
        <v>0.27399573899047441</v>
      </c>
      <c r="AJ471" s="24">
        <f>+'[2]Scheme Indicators'!K205</f>
        <v>0.43523988619075304</v>
      </c>
      <c r="AK471" s="24">
        <f>+'[2]Scheme Indicators'!L205</f>
        <v>0.63380396989541499</v>
      </c>
      <c r="AL471" s="24">
        <f>+'[2]Scheme Indicators'!M205</f>
        <v>0.31086470581087949</v>
      </c>
      <c r="AM471" s="24">
        <f>+'[2]Scheme Indicators'!N205</f>
        <v>0.35732667637696336</v>
      </c>
      <c r="AN471" s="24">
        <f>+'[2]Scheme Indicators'!O205</f>
        <v>0.28852023691793721</v>
      </c>
      <c r="AO471" s="24">
        <f>+'[2]Scheme Indicators'!P205</f>
        <v>0.26032292644833815</v>
      </c>
      <c r="AP471" s="24">
        <f>+'[2]Scheme Indicators'!Q205</f>
        <v>0.37864936130778309</v>
      </c>
      <c r="AQ471" s="24">
        <f>+'[2]Scheme Indicators'!R205</f>
        <v>0.14779375564618449</v>
      </c>
    </row>
    <row r="472" spans="15:43" x14ac:dyDescent="0.25"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D472" s="24">
        <f>+'[2]Scheme Indicators'!E206</f>
        <v>7.3532262133897087E-3</v>
      </c>
      <c r="AE472" s="24">
        <f>+'[2]Scheme Indicators'!F206</f>
        <v>1.3219913396447966E-2</v>
      </c>
      <c r="AF472" s="24">
        <f>+'[2]Scheme Indicators'!G206</f>
        <v>0</v>
      </c>
      <c r="AG472" s="24">
        <f>+'[2]Scheme Indicators'!H206</f>
        <v>2.7087439744139789E-2</v>
      </c>
      <c r="AH472" s="24">
        <f>+'[2]Scheme Indicators'!I206</f>
        <v>3.1056275064354731E-2</v>
      </c>
      <c r="AI472" s="24">
        <f>+'[2]Scheme Indicators'!J206</f>
        <v>3.0332080732828467E-3</v>
      </c>
      <c r="AJ472" s="24">
        <f>+'[2]Scheme Indicators'!K206</f>
        <v>4.8990243440561625E-2</v>
      </c>
      <c r="AK472" s="24">
        <f>+'[2]Scheme Indicators'!L206</f>
        <v>1.0462437551723328E-2</v>
      </c>
      <c r="AL472" s="24">
        <f>+'[2]Scheme Indicators'!M206</f>
        <v>9.5097589836597319E-3</v>
      </c>
      <c r="AM472" s="24">
        <f>+'[2]Scheme Indicators'!N206</f>
        <v>1.1050097340355584E-2</v>
      </c>
      <c r="AN472" s="24">
        <f>+'[2]Scheme Indicators'!O206</f>
        <v>6.6487547855091575E-2</v>
      </c>
      <c r="AO472" s="24">
        <f>+'[2]Scheme Indicators'!P206</f>
        <v>0</v>
      </c>
      <c r="AP472" s="24">
        <f>+'[2]Scheme Indicators'!Q206</f>
        <v>4.2249682542931759E-3</v>
      </c>
      <c r="AQ472" s="24">
        <f>+'[2]Scheme Indicators'!R206</f>
        <v>1.2157836871442219E-2</v>
      </c>
    </row>
    <row r="473" spans="15:43" x14ac:dyDescent="0.25"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D473" s="24">
        <f>+'[2]Scheme Indicators'!E207</f>
        <v>0.11875426700320281</v>
      </c>
      <c r="AE473" s="24">
        <f>+'[2]Scheme Indicators'!F207</f>
        <v>0.1085868605341591</v>
      </c>
      <c r="AF473" s="24">
        <f>+'[2]Scheme Indicators'!G207</f>
        <v>5.6859455495586346E-2</v>
      </c>
      <c r="AG473" s="24">
        <f>+'[2]Scheme Indicators'!H207</f>
        <v>0.12950875059578912</v>
      </c>
      <c r="AH473" s="24">
        <f>+'[2]Scheme Indicators'!I207</f>
        <v>0.12621138443478147</v>
      </c>
      <c r="AI473" s="24">
        <f>+'[2]Scheme Indicators'!J207</f>
        <v>8.5235443875723571E-2</v>
      </c>
      <c r="AJ473" s="24">
        <f>+'[2]Scheme Indicators'!K207</f>
        <v>9.5553628957032274E-2</v>
      </c>
      <c r="AK473" s="24">
        <f>+'[2]Scheme Indicators'!L207</f>
        <v>0.21284574367409165</v>
      </c>
      <c r="AL473" s="24">
        <f>+'[2]Scheme Indicators'!M207</f>
        <v>0.10560061531552889</v>
      </c>
      <c r="AM473" s="24">
        <f>+'[2]Scheme Indicators'!N207</f>
        <v>0.14980106454845371</v>
      </c>
      <c r="AN473" s="24">
        <f>+'[2]Scheme Indicators'!O207</f>
        <v>0.12524925058181716</v>
      </c>
      <c r="AO473" s="24">
        <f>+'[2]Scheme Indicators'!P207</f>
        <v>2.6263999550582954E-2</v>
      </c>
      <c r="AP473" s="24">
        <f>+'[2]Scheme Indicators'!Q207</f>
        <v>0.11456157089096096</v>
      </c>
      <c r="AQ473" s="24">
        <f>+'[2]Scheme Indicators'!R207</f>
        <v>3.4994168029242025E-2</v>
      </c>
    </row>
    <row r="474" spans="15:43" x14ac:dyDescent="0.25"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D474" s="50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</row>
    <row r="475" spans="15:43" x14ac:dyDescent="0.25"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D475" s="50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</row>
    <row r="476" spans="15:43" x14ac:dyDescent="0.25"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D476" s="24">
        <f>+'[2]Scheme Indicators'!E210</f>
        <v>1.4392778701107528E-2</v>
      </c>
      <c r="AE476" s="24">
        <f>+'[2]Scheme Indicators'!F210</f>
        <v>1.7762500405307479E-2</v>
      </c>
      <c r="AF476" s="24">
        <f>+'[2]Scheme Indicators'!G210</f>
        <v>8.3034277021950958E-3</v>
      </c>
      <c r="AG476" s="24">
        <f>+'[2]Scheme Indicators'!H210</f>
        <v>4.7838527456453232E-3</v>
      </c>
      <c r="AH476" s="24">
        <f>+'[2]Scheme Indicators'!I210</f>
        <v>2.3741980090900769E-2</v>
      </c>
      <c r="AI476" s="24">
        <f>+'[2]Scheme Indicators'!J210</f>
        <v>2.504408866742798E-2</v>
      </c>
      <c r="AJ476" s="24">
        <f>+'[2]Scheme Indicators'!K210</f>
        <v>1.1319681456243166E-2</v>
      </c>
      <c r="AK476" s="24">
        <f>+'[2]Scheme Indicators'!L210</f>
        <v>1.180806374951817E-2</v>
      </c>
      <c r="AL476" s="24">
        <f>+'[2]Scheme Indicators'!M210</f>
        <v>2.9909292941821097E-2</v>
      </c>
      <c r="AM476" s="24">
        <f>+'[2]Scheme Indicators'!N210</f>
        <v>8.4655740687844937E-3</v>
      </c>
      <c r="AN476" s="24">
        <f>+'[2]Scheme Indicators'!O210</f>
        <v>1.0134308253370515E-2</v>
      </c>
      <c r="AO476" s="24">
        <f>+'[2]Scheme Indicators'!P210</f>
        <v>1.1171992435684295E-2</v>
      </c>
      <c r="AP476" s="24">
        <f>+'[2]Scheme Indicators'!Q210</f>
        <v>1.7747021294389143E-2</v>
      </c>
      <c r="AQ476" s="24">
        <f>+'[2]Scheme Indicators'!R210</f>
        <v>3.5538959121844224E-2</v>
      </c>
    </row>
    <row r="477" spans="15:43" x14ac:dyDescent="0.25"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D477" s="24">
        <f>+'[2]Scheme Indicators'!E211</f>
        <v>0.86942173275416479</v>
      </c>
      <c r="AE477" s="24">
        <f>+'[2]Scheme Indicators'!F211</f>
        <v>0.82186576247203691</v>
      </c>
      <c r="AF477" s="24">
        <f>+'[2]Scheme Indicators'!G211</f>
        <v>0.86211523253845845</v>
      </c>
      <c r="AG477" s="24">
        <f>+'[2]Scheme Indicators'!H211</f>
        <v>0.91005573172580423</v>
      </c>
      <c r="AH477" s="24">
        <f>+'[2]Scheme Indicators'!I211</f>
        <v>0.8454928456196924</v>
      </c>
      <c r="AI477" s="24">
        <f>+'[2]Scheme Indicators'!J211</f>
        <v>1.1223721249214107</v>
      </c>
      <c r="AJ477" s="24">
        <f>+'[2]Scheme Indicators'!K211</f>
        <v>0.7615124753694329</v>
      </c>
      <c r="AK477" s="24">
        <f>+'[2]Scheme Indicators'!L211</f>
        <v>0.8337387712763239</v>
      </c>
      <c r="AL477" s="24">
        <f>+'[2]Scheme Indicators'!M211</f>
        <v>0.87406854893416508</v>
      </c>
      <c r="AM477" s="24">
        <f>+'[2]Scheme Indicators'!N211</f>
        <v>0.68778659565571332</v>
      </c>
      <c r="AN477" s="24">
        <f>+'[2]Scheme Indicators'!O211</f>
        <v>0.82326514576462417</v>
      </c>
      <c r="AO477" s="24">
        <f>+'[2]Scheme Indicators'!P211</f>
        <v>0.8027720549746391</v>
      </c>
      <c r="AP477" s="24">
        <f>+'[2]Scheme Indicators'!Q211</f>
        <v>0.79674305079805441</v>
      </c>
      <c r="AQ477" s="24">
        <f>+'[2]Scheme Indicators'!R211</f>
        <v>0.89726175406406516</v>
      </c>
    </row>
    <row r="478" spans="15:43" x14ac:dyDescent="0.25"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D478" s="50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</row>
    <row r="479" spans="15:43" x14ac:dyDescent="0.25"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D479" s="24">
        <f>+'[2]Scheme Indicators'!E213</f>
        <v>0.12453978837657098</v>
      </c>
      <c r="AE479" s="24">
        <f>+'[2]Scheme Indicators'!F213</f>
        <v>5.5326807860117781E-2</v>
      </c>
      <c r="AF479" s="24">
        <f>+'[2]Scheme Indicators'!G213</f>
        <v>0.10671409515435051</v>
      </c>
      <c r="AG479" s="24">
        <f>+'[2]Scheme Indicators'!H213</f>
        <v>0.1710699419841436</v>
      </c>
      <c r="AH479" s="24">
        <f>+'[2]Scheme Indicators'!I213</f>
        <v>0.12847965738978123</v>
      </c>
      <c r="AI479" s="24">
        <f>+'[2]Scheme Indicators'!J213</f>
        <v>0.17445946504494134</v>
      </c>
      <c r="AJ479" s="24">
        <f>+'[2]Scheme Indicators'!K213</f>
        <v>6.2075081288062967E-2</v>
      </c>
      <c r="AK479" s="24">
        <f>+'[2]Scheme Indicators'!L213</f>
        <v>7.4815794446059444E-2</v>
      </c>
      <c r="AL479" s="24">
        <f>+'[2]Scheme Indicators'!M213</f>
        <v>7.0886819413183991E-2</v>
      </c>
      <c r="AM479" s="24">
        <f>+'[2]Scheme Indicators'!N213</f>
        <v>0.13638457994146966</v>
      </c>
      <c r="AN479" s="24">
        <f>+'[2]Scheme Indicators'!O213</f>
        <v>0.11754771153680185</v>
      </c>
      <c r="AO479" s="24">
        <f>+'[2]Scheme Indicators'!P213</f>
        <v>6.25E-2</v>
      </c>
      <c r="AP479" s="24">
        <f>+'[2]Scheme Indicators'!Q213</f>
        <v>2.882190464760135E-2</v>
      </c>
      <c r="AQ479" s="24">
        <f>+'[2]Scheme Indicators'!R213</f>
        <v>9.176217359295491E-2</v>
      </c>
    </row>
    <row r="480" spans="15:43" x14ac:dyDescent="0.25"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D480" s="24">
        <f>+'[2]Scheme Indicators'!E214</f>
        <v>0.67627192347501108</v>
      </c>
      <c r="AE480" s="24">
        <f>+'[2]Scheme Indicators'!F214</f>
        <v>0.60721418180881492</v>
      </c>
      <c r="AF480" s="24">
        <f>+'[2]Scheme Indicators'!G214</f>
        <v>0.69897732326099582</v>
      </c>
      <c r="AG480" s="24">
        <f>+'[2]Scheme Indicators'!H214</f>
        <v>0.65434468479562746</v>
      </c>
      <c r="AH480" s="24">
        <f>+'[2]Scheme Indicators'!I214</f>
        <v>0.69892933620040998</v>
      </c>
      <c r="AI480" s="24">
        <f>+'[2]Scheme Indicators'!J214</f>
        <v>0.86006035800828429</v>
      </c>
      <c r="AJ480" s="24">
        <f>+'[2]Scheme Indicators'!K214</f>
        <v>0.65622228790237991</v>
      </c>
      <c r="AK480" s="24">
        <f>+'[2]Scheme Indicators'!L214</f>
        <v>0.69601360287697722</v>
      </c>
      <c r="AL480" s="24">
        <f>+'[2]Scheme Indicators'!M214</f>
        <v>0.59481225046798847</v>
      </c>
      <c r="AM480" s="24">
        <f>+'[2]Scheme Indicators'!N214</f>
        <v>0.74642911994993522</v>
      </c>
      <c r="AN480" s="24">
        <f>+'[2]Scheme Indicators'!O214</f>
        <v>0.64245904408907217</v>
      </c>
      <c r="AO480" s="24">
        <f>+'[2]Scheme Indicators'!P214</f>
        <v>0.5078125</v>
      </c>
      <c r="AP480" s="24">
        <f>+'[2]Scheme Indicators'!Q214</f>
        <v>0.59229014050820772</v>
      </c>
      <c r="AQ480" s="24">
        <f>+'[2]Scheme Indicators'!R214</f>
        <v>0.63259256462106195</v>
      </c>
    </row>
    <row r="481" spans="15:43" x14ac:dyDescent="0.25"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D481" s="25">
        <f>+'[2]Scheme Indicators'!E215</f>
        <v>1.5362226409802722</v>
      </c>
      <c r="AE481" s="25">
        <f>+'[2]Scheme Indicators'!F215</f>
        <v>0.83650977588149555</v>
      </c>
      <c r="AF481" s="25">
        <f>+'[2]Scheme Indicators'!G215</f>
        <v>1.7527790129102072</v>
      </c>
      <c r="AG481" s="25">
        <f>+'[2]Scheme Indicators'!H215</f>
        <v>1.4454245476269925</v>
      </c>
      <c r="AH481" s="25">
        <f>+'[2]Scheme Indicators'!I215</f>
        <v>2.0042826552805875</v>
      </c>
      <c r="AI481" s="25">
        <f>+'[2]Scheme Indicators'!J215</f>
        <v>1.0594898507516011</v>
      </c>
      <c r="AJ481" s="25">
        <f>+'[2]Scheme Indicators'!K215</f>
        <v>1.4383683121319732</v>
      </c>
      <c r="AK481" s="25">
        <f>+'[2]Scheme Indicators'!L215</f>
        <v>1.9406763650250569</v>
      </c>
      <c r="AL481" s="25">
        <f>+'[2]Scheme Indicators'!M215</f>
        <v>0.84732113109277196</v>
      </c>
      <c r="AM481" s="25">
        <f>+'[2]Scheme Indicators'!N215</f>
        <v>1.8338196897535446</v>
      </c>
      <c r="AN481" s="25">
        <f>+'[2]Scheme Indicators'!O215</f>
        <v>1.2585711873164473</v>
      </c>
      <c r="AO481" s="25">
        <f>+'[2]Scheme Indicators'!P215</f>
        <v>0.95572916666666663</v>
      </c>
      <c r="AP481" s="25">
        <f>+'[2]Scheme Indicators'!Q215</f>
        <v>0.92446259157181332</v>
      </c>
      <c r="AQ481" s="25">
        <f>+'[2]Scheme Indicators'!R215</f>
        <v>0.63032683193975447</v>
      </c>
    </row>
    <row r="482" spans="15:43" x14ac:dyDescent="0.25"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D482" s="25">
        <f>+'[2]Scheme Indicators'!E216</f>
        <v>3.9981446586925427</v>
      </c>
      <c r="AE482" s="25">
        <f>+'[2]Scheme Indicators'!F216</f>
        <v>5.2813925392602981</v>
      </c>
      <c r="AF482" s="25">
        <f>+'[2]Scheme Indicators'!G216</f>
        <v>3.9217429969223816</v>
      </c>
      <c r="AG482" s="25">
        <f>+'[2]Scheme Indicators'!H216</f>
        <v>4.0684107231327342</v>
      </c>
      <c r="AH482" s="25">
        <f>+'[2]Scheme Indicators'!I216</f>
        <v>5.2162740900251183</v>
      </c>
      <c r="AI482" s="25">
        <f>+'[2]Scheme Indicators'!J216</f>
        <v>3.3311009136163965</v>
      </c>
      <c r="AJ482" s="25">
        <f>+'[2]Scheme Indicators'!K216</f>
        <v>3.9284658586588419</v>
      </c>
      <c r="AK482" s="25">
        <f>+'[2]Scheme Indicators'!L216</f>
        <v>2.4507840544300077</v>
      </c>
      <c r="AL482" s="25">
        <f>+'[2]Scheme Indicators'!M216</f>
        <v>6.5434091411286488</v>
      </c>
      <c r="AM482" s="25">
        <f>+'[2]Scheme Indicators'!N216</f>
        <v>2.2669328828109143</v>
      </c>
      <c r="AN482" s="25">
        <f>+'[2]Scheme Indicators'!O216</f>
        <v>2.6630636717130627</v>
      </c>
      <c r="AO482" s="25">
        <f>+'[2]Scheme Indicators'!P216</f>
        <v>3.6158854166666665</v>
      </c>
      <c r="AP482" s="25">
        <f>+'[2]Scheme Indicators'!Q216</f>
        <v>6.4770025219322136</v>
      </c>
      <c r="AQ482" s="25">
        <f>+'[2]Scheme Indicators'!R216</f>
        <v>3.5775919037845876</v>
      </c>
    </row>
    <row r="483" spans="15:43" x14ac:dyDescent="0.25"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D483" s="50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</row>
    <row r="484" spans="15:43" x14ac:dyDescent="0.25"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D484" s="24">
        <f>+'[2]Scheme Indicators'!E218</f>
        <v>8.5554018954196176E-2</v>
      </c>
      <c r="AE484" s="24">
        <f>+'[2]Scheme Indicators'!F218</f>
        <v>9.0162769961271927E-2</v>
      </c>
      <c r="AF484" s="24">
        <f>+'[2]Scheme Indicators'!G218</f>
        <v>9.1438215181774612E-2</v>
      </c>
      <c r="AG484" s="24">
        <f>+'[2]Scheme Indicators'!H218</f>
        <v>0.30847294813887721</v>
      </c>
      <c r="AH484" s="24">
        <f>+'[2]Scheme Indicators'!I218</f>
        <v>7.6532244985395598E-2</v>
      </c>
      <c r="AI484" s="24">
        <f>+'[2]Scheme Indicators'!J218</f>
        <v>9.7591932842440859E-2</v>
      </c>
      <c r="AJ484" s="24">
        <f>+'[2]Scheme Indicators'!K218</f>
        <v>0.12250022515256338</v>
      </c>
      <c r="AK484" s="24">
        <f>+'[2]Scheme Indicators'!L218</f>
        <v>0.13929564556799121</v>
      </c>
      <c r="AL484" s="24">
        <f>+'[2]Scheme Indicators'!M218</f>
        <v>6.5554679632788784E-2</v>
      </c>
      <c r="AM484" s="24">
        <f>+'[2]Scheme Indicators'!N218</f>
        <v>9.2679796330137301E-2</v>
      </c>
      <c r="AN484" s="24">
        <f>+'[2]Scheme Indicators'!O218</f>
        <v>7.8340925720074867E-2</v>
      </c>
      <c r="AO484" s="24">
        <f>+'[2]Scheme Indicators'!P218</f>
        <v>8.5363910253677441E-2</v>
      </c>
      <c r="AP484" s="24">
        <f>+'[2]Scheme Indicators'!Q218</f>
        <v>8.9240786696937802E-2</v>
      </c>
      <c r="AQ484" s="24">
        <f>+'[2]Scheme Indicators'!R218</f>
        <v>3.7744308968872015E-2</v>
      </c>
    </row>
    <row r="485" spans="15:43" x14ac:dyDescent="0.25"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D485" s="24">
        <f>+'[2]Scheme Indicators'!E219</f>
        <v>0.27481203846034169</v>
      </c>
      <c r="AE485" s="24">
        <f>+'[2]Scheme Indicators'!F219</f>
        <v>0.27814279803089353</v>
      </c>
      <c r="AF485" s="24">
        <f>+'[2]Scheme Indicators'!G219</f>
        <v>0.29478689503888034</v>
      </c>
      <c r="AG485" s="24">
        <f>+'[2]Scheme Indicators'!H219</f>
        <v>0.46284795496863745</v>
      </c>
      <c r="AH485" s="24">
        <f>+'[2]Scheme Indicators'!I219</f>
        <v>0.25809989229713853</v>
      </c>
      <c r="AI485" s="24">
        <f>+'[2]Scheme Indicators'!J219</f>
        <v>0.27030899668313901</v>
      </c>
      <c r="AJ485" s="24">
        <f>+'[2]Scheme Indicators'!K219</f>
        <v>0.29830281037764256</v>
      </c>
      <c r="AK485" s="24">
        <f>+'[2]Scheme Indicators'!L219</f>
        <v>0.58661384563813912</v>
      </c>
      <c r="AL485" s="24">
        <f>+'[2]Scheme Indicators'!M219</f>
        <v>0.24118155687786105</v>
      </c>
      <c r="AM485" s="24">
        <f>+'[2]Scheme Indicators'!N219</f>
        <v>0.36498004037979381</v>
      </c>
      <c r="AN485" s="24">
        <f>+'[2]Scheme Indicators'!O219</f>
        <v>0.33731380955737139</v>
      </c>
      <c r="AO485" s="24">
        <f>+'[2]Scheme Indicators'!P219</f>
        <v>0.18625826996525027</v>
      </c>
      <c r="AP485" s="24">
        <f>+'[2]Scheme Indicators'!Q219</f>
        <v>0.26209120209655301</v>
      </c>
      <c r="AQ485" s="24">
        <f>+'[2]Scheme Indicators'!R219</f>
        <v>9.6094818769718537E-2</v>
      </c>
    </row>
    <row r="486" spans="15:43" x14ac:dyDescent="0.25"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D486" s="24">
        <f>+'[2]Scheme Indicators'!E220</f>
        <v>1.8399071942484725E-2</v>
      </c>
      <c r="AE486" s="24">
        <f>+'[2]Scheme Indicators'!F220</f>
        <v>2.0639587663873245E-2</v>
      </c>
      <c r="AF486" s="24">
        <f>+'[2]Scheme Indicators'!G220</f>
        <v>1.1840432966963596E-2</v>
      </c>
      <c r="AG486" s="24">
        <f>+'[2]Scheme Indicators'!H220</f>
        <v>0.12278926163157099</v>
      </c>
      <c r="AH486" s="24">
        <f>+'[2]Scheme Indicators'!I220</f>
        <v>2.8772225380409744E-2</v>
      </c>
      <c r="AI486" s="24">
        <f>+'[2]Scheme Indicators'!J220</f>
        <v>1.6513979534471743E-2</v>
      </c>
      <c r="AJ486" s="24">
        <f>+'[2]Scheme Indicators'!K220</f>
        <v>4.7966488360788623E-2</v>
      </c>
      <c r="AK486" s="24">
        <f>+'[2]Scheme Indicators'!L220</f>
        <v>3.0273780607248453E-2</v>
      </c>
      <c r="AL486" s="24">
        <f>+'[2]Scheme Indicators'!M220</f>
        <v>1.2471775392708523E-2</v>
      </c>
      <c r="AM486" s="24">
        <f>+'[2]Scheme Indicators'!N220</f>
        <v>1.8711713855303933E-2</v>
      </c>
      <c r="AN486" s="24">
        <f>+'[2]Scheme Indicators'!O220</f>
        <v>1.4326612650933077E-2</v>
      </c>
      <c r="AO486" s="24">
        <f>+'[2]Scheme Indicators'!P220</f>
        <v>1.8707926882390931E-2</v>
      </c>
      <c r="AP486" s="24">
        <f>+'[2]Scheme Indicators'!Q220</f>
        <v>1.6612360069012146E-2</v>
      </c>
      <c r="AQ486" s="24">
        <f>+'[2]Scheme Indicators'!R220</f>
        <v>7.3661989240397874E-3</v>
      </c>
    </row>
    <row r="487" spans="15:43" x14ac:dyDescent="0.25"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D487" s="24">
        <f>+'[2]Scheme Indicators'!E221</f>
        <v>9.6467029715376088E-2</v>
      </c>
      <c r="AE487" s="24">
        <f>+'[2]Scheme Indicators'!F221</f>
        <v>8.5932066623027617E-2</v>
      </c>
      <c r="AF487" s="24">
        <f>+'[2]Scheme Indicators'!G221</f>
        <v>0.13069894200871698</v>
      </c>
      <c r="AG487" s="24">
        <f>+'[2]Scheme Indicators'!H221</f>
        <v>0.23968304896956097</v>
      </c>
      <c r="AH487" s="24">
        <f>+'[2]Scheme Indicators'!I221</f>
        <v>9.2064710621138426E-2</v>
      </c>
      <c r="AI487" s="24">
        <f>+'[2]Scheme Indicators'!J221</f>
        <v>7.5066272974870021E-2</v>
      </c>
      <c r="AJ487" s="24">
        <f>+'[2]Scheme Indicators'!K221</f>
        <v>0.1086694687210933</v>
      </c>
      <c r="AK487" s="24">
        <f>+'[2]Scheme Indicators'!L221</f>
        <v>0.28766079263759109</v>
      </c>
      <c r="AL487" s="24">
        <f>+'[2]Scheme Indicators'!M221</f>
        <v>7.9389562003107261E-2</v>
      </c>
      <c r="AM487" s="24">
        <f>+'[2]Scheme Indicators'!N221</f>
        <v>0.14611436936275143</v>
      </c>
      <c r="AN487" s="24">
        <f>+'[2]Scheme Indicators'!O221</f>
        <v>0.11940824761550986</v>
      </c>
      <c r="AO487" s="24">
        <f>+'[2]Scheme Indicators'!P221</f>
        <v>6.0661867295312616E-2</v>
      </c>
      <c r="AP487" s="24">
        <f>+'[2]Scheme Indicators'!Q221</f>
        <v>8.181453041442463E-2</v>
      </c>
      <c r="AQ487" s="24">
        <f>+'[2]Scheme Indicators'!R221</f>
        <v>2.701266143917011E-2</v>
      </c>
    </row>
    <row r="488" spans="15:43" x14ac:dyDescent="0.25"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D488" s="50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</row>
    <row r="489" spans="15:43" x14ac:dyDescent="0.25"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D489" s="50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</row>
    <row r="490" spans="15:43" x14ac:dyDescent="0.25"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D490" s="24">
        <f>+'[2]Scheme Indicators'!E224</f>
        <v>0.15428541386964009</v>
      </c>
      <c r="AE490" s="24">
        <f>+'[2]Scheme Indicators'!F224</f>
        <v>0.14121711163224898</v>
      </c>
      <c r="AF490" s="24">
        <f>+'[2]Scheme Indicators'!G224</f>
        <v>9.0887274232361578E-2</v>
      </c>
      <c r="AG490" s="24">
        <f>+'[2]Scheme Indicators'!H224</f>
        <v>0.10242688160689113</v>
      </c>
      <c r="AH490" s="24">
        <f>+'[2]Scheme Indicators'!I224</f>
        <v>0.23790785874386117</v>
      </c>
      <c r="AI490" s="24">
        <f>+'[2]Scheme Indicators'!J224</f>
        <v>0.19837657071284628</v>
      </c>
      <c r="AJ490" s="24">
        <f>+'[2]Scheme Indicators'!K224</f>
        <v>0.1291608110816771</v>
      </c>
      <c r="AK490" s="24">
        <f>+'[2]Scheme Indicators'!L224</f>
        <v>0.11176054594069189</v>
      </c>
      <c r="AL490" s="24">
        <f>+'[2]Scheme Indicators'!M224</f>
        <v>0.14255607053028219</v>
      </c>
      <c r="AM490" s="24">
        <f>+'[2]Scheme Indicators'!N224</f>
        <v>7.3550769389826284E-2</v>
      </c>
      <c r="AN490" s="24">
        <f>+'[2]Scheme Indicators'!O224</f>
        <v>0.11334473250528117</v>
      </c>
      <c r="AO490" s="24">
        <f>+'[2]Scheme Indicators'!P224</f>
        <v>9.3981234544944878E-2</v>
      </c>
      <c r="AP490" s="24">
        <f>+'[2]Scheme Indicators'!Q224</f>
        <v>0.15346793675712042</v>
      </c>
      <c r="AQ490" s="24">
        <f>+'[2]Scheme Indicators'!R224</f>
        <v>0.34537066859740484</v>
      </c>
    </row>
    <row r="491" spans="15:43" x14ac:dyDescent="0.25"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D491" s="24">
        <f>+'[2]Scheme Indicators'!E225</f>
        <v>0.6934700611141813</v>
      </c>
      <c r="AE491" s="24">
        <f>+'[2]Scheme Indicators'!F225</f>
        <v>0.62438175166453824</v>
      </c>
      <c r="AF491" s="24">
        <f>+'[2]Scheme Indicators'!G225</f>
        <v>0.64707250819907502</v>
      </c>
      <c r="AG491" s="24">
        <f>+'[2]Scheme Indicators'!H225</f>
        <v>0.55482764574376642</v>
      </c>
      <c r="AH491" s="24">
        <f>+'[2]Scheme Indicators'!I225</f>
        <v>0.70346341062743911</v>
      </c>
      <c r="AI491" s="24">
        <f>+'[2]Scheme Indicators'!J225</f>
        <v>0.83963227742258162</v>
      </c>
      <c r="AJ491" s="24">
        <f>+'[2]Scheme Indicators'!K225</f>
        <v>0.5852367205268022</v>
      </c>
      <c r="AK491" s="24">
        <f>+'[2]Scheme Indicators'!L225</f>
        <v>0.58686172759522404</v>
      </c>
      <c r="AL491" s="24">
        <f>+'[2]Scheme Indicators'!M225</f>
        <v>0.7495873234090622</v>
      </c>
      <c r="AM491" s="24">
        <f>+'[2]Scheme Indicators'!N225</f>
        <v>0.49546490891673989</v>
      </c>
      <c r="AN491" s="24">
        <f>+'[2]Scheme Indicators'!O225</f>
        <v>0.62535091796902353</v>
      </c>
      <c r="AO491" s="24">
        <f>+'[2]Scheme Indicators'!P225</f>
        <v>0.56740319150811869</v>
      </c>
      <c r="AP491" s="24">
        <f>+'[2]Scheme Indicators'!Q225</f>
        <v>0.58942594327701736</v>
      </c>
      <c r="AQ491" s="24">
        <f>+'[2]Scheme Indicators'!R225</f>
        <v>0.67128823643907887</v>
      </c>
    </row>
    <row r="492" spans="15:43" x14ac:dyDescent="0.25"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D492" s="50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</row>
    <row r="493" spans="15:43" x14ac:dyDescent="0.25"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D493" s="24">
        <f>+'[2]Scheme Indicators'!E227</f>
        <v>0.48658910578286124</v>
      </c>
      <c r="AE493" s="24">
        <f>+'[2]Scheme Indicators'!F227</f>
        <v>0.38374227801606842</v>
      </c>
      <c r="AF493" s="24">
        <f>+'[2]Scheme Indicators'!G227</f>
        <v>0.48649307388767804</v>
      </c>
      <c r="AG493" s="24">
        <f>+'[2]Scheme Indicators'!H227</f>
        <v>0.40140940124562169</v>
      </c>
      <c r="AH493" s="24">
        <f>+'[2]Scheme Indicators'!I227</f>
        <v>0.51645439782060776</v>
      </c>
      <c r="AI493" s="24">
        <f>+'[2]Scheme Indicators'!J227</f>
        <v>0.42610949704853379</v>
      </c>
      <c r="AJ493" s="24">
        <f>+'[2]Scheme Indicators'!K227</f>
        <v>0.4524753244713493</v>
      </c>
      <c r="AK493" s="24">
        <f>+'[2]Scheme Indicators'!L227</f>
        <v>0.51044972752859452</v>
      </c>
      <c r="AL493" s="24">
        <f>+'[2]Scheme Indicators'!M227</f>
        <v>0.39516096543509999</v>
      </c>
      <c r="AM493" s="24">
        <f>+'[2]Scheme Indicators'!N227</f>
        <v>0.49171807880571794</v>
      </c>
      <c r="AN493" s="24">
        <f>+'[2]Scheme Indicators'!O227</f>
        <v>0.40119597716770861</v>
      </c>
      <c r="AO493" s="24">
        <f>+'[2]Scheme Indicators'!P227</f>
        <v>0.33433513485434613</v>
      </c>
      <c r="AP493" s="24">
        <f>+'[2]Scheme Indicators'!Q227</f>
        <v>0.3521275413823346</v>
      </c>
      <c r="AQ493" s="24">
        <f>+'[2]Scheme Indicators'!R227</f>
        <v>0.37811614167023339</v>
      </c>
    </row>
    <row r="494" spans="15:43" x14ac:dyDescent="0.25"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D494" s="24">
        <f>+'[2]Scheme Indicators'!E228</f>
        <v>0.44005257265676928</v>
      </c>
      <c r="AE494" s="24">
        <f>+'[2]Scheme Indicators'!F228</f>
        <v>0.28633984171472143</v>
      </c>
      <c r="AF494" s="24">
        <f>+'[2]Scheme Indicators'!G228</f>
        <v>0.44091481496132745</v>
      </c>
      <c r="AG494" s="24">
        <f>+'[2]Scheme Indicators'!H228</f>
        <v>0.38406385417595712</v>
      </c>
      <c r="AH494" s="24">
        <f>+'[2]Scheme Indicators'!I228</f>
        <v>0.44362766049138608</v>
      </c>
      <c r="AI494" s="24">
        <f>+'[2]Scheme Indicators'!J228</f>
        <v>0.37049459821274455</v>
      </c>
      <c r="AJ494" s="24">
        <f>+'[2]Scheme Indicators'!K228</f>
        <v>0.3962073521392887</v>
      </c>
      <c r="AK494" s="24">
        <f>+'[2]Scheme Indicators'!L228</f>
        <v>0.38205880591652197</v>
      </c>
      <c r="AL494" s="24">
        <f>+'[2]Scheme Indicators'!M228</f>
        <v>0.30053674893500676</v>
      </c>
      <c r="AM494" s="24">
        <f>+'[2]Scheme Indicators'!N228</f>
        <v>0.47092930757061857</v>
      </c>
      <c r="AN494" s="24">
        <f>+'[2]Scheme Indicators'!O228</f>
        <v>0.33559844160550872</v>
      </c>
      <c r="AO494" s="24">
        <f>+'[2]Scheme Indicators'!P228</f>
        <v>0.27783868845534782</v>
      </c>
      <c r="AP494" s="24">
        <f>+'[2]Scheme Indicators'!Q228</f>
        <v>0.258887901342857</v>
      </c>
      <c r="AQ494" s="24">
        <f>+'[2]Scheme Indicators'!R228</f>
        <v>0.29569903963519362</v>
      </c>
    </row>
    <row r="495" spans="15:43" x14ac:dyDescent="0.25"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D495" s="24">
        <f>+'[2]Scheme Indicators'!E229</f>
        <v>0.27246912979544502</v>
      </c>
      <c r="AE495" s="24">
        <f>+'[2]Scheme Indicators'!F229</f>
        <v>0.18217679311278426</v>
      </c>
      <c r="AF495" s="24">
        <f>+'[2]Scheme Indicators'!G229</f>
        <v>0.25080229109740515</v>
      </c>
      <c r="AG495" s="24">
        <f>+'[2]Scheme Indicators'!H229</f>
        <v>0.23271640131235438</v>
      </c>
      <c r="AH495" s="24">
        <f>+'[2]Scheme Indicators'!I229</f>
        <v>0.30002564322249808</v>
      </c>
      <c r="AI495" s="24">
        <f>+'[2]Scheme Indicators'!J229</f>
        <v>0.22786659939663642</v>
      </c>
      <c r="AJ495" s="24">
        <f>+'[2]Scheme Indicators'!K229</f>
        <v>0.24092640086932032</v>
      </c>
      <c r="AK495" s="24">
        <f>+'[2]Scheme Indicators'!L229</f>
        <v>0.27139349661656387</v>
      </c>
      <c r="AL495" s="24">
        <f>+'[2]Scheme Indicators'!M229</f>
        <v>0.17646598812662009</v>
      </c>
      <c r="AM495" s="24">
        <f>+'[2]Scheme Indicators'!N229</f>
        <v>0.30080079195276449</v>
      </c>
      <c r="AN495" s="24">
        <f>+'[2]Scheme Indicators'!O229</f>
        <v>0.21074567364320015</v>
      </c>
      <c r="AO495" s="24">
        <f>+'[2]Scheme Indicators'!P229</f>
        <v>0.1589639738404692</v>
      </c>
      <c r="AP495" s="24">
        <f>+'[2]Scheme Indicators'!Q229</f>
        <v>0.17981335407077095</v>
      </c>
      <c r="AQ495" s="24">
        <f>+'[2]Scheme Indicators'!R229</f>
        <v>0.18357914043109</v>
      </c>
    </row>
    <row r="496" spans="15:43" x14ac:dyDescent="0.25"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D496" s="25">
        <f>+'[2]Scheme Indicators'!E230</f>
        <v>1.2314332538372985</v>
      </c>
      <c r="AE496" s="25">
        <f>+'[2]Scheme Indicators'!F230</f>
        <v>0.74155853821886442</v>
      </c>
      <c r="AF496" s="25">
        <f>+'[2]Scheme Indicators'!G230</f>
        <v>1.4614290937026642</v>
      </c>
      <c r="AG496" s="25">
        <f>+'[2]Scheme Indicators'!H230</f>
        <v>0.90609431061891865</v>
      </c>
      <c r="AH496" s="25">
        <f>+'[2]Scheme Indicators'!I230</f>
        <v>1.4093512266246577</v>
      </c>
      <c r="AI496" s="25">
        <f>+'[2]Scheme Indicators'!J230</f>
        <v>0.8966858614094666</v>
      </c>
      <c r="AJ496" s="25">
        <f>+'[2]Scheme Indicators'!K230</f>
        <v>1.1345301935130123</v>
      </c>
      <c r="AK496" s="25">
        <f>+'[2]Scheme Indicators'!L230</f>
        <v>1.4865560812024672</v>
      </c>
      <c r="AL496" s="25">
        <f>+'[2]Scheme Indicators'!M230</f>
        <v>0.79662073296028879</v>
      </c>
      <c r="AM496" s="25">
        <f>+'[2]Scheme Indicators'!N230</f>
        <v>1.5731584436683366</v>
      </c>
      <c r="AN496" s="25">
        <f>+'[2]Scheme Indicators'!O230</f>
        <v>1.0339766240826311</v>
      </c>
      <c r="AO496" s="25">
        <f>+'[2]Scheme Indicators'!P230</f>
        <v>0.71804661601357023</v>
      </c>
      <c r="AP496" s="25">
        <f>+'[2]Scheme Indicators'!Q230</f>
        <v>0.73625152760395374</v>
      </c>
      <c r="AQ496" s="25">
        <f>+'[2]Scheme Indicators'!R230</f>
        <v>0.50256946293276306</v>
      </c>
    </row>
    <row r="497" spans="15:43" x14ac:dyDescent="0.25"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D497" s="25">
        <f>+'[2]Scheme Indicators'!E231</f>
        <v>3.7933440426142893</v>
      </c>
      <c r="AE497" s="25">
        <f>+'[2]Scheme Indicators'!F231</f>
        <v>4.8776515245470895</v>
      </c>
      <c r="AF497" s="25">
        <f>+'[2]Scheme Indicators'!G231</f>
        <v>3.4390868098973635</v>
      </c>
      <c r="AG497" s="25">
        <f>+'[2]Scheme Indicators'!H231</f>
        <v>3.5122536922190832</v>
      </c>
      <c r="AH497" s="25">
        <f>+'[2]Scheme Indicators'!I231</f>
        <v>4.7542525002949692</v>
      </c>
      <c r="AI497" s="25">
        <f>+'[2]Scheme Indicators'!J231</f>
        <v>3.0895913432071289</v>
      </c>
      <c r="AJ497" s="25">
        <f>+'[2]Scheme Indicators'!K231</f>
        <v>3.633791870659981</v>
      </c>
      <c r="AK497" s="25">
        <f>+'[2]Scheme Indicators'!L231</f>
        <v>2.438948440026349</v>
      </c>
      <c r="AL497" s="25">
        <f>+'[2]Scheme Indicators'!M231</f>
        <v>6.3001955045467017</v>
      </c>
      <c r="AM497" s="25">
        <f>+'[2]Scheme Indicators'!N231</f>
        <v>2.4344075376938825</v>
      </c>
      <c r="AN497" s="25">
        <f>+'[2]Scheme Indicators'!O231</f>
        <v>2.6699284225785993</v>
      </c>
      <c r="AO497" s="25">
        <f>+'[2]Scheme Indicators'!P231</f>
        <v>3.4820385155941529</v>
      </c>
      <c r="AP497" s="25">
        <f>+'[2]Scheme Indicators'!Q231</f>
        <v>6.0098322408287421</v>
      </c>
      <c r="AQ497" s="25">
        <f>+'[2]Scheme Indicators'!R231</f>
        <v>3.3209545773615559</v>
      </c>
    </row>
    <row r="498" spans="15:43" x14ac:dyDescent="0.25"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D498" s="50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</row>
    <row r="499" spans="15:43" x14ac:dyDescent="0.25"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D499" s="25">
        <f>+'[2]Scheme Indicators'!E233</f>
        <v>4.0242066034967516</v>
      </c>
      <c r="AE499" s="25">
        <f>+'[2]Scheme Indicators'!F233</f>
        <v>4.1595938643467587</v>
      </c>
      <c r="AF499" s="25">
        <f>+'[2]Scheme Indicators'!G233</f>
        <v>2.3946590872288573</v>
      </c>
      <c r="AG499" s="25">
        <f>+'[2]Scheme Indicators'!H233</f>
        <v>4.0408337060723056</v>
      </c>
      <c r="AH499" s="25">
        <f>+'[2]Scheme Indicators'!I233</f>
        <v>2.8666703769532691</v>
      </c>
      <c r="AI499" s="25">
        <f>+'[2]Scheme Indicators'!J233</f>
        <v>3.4468574502068443</v>
      </c>
      <c r="AJ499" s="25">
        <f>+'[2]Scheme Indicators'!K233</f>
        <v>2.9010062207854008</v>
      </c>
      <c r="AK499" s="25">
        <f>+'[2]Scheme Indicators'!L233</f>
        <v>2.4181510815757177</v>
      </c>
      <c r="AL499" s="25">
        <f>+'[2]Scheme Indicators'!M233</f>
        <v>3.9031204465787601</v>
      </c>
      <c r="AM499" s="25">
        <f>+'[2]Scheme Indicators'!N233</f>
        <v>5.3841801805638765</v>
      </c>
      <c r="AN499" s="25">
        <f>+'[2]Scheme Indicators'!O233</f>
        <v>2.0174371267755982</v>
      </c>
      <c r="AO499" s="25">
        <f>+'[2]Scheme Indicators'!P233</f>
        <v>2.1211366563560645</v>
      </c>
      <c r="AP499" s="25">
        <f>+'[2]Scheme Indicators'!Q233</f>
        <v>5.1686029222754737</v>
      </c>
      <c r="AQ499" s="25">
        <f>+'[2]Scheme Indicators'!R233</f>
        <v>1.5093676004726713</v>
      </c>
    </row>
    <row r="500" spans="15:43" x14ac:dyDescent="0.25"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D500" s="50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</row>
    <row r="501" spans="15:43" x14ac:dyDescent="0.25"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D501" s="50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</row>
    <row r="502" spans="15:43" x14ac:dyDescent="0.25"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D502" s="24">
        <f>+'[2]Scheme Indicators'!E236</f>
        <v>8.0794830199024656E-2</v>
      </c>
      <c r="AE502" s="24">
        <f>+'[2]Scheme Indicators'!F236</f>
        <v>5.3546325095650438E-2</v>
      </c>
      <c r="AF502" s="24">
        <f>+'[2]Scheme Indicators'!G236</f>
        <v>6.3922363505143256E-2</v>
      </c>
      <c r="AG502" s="24">
        <f>+'[2]Scheme Indicators'!H236</f>
        <v>1.5277644941616835E-2</v>
      </c>
      <c r="AH502" s="24">
        <f>+'[2]Scheme Indicators'!I236</f>
        <v>8.5735492989659282E-2</v>
      </c>
      <c r="AI502" s="24">
        <f>+'[2]Scheme Indicators'!J236</f>
        <v>7.5030111437362851E-2</v>
      </c>
      <c r="AJ502" s="24">
        <f>+'[2]Scheme Indicators'!K236</f>
        <v>5.5912467375579908E-2</v>
      </c>
      <c r="AK502" s="24">
        <f>+'[2]Scheme Indicators'!L236</f>
        <v>5.171632983916033E-2</v>
      </c>
      <c r="AL502" s="24">
        <f>+'[2]Scheme Indicators'!M236</f>
        <v>9.871581805414327E-2</v>
      </c>
      <c r="AM502" s="24">
        <f>+'[2]Scheme Indicators'!N236</f>
        <v>4.0837846095762811E-2</v>
      </c>
      <c r="AN502" s="24">
        <f>+'[2]Scheme Indicators'!O236</f>
        <v>6.221619743464557E-2</v>
      </c>
      <c r="AO502" s="24">
        <f>+'[2]Scheme Indicators'!P236</f>
        <v>3.1434563352235052E-2</v>
      </c>
      <c r="AP502" s="24">
        <f>+'[2]Scheme Indicators'!Q236</f>
        <v>3.4547762121183379E-2</v>
      </c>
      <c r="AQ502" s="24">
        <f>+'[2]Scheme Indicators'!R236</f>
        <v>5.9358644013606306E-2</v>
      </c>
    </row>
    <row r="503" spans="15:43" x14ac:dyDescent="0.25"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D503" s="24">
        <f>+'[2]Scheme Indicators'!E237</f>
        <v>0.62315660451520671</v>
      </c>
      <c r="AE503" s="24">
        <f>+'[2]Scheme Indicators'!F237</f>
        <v>0.61316753355823184</v>
      </c>
      <c r="AF503" s="24">
        <f>+'[2]Scheme Indicators'!G237</f>
        <v>0.57264153843072629</v>
      </c>
      <c r="AG503" s="24">
        <f>+'[2]Scheme Indicators'!H237</f>
        <v>0.55487123029626839</v>
      </c>
      <c r="AH503" s="24">
        <f>+'[2]Scheme Indicators'!I237</f>
        <v>0.65698092592466228</v>
      </c>
      <c r="AI503" s="24">
        <f>+'[2]Scheme Indicators'!J237</f>
        <v>0.69712462973989353</v>
      </c>
      <c r="AJ503" s="24">
        <f>+'[2]Scheme Indicators'!K237</f>
        <v>0.56868860370104812</v>
      </c>
      <c r="AK503" s="24">
        <f>+'[2]Scheme Indicators'!L237</f>
        <v>0.58357874588781289</v>
      </c>
      <c r="AL503" s="24">
        <f>+'[2]Scheme Indicators'!M237</f>
        <v>0.64012084369440037</v>
      </c>
      <c r="AM503" s="24">
        <f>+'[2]Scheme Indicators'!N237</f>
        <v>0.50160587521849331</v>
      </c>
      <c r="AN503" s="24">
        <f>+'[2]Scheme Indicators'!O237</f>
        <v>0.52045294489916283</v>
      </c>
      <c r="AO503" s="24">
        <f>+'[2]Scheme Indicators'!P237</f>
        <v>0.50367117657332394</v>
      </c>
      <c r="AP503" s="24">
        <f>+'[2]Scheme Indicators'!Q237</f>
        <v>0.54994394851733619</v>
      </c>
      <c r="AQ503" s="24">
        <f>+'[2]Scheme Indicators'!R237</f>
        <v>0.63684996356150403</v>
      </c>
    </row>
    <row r="504" spans="15:43" x14ac:dyDescent="0.25"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D504" s="50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</row>
    <row r="505" spans="15:43" x14ac:dyDescent="0.25"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D505" s="24">
        <f>+'[2]Scheme Indicators'!E239</f>
        <v>1.9109330914373644E-2</v>
      </c>
      <c r="AE505" s="24">
        <f>+'[2]Scheme Indicators'!F239</f>
        <v>1.9315852700760097E-2</v>
      </c>
      <c r="AF505" s="24">
        <f>+'[2]Scheme Indicators'!G239</f>
        <v>3.4289204967426552E-2</v>
      </c>
      <c r="AG505" s="24">
        <f>+'[2]Scheme Indicators'!H239</f>
        <v>1.2001660663021753E-2</v>
      </c>
      <c r="AH505" s="24">
        <f>+'[2]Scheme Indicators'!I239</f>
        <v>1.6487632188461901E-2</v>
      </c>
      <c r="AI505" s="24">
        <f>+'[2]Scheme Indicators'!J239</f>
        <v>4.6038556469256784E-3</v>
      </c>
      <c r="AJ505" s="24">
        <f>+'[2]Scheme Indicators'!K239</f>
        <v>2.4140758511777632E-2</v>
      </c>
      <c r="AK505" s="24">
        <f>+'[2]Scheme Indicators'!L239</f>
        <v>2.2243952189828827E-2</v>
      </c>
      <c r="AL505" s="24">
        <f>+'[2]Scheme Indicators'!M239</f>
        <v>2.8145910250972368E-2</v>
      </c>
      <c r="AM505" s="24">
        <f>+'[2]Scheme Indicators'!N239</f>
        <v>7.8971041192372783E-3</v>
      </c>
      <c r="AN505" s="24">
        <f>+'[2]Scheme Indicators'!O239</f>
        <v>0</v>
      </c>
      <c r="AO505" s="24">
        <f>+'[2]Scheme Indicators'!P239</f>
        <v>1.2183840851939002E-2</v>
      </c>
      <c r="AP505" s="24">
        <f>+'[2]Scheme Indicators'!Q239</f>
        <v>1.9774528392073974E-2</v>
      </c>
      <c r="AQ505" s="24">
        <f>+'[2]Scheme Indicators'!R239</f>
        <v>7.2032337649126964E-3</v>
      </c>
    </row>
    <row r="506" spans="15:43" x14ac:dyDescent="0.25"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D506" s="24">
        <f>+'[2]Scheme Indicators'!E240</f>
        <v>4.6904721335280758E-2</v>
      </c>
      <c r="AE506" s="24">
        <f>+'[2]Scheme Indicators'!F240</f>
        <v>4.9714571705235001E-2</v>
      </c>
      <c r="AF506" s="24">
        <f>+'[2]Scheme Indicators'!G240</f>
        <v>5.3883036377384577E-2</v>
      </c>
      <c r="AG506" s="24">
        <f>+'[2]Scheme Indicators'!H240</f>
        <v>4.0143485665969314E-2</v>
      </c>
      <c r="AH506" s="24">
        <f>+'[2]Scheme Indicators'!I240</f>
        <v>6.5950528753847604E-2</v>
      </c>
      <c r="AI506" s="24">
        <f>+'[2]Scheme Indicators'!J240</f>
        <v>1.5653109199547304E-2</v>
      </c>
      <c r="AJ506" s="24">
        <f>+'[2]Scheme Indicators'!K240</f>
        <v>5.4316706651499673E-2</v>
      </c>
      <c r="AK506" s="24">
        <f>+'[2]Scheme Indicators'!L240</f>
        <v>2.8917137846777477E-2</v>
      </c>
      <c r="AL506" s="24">
        <f>+'[2]Scheme Indicators'!M240</f>
        <v>7.2890690649954085E-2</v>
      </c>
      <c r="AM506" s="24">
        <f>+'[2]Scheme Indicators'!N240</f>
        <v>2.7639864417330472E-2</v>
      </c>
      <c r="AN506" s="24">
        <f>+'[2]Scheme Indicators'!O240</f>
        <v>1.1143428197192363E-2</v>
      </c>
      <c r="AO506" s="24">
        <f>+'[2]Scheme Indicators'!P240</f>
        <v>1.2183840851939002E-2</v>
      </c>
      <c r="AP506" s="24">
        <f>+'[2]Scheme Indicators'!Q240</f>
        <v>3.7077240735138704E-2</v>
      </c>
      <c r="AQ506" s="24">
        <f>+'[2]Scheme Indicators'!R240</f>
        <v>2.6411857138013223E-2</v>
      </c>
    </row>
    <row r="507" spans="15:43" x14ac:dyDescent="0.25"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D507" s="25">
        <f>+'[2]Scheme Indicators'!E241</f>
        <v>1.1334435034081525</v>
      </c>
      <c r="AE507" s="25">
        <f>+'[2]Scheme Indicators'!F241</f>
        <v>0.78597834265719102</v>
      </c>
      <c r="AF507" s="25">
        <f>+'[2]Scheme Indicators'!G241</f>
        <v>1.2964449706891112</v>
      </c>
      <c r="AG507" s="25">
        <f>+'[2]Scheme Indicators'!H241</f>
        <v>1.2762819344117515</v>
      </c>
      <c r="AH507" s="25">
        <f>+'[2]Scheme Indicators'!I241</f>
        <v>1.3776091081528576</v>
      </c>
      <c r="AI507" s="25">
        <f>+'[2]Scheme Indicators'!J241</f>
        <v>0.84053264644806824</v>
      </c>
      <c r="AJ507" s="25">
        <f>+'[2]Scheme Indicators'!K241</f>
        <v>1.0032315978456015</v>
      </c>
      <c r="AK507" s="25">
        <f>+'[2]Scheme Indicators'!L241</f>
        <v>1.508411698757802</v>
      </c>
      <c r="AL507" s="25">
        <f>+'[2]Scheme Indicators'!M241</f>
        <v>0.77493737423514431</v>
      </c>
      <c r="AM507" s="25">
        <f>+'[2]Scheme Indicators'!N241</f>
        <v>1.1813174567648597</v>
      </c>
      <c r="AN507" s="25">
        <f>+'[2]Scheme Indicators'!O241</f>
        <v>0.83125171940483489</v>
      </c>
      <c r="AO507" s="25">
        <f>+'[2]Scheme Indicators'!P241</f>
        <v>0.7163626547265225</v>
      </c>
      <c r="AP507" s="25">
        <f>+'[2]Scheme Indicators'!Q241</f>
        <v>0.76952498457647178</v>
      </c>
      <c r="AQ507" s="25">
        <f>+'[2]Scheme Indicators'!R241</f>
        <v>0.48740122765766308</v>
      </c>
    </row>
    <row r="508" spans="15:43" x14ac:dyDescent="0.25"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D508" s="25">
        <f>+'[2]Scheme Indicators'!E242</f>
        <v>4.2376161950001574</v>
      </c>
      <c r="AE508" s="25">
        <f>+'[2]Scheme Indicators'!F242</f>
        <v>5.3128537311484916</v>
      </c>
      <c r="AF508" s="25">
        <f>+'[2]Scheme Indicators'!G242</f>
        <v>3.8765125480161449</v>
      </c>
      <c r="AG508" s="25">
        <f>+'[2]Scheme Indicators'!H242</f>
        <v>4.0427075103222192</v>
      </c>
      <c r="AH508" s="25">
        <f>+'[2]Scheme Indicators'!I242</f>
        <v>5.4278937381146681</v>
      </c>
      <c r="AI508" s="25">
        <f>+'[2]Scheme Indicators'!J242</f>
        <v>3.2614521285345059</v>
      </c>
      <c r="AJ508" s="25">
        <f>+'[2]Scheme Indicators'!K242</f>
        <v>4.0423698384201074</v>
      </c>
      <c r="AK508" s="25">
        <f>+'[2]Scheme Indicators'!L242</f>
        <v>2.6870848072243478</v>
      </c>
      <c r="AL508" s="25">
        <f>+'[2]Scheme Indicators'!M242</f>
        <v>6.3300069812328035</v>
      </c>
      <c r="AM508" s="25">
        <f>+'[2]Scheme Indicators'!N242</f>
        <v>2.4069534209633301</v>
      </c>
      <c r="AN508" s="25">
        <f>+'[2]Scheme Indicators'!O242</f>
        <v>2.5960935351070775</v>
      </c>
      <c r="AO508" s="25">
        <f>+'[2]Scheme Indicators'!P242</f>
        <v>3.9709999613748641</v>
      </c>
      <c r="AP508" s="25">
        <f>+'[2]Scheme Indicators'!Q242</f>
        <v>7.2969771745745868</v>
      </c>
      <c r="AQ508" s="25">
        <f>+'[2]Scheme Indicators'!R242</f>
        <v>3.9092481432336581</v>
      </c>
    </row>
    <row r="509" spans="15:43" x14ac:dyDescent="0.25"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D509" s="50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</row>
    <row r="510" spans="15:43" x14ac:dyDescent="0.25"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D510" s="24">
        <f>+'[2]Scheme Indicators'!E244</f>
        <v>7.1344971987460121E-2</v>
      </c>
      <c r="AE510" s="24">
        <f>+'[2]Scheme Indicators'!F244</f>
        <v>0.10331494127169949</v>
      </c>
      <c r="AF510" s="24">
        <f>+'[2]Scheme Indicators'!G244</f>
        <v>7.0746833023322506E-2</v>
      </c>
      <c r="AG510" s="24">
        <f>+'[2]Scheme Indicators'!H244</f>
        <v>6.5272318425851281E-2</v>
      </c>
      <c r="AH510" s="24">
        <f>+'[2]Scheme Indicators'!I244</f>
        <v>8.6316208952824242E-2</v>
      </c>
      <c r="AI510" s="24">
        <f>+'[2]Scheme Indicators'!J244</f>
        <v>5.9945974474947393E-2</v>
      </c>
      <c r="AJ510" s="24">
        <f>+'[2]Scheme Indicators'!K244</f>
        <v>0.11899093464320752</v>
      </c>
      <c r="AK510" s="24">
        <f>+'[2]Scheme Indicators'!L244</f>
        <v>0.23271179261213623</v>
      </c>
      <c r="AL510" s="24">
        <f>+'[2]Scheme Indicators'!M244</f>
        <v>8.5353978056373528E-2</v>
      </c>
      <c r="AM510" s="24">
        <f>+'[2]Scheme Indicators'!N244</f>
        <v>9.6758531430508193E-2</v>
      </c>
      <c r="AN510" s="24">
        <f>+'[2]Scheme Indicators'!O244</f>
        <v>8.8874928949826501E-2</v>
      </c>
      <c r="AO510" s="24">
        <f>+'[2]Scheme Indicators'!P244</f>
        <v>7.5963988440821403E-2</v>
      </c>
      <c r="AP510" s="24">
        <f>+'[2]Scheme Indicators'!Q244</f>
        <v>0.14974491644373414</v>
      </c>
      <c r="AQ510" s="24">
        <f>+'[2]Scheme Indicators'!R244</f>
        <v>5.6496708584070077E-2</v>
      </c>
    </row>
    <row r="511" spans="15:43" x14ac:dyDescent="0.25"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D511" s="24">
        <f>+'[2]Scheme Indicators'!E245</f>
        <v>0.25906904672156583</v>
      </c>
      <c r="AE511" s="24">
        <f>+'[2]Scheme Indicators'!F245</f>
        <v>0.31108176204532278</v>
      </c>
      <c r="AF511" s="24">
        <f>+'[2]Scheme Indicators'!G245</f>
        <v>0.25659244796111558</v>
      </c>
      <c r="AG511" s="24">
        <f>+'[2]Scheme Indicators'!H245</f>
        <v>0.34086513318827344</v>
      </c>
      <c r="AH511" s="24">
        <f>+'[2]Scheme Indicators'!I245</f>
        <v>0.26337072362614833</v>
      </c>
      <c r="AI511" s="24">
        <f>+'[2]Scheme Indicators'!J245</f>
        <v>0.24294901694035359</v>
      </c>
      <c r="AJ511" s="24">
        <f>+'[2]Scheme Indicators'!K245</f>
        <v>0.31747215131303724</v>
      </c>
      <c r="AK511" s="24">
        <f>+'[2]Scheme Indicators'!L245</f>
        <v>0.59931681992694885</v>
      </c>
      <c r="AL511" s="24">
        <f>+'[2]Scheme Indicators'!M245</f>
        <v>0.26567588959642741</v>
      </c>
      <c r="AM511" s="24">
        <f>+'[2]Scheme Indicators'!N245</f>
        <v>0.31545076342435813</v>
      </c>
      <c r="AN511" s="24">
        <f>+'[2]Scheme Indicators'!O245</f>
        <v>0.31099077251125545</v>
      </c>
      <c r="AO511" s="24">
        <f>+'[2]Scheme Indicators'!P245</f>
        <v>0.19033779051163008</v>
      </c>
      <c r="AP511" s="24">
        <f>+'[2]Scheme Indicators'!Q245</f>
        <v>0.31348049144671913</v>
      </c>
      <c r="AQ511" s="24">
        <f>+'[2]Scheme Indicators'!R245</f>
        <v>0.1218506934975158</v>
      </c>
    </row>
    <row r="512" spans="15:43" x14ac:dyDescent="0.25"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D512" s="24">
        <f>+'[2]Scheme Indicators'!E246</f>
        <v>8.2826886007785084E-3</v>
      </c>
      <c r="AE512" s="24">
        <f>+'[2]Scheme Indicators'!F246</f>
        <v>8.9903255507126825E-3</v>
      </c>
      <c r="AF512" s="24">
        <f>+'[2]Scheme Indicators'!G246</f>
        <v>1.137816793555165E-2</v>
      </c>
      <c r="AG512" s="24">
        <f>+'[2]Scheme Indicators'!H246</f>
        <v>1.5427693197674716E-2</v>
      </c>
      <c r="AH512" s="24">
        <f>+'[2]Scheme Indicators'!I246</f>
        <v>5.4359118095349372E-3</v>
      </c>
      <c r="AI512" s="24">
        <f>+'[2]Scheme Indicators'!J246</f>
        <v>6.4033359084619598E-3</v>
      </c>
      <c r="AJ512" s="24">
        <f>+'[2]Scheme Indicators'!K246</f>
        <v>1.1858559234902916E-2</v>
      </c>
      <c r="AK512" s="24">
        <f>+'[2]Scheme Indicators'!L246</f>
        <v>2.3767935954877768E-2</v>
      </c>
      <c r="AL512" s="24">
        <f>+'[2]Scheme Indicators'!M246</f>
        <v>8.5986069561925747E-3</v>
      </c>
      <c r="AM512" s="24">
        <f>+'[2]Scheme Indicators'!N246</f>
        <v>8.42213790969535E-3</v>
      </c>
      <c r="AN512" s="24">
        <f>+'[2]Scheme Indicators'!O246</f>
        <v>1.0473083395683931E-2</v>
      </c>
      <c r="AO512" s="24">
        <f>+'[2]Scheme Indicators'!P246</f>
        <v>7.0790113872076389E-3</v>
      </c>
      <c r="AP512" s="24">
        <f>+'[2]Scheme Indicators'!Q246</f>
        <v>1.2605361945499506E-2</v>
      </c>
      <c r="AQ512" s="24">
        <f>+'[2]Scheme Indicators'!R246</f>
        <v>5.1441398386891561E-3</v>
      </c>
    </row>
    <row r="513" spans="15:43" x14ac:dyDescent="0.25"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D513" s="24">
        <f>+'[2]Scheme Indicators'!E247</f>
        <v>7.5839269496330297E-2</v>
      </c>
      <c r="AE513" s="24">
        <f>+'[2]Scheme Indicators'!F247</f>
        <v>9.3522908905741553E-2</v>
      </c>
      <c r="AF513" s="24">
        <f>+'[2]Scheme Indicators'!G247</f>
        <v>8.2024037990822724E-2</v>
      </c>
      <c r="AG513" s="24">
        <f>+'[2]Scheme Indicators'!H247</f>
        <v>0.13488932402646633</v>
      </c>
      <c r="AH513" s="24">
        <f>+'[2]Scheme Indicators'!I247</f>
        <v>0.10653190950526008</v>
      </c>
      <c r="AI513" s="24">
        <f>+'[2]Scheme Indicators'!J247</f>
        <v>6.5314985347491458E-2</v>
      </c>
      <c r="AJ513" s="24">
        <f>+'[2]Scheme Indicators'!K247</f>
        <v>8.5605783451959877E-2</v>
      </c>
      <c r="AK513" s="24">
        <f>+'[2]Scheme Indicators'!L247</f>
        <v>0.27472592372398158</v>
      </c>
      <c r="AL513" s="24">
        <f>+'[2]Scheme Indicators'!M247</f>
        <v>7.3428480359095494E-2</v>
      </c>
      <c r="AM513" s="24">
        <f>+'[2]Scheme Indicators'!N247</f>
        <v>0.10178001035982787</v>
      </c>
      <c r="AN513" s="24">
        <f>+'[2]Scheme Indicators'!O247</f>
        <v>0.1004059282248977</v>
      </c>
      <c r="AO513" s="24">
        <f>+'[2]Scheme Indicators'!P247</f>
        <v>4.3968590190250241E-2</v>
      </c>
      <c r="AP513" s="24">
        <f>+'[2]Scheme Indicators'!Q247</f>
        <v>9.3905566687029152E-2</v>
      </c>
      <c r="AQ513" s="24">
        <f>+'[2]Scheme Indicators'!R247</f>
        <v>2.7214478572474748E-2</v>
      </c>
    </row>
    <row r="514" spans="15:43" x14ac:dyDescent="0.25"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D514" s="50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</row>
    <row r="515" spans="15:43" x14ac:dyDescent="0.25"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D515" s="50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</row>
    <row r="516" spans="15:43" x14ac:dyDescent="0.25"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D516" s="24">
        <f>+'[2]Scheme Indicators'!E250</f>
        <v>1.0626748245929385E-2</v>
      </c>
      <c r="AE516" s="24">
        <f>+'[2]Scheme Indicators'!F250</f>
        <v>1.1482408297149412E-2</v>
      </c>
      <c r="AF516" s="24">
        <f>+'[2]Scheme Indicators'!G250</f>
        <v>6.9004474769697888E-3</v>
      </c>
      <c r="AG516" s="24">
        <f>+'[2]Scheme Indicators'!H250</f>
        <v>4.1910169383330455E-3</v>
      </c>
      <c r="AH516" s="24">
        <f>+'[2]Scheme Indicators'!I250</f>
        <v>1.8373343907513037E-2</v>
      </c>
      <c r="AI516" s="24">
        <f>+'[2]Scheme Indicators'!J250</f>
        <v>1.1418533460718222E-2</v>
      </c>
      <c r="AJ516" s="24">
        <f>+'[2]Scheme Indicators'!K250</f>
        <v>8.2797965601423031E-3</v>
      </c>
      <c r="AK516" s="24">
        <f>+'[2]Scheme Indicators'!L250</f>
        <v>9.0038438112494176E-3</v>
      </c>
      <c r="AL516" s="24">
        <f>+'[2]Scheme Indicators'!M250</f>
        <v>1.3062586535459043E-2</v>
      </c>
      <c r="AM516" s="24">
        <f>+'[2]Scheme Indicators'!N250</f>
        <v>7.082165865911704E-3</v>
      </c>
      <c r="AN516" s="24">
        <f>+'[2]Scheme Indicators'!O250</f>
        <v>7.6644878161816737E-3</v>
      </c>
      <c r="AO516" s="24">
        <f>+'[2]Scheme Indicators'!P250</f>
        <v>6.6103379721457129E-3</v>
      </c>
      <c r="AP516" s="24">
        <f>+'[2]Scheme Indicators'!Q250</f>
        <v>1.023219037287401E-2</v>
      </c>
      <c r="AQ516" s="24">
        <f>+'[2]Scheme Indicators'!R250</f>
        <v>1.6237888182207966E-2</v>
      </c>
    </row>
    <row r="517" spans="15:43" x14ac:dyDescent="0.25"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D517" s="24">
        <f>+'[2]Scheme Indicators'!E251</f>
        <v>0.7174658356335718</v>
      </c>
      <c r="AE517" s="24">
        <f>+'[2]Scheme Indicators'!F251</f>
        <v>0.69047877564380133</v>
      </c>
      <c r="AF517" s="24">
        <f>+'[2]Scheme Indicators'!G251</f>
        <v>0.63549864543251589</v>
      </c>
      <c r="AG517" s="24">
        <f>+'[2]Scheme Indicators'!H251</f>
        <v>0.57963212549339216</v>
      </c>
      <c r="AH517" s="24">
        <f>+'[2]Scheme Indicators'!I251</f>
        <v>0.66946692889554504</v>
      </c>
      <c r="AI517" s="24">
        <f>+'[2]Scheme Indicators'!J251</f>
        <v>0.88196190886675752</v>
      </c>
      <c r="AJ517" s="24">
        <f>+'[2]Scheme Indicators'!K251</f>
        <v>0.62609130336179186</v>
      </c>
      <c r="AK517" s="24">
        <f>+'[2]Scheme Indicators'!L251</f>
        <v>0.65742158925167293</v>
      </c>
      <c r="AL517" s="24">
        <f>+'[2]Scheme Indicators'!M251</f>
        <v>0.76386342685159991</v>
      </c>
      <c r="AM517" s="24">
        <f>+'[2]Scheme Indicators'!N251</f>
        <v>0.53352336793472277</v>
      </c>
      <c r="AN517" s="24">
        <f>+'[2]Scheme Indicators'!O251</f>
        <v>0.66119177589672229</v>
      </c>
      <c r="AO517" s="24">
        <f>+'[2]Scheme Indicators'!P251</f>
        <v>0.59876947812116466</v>
      </c>
      <c r="AP517" s="24">
        <f>+'[2]Scheme Indicators'!Q251</f>
        <v>0.60359527919627498</v>
      </c>
      <c r="AQ517" s="24">
        <f>+'[2]Scheme Indicators'!R251</f>
        <v>0.72540714223797909</v>
      </c>
    </row>
    <row r="518" spans="15:43" x14ac:dyDescent="0.25"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D518" s="50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</row>
    <row r="519" spans="15:43" x14ac:dyDescent="0.25"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D519" s="25">
        <f>+'[2]Scheme Indicators'!E253</f>
        <v>1.9515489418478122</v>
      </c>
      <c r="AE519" s="25">
        <f>+'[2]Scheme Indicators'!F253</f>
        <v>0.88866852283147224</v>
      </c>
      <c r="AF519" s="25">
        <f>+'[2]Scheme Indicators'!G253</f>
        <v>2.593900481513451</v>
      </c>
      <c r="AG519" s="25">
        <f>+'[2]Scheme Indicators'!H253</f>
        <v>2.0245685729124188</v>
      </c>
      <c r="AH519" s="25">
        <f>+'[2]Scheme Indicators'!I253</f>
        <v>2.2379634754230873</v>
      </c>
      <c r="AI519" s="25">
        <f>+'[2]Scheme Indicators'!J253</f>
        <v>1.3234600737489643</v>
      </c>
      <c r="AJ519" s="25">
        <f>+'[2]Scheme Indicators'!K253</f>
        <v>1.8015760759865933</v>
      </c>
      <c r="AK519" s="25">
        <f>+'[2]Scheme Indicators'!L253</f>
        <v>2.1526263627567159</v>
      </c>
      <c r="AL519" s="25">
        <f>+'[2]Scheme Indicators'!M253</f>
        <v>0.95042284118240361</v>
      </c>
      <c r="AM519" s="25">
        <f>+'[2]Scheme Indicators'!N253</f>
        <v>2.6282357260684543</v>
      </c>
      <c r="AN519" s="25">
        <f>+'[2]Scheme Indicators'!O253</f>
        <v>1.5301473872127722</v>
      </c>
      <c r="AO519" s="25">
        <f>+'[2]Scheme Indicators'!P253</f>
        <v>0.96607372089538002</v>
      </c>
      <c r="AP519" s="25">
        <f>+'[2]Scheme Indicators'!Q253</f>
        <v>0.69985419703936735</v>
      </c>
      <c r="AQ519" s="25">
        <f>+'[2]Scheme Indicators'!R253</f>
        <v>0.71358320591417923</v>
      </c>
    </row>
    <row r="520" spans="15:43" x14ac:dyDescent="0.25"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D520" s="25">
        <f>+'[2]Scheme Indicators'!E254</f>
        <v>3.9162903922353975</v>
      </c>
      <c r="AE520" s="25">
        <f>+'[2]Scheme Indicators'!F254</f>
        <v>5.4429230710829932</v>
      </c>
      <c r="AF520" s="25">
        <f>+'[2]Scheme Indicators'!G254</f>
        <v>3.3354735152134598</v>
      </c>
      <c r="AG520" s="25">
        <f>+'[2]Scheme Indicators'!H254</f>
        <v>3.3636788853168924</v>
      </c>
      <c r="AH520" s="25">
        <f>+'[2]Scheme Indicators'!I254</f>
        <v>5.2927504151697349</v>
      </c>
      <c r="AI520" s="25">
        <f>+'[2]Scheme Indicators'!J254</f>
        <v>3.3110076769674692</v>
      </c>
      <c r="AJ520" s="25">
        <f>+'[2]Scheme Indicators'!K254</f>
        <v>3.646797332818084</v>
      </c>
      <c r="AK520" s="25">
        <f>+'[2]Scheme Indicators'!L254</f>
        <v>2.3696729435319095</v>
      </c>
      <c r="AL520" s="25">
        <f>+'[2]Scheme Indicators'!M254</f>
        <v>6.5553572814027463</v>
      </c>
      <c r="AM520" s="25">
        <f>+'[2]Scheme Indicators'!N254</f>
        <v>2.0862860289914722</v>
      </c>
      <c r="AN520" s="25">
        <f>+'[2]Scheme Indicators'!O254</f>
        <v>2.6449307726427431</v>
      </c>
      <c r="AO520" s="25">
        <f>+'[2]Scheme Indicators'!P254</f>
        <v>3.6024206858900616</v>
      </c>
      <c r="AP520" s="25">
        <f>+'[2]Scheme Indicators'!Q254</f>
        <v>6.6248698187601542</v>
      </c>
      <c r="AQ520" s="25">
        <f>+'[2]Scheme Indicators'!R254</f>
        <v>3.5842803421457177</v>
      </c>
    </row>
    <row r="521" spans="15:43" x14ac:dyDescent="0.25"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D521" s="50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</row>
    <row r="522" spans="15:43" x14ac:dyDescent="0.25"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D522" s="50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</row>
    <row r="523" spans="15:43" x14ac:dyDescent="0.25"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D523" s="24">
        <f>+'[2]Scheme Indicators'!E257</f>
        <v>3.8886997389747852E-2</v>
      </c>
      <c r="AE523" s="24">
        <f>+'[2]Scheme Indicators'!F257</f>
        <v>1.4278961633199503E-2</v>
      </c>
      <c r="AF523" s="24">
        <f>+'[2]Scheme Indicators'!G257</f>
        <v>2.5955134169172535E-2</v>
      </c>
      <c r="AG523" s="24">
        <f>+'[2]Scheme Indicators'!H257</f>
        <v>1.4902402367453139E-2</v>
      </c>
      <c r="AH523" s="24">
        <f>+'[2]Scheme Indicators'!I257</f>
        <v>3.9563188237806177E-2</v>
      </c>
      <c r="AI523" s="24">
        <f>+'[2]Scheme Indicators'!J257</f>
        <v>4.9074914497201028E-2</v>
      </c>
      <c r="AJ523" s="24">
        <f>+'[2]Scheme Indicators'!K257</f>
        <v>2.3291842334022955E-2</v>
      </c>
      <c r="AK523" s="24">
        <f>+'[2]Scheme Indicators'!L257</f>
        <v>1.3505765717007978E-2</v>
      </c>
      <c r="AL523" s="24">
        <f>+'[2]Scheme Indicators'!M257</f>
        <v>1.6583204777876292E-2</v>
      </c>
      <c r="AM523" s="24">
        <f>+'[2]Scheme Indicators'!N257</f>
        <v>1.3261995930194401E-2</v>
      </c>
      <c r="AN523" s="24">
        <f>+'[2]Scheme Indicators'!O257</f>
        <v>2.0152228572403647E-2</v>
      </c>
      <c r="AO523" s="24">
        <f>+'[2]Scheme Indicators'!P257</f>
        <v>9.2372593706504247E-3</v>
      </c>
      <c r="AP523" s="24">
        <f>+'[2]Scheme Indicators'!Q257</f>
        <v>5.3984874430269957E-3</v>
      </c>
      <c r="AQ523" s="24">
        <f>+'[2]Scheme Indicators'!R257</f>
        <v>5.2972595754201955E-2</v>
      </c>
    </row>
    <row r="524" spans="15:43" x14ac:dyDescent="0.25"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D524" s="24">
        <f>+'[2]Scheme Indicators'!E258</f>
        <v>0.77796898365104583</v>
      </c>
      <c r="AE524" s="24">
        <f>+'[2]Scheme Indicators'!F258</f>
        <v>0.78168840135196549</v>
      </c>
      <c r="AF524" s="24">
        <f>+'[2]Scheme Indicators'!G258</f>
        <v>0.69687534299609744</v>
      </c>
      <c r="AG524" s="24">
        <f>+'[2]Scheme Indicators'!H258</f>
        <v>0.67375487642222287</v>
      </c>
      <c r="AH524" s="24">
        <f>+'[2]Scheme Indicators'!I258</f>
        <v>0.78509074912607391</v>
      </c>
      <c r="AI524" s="24">
        <f>+'[2]Scheme Indicators'!J258</f>
        <v>0.93914640706349251</v>
      </c>
      <c r="AJ524" s="24">
        <f>+'[2]Scheme Indicators'!K258</f>
        <v>0.65382737946979519</v>
      </c>
      <c r="AK524" s="24">
        <f>+'[2]Scheme Indicators'!L258</f>
        <v>0.7201303660739794</v>
      </c>
      <c r="AL524" s="24">
        <f>+'[2]Scheme Indicators'!M258</f>
        <v>0.8761953345515977</v>
      </c>
      <c r="AM524" s="24">
        <f>+'[2]Scheme Indicators'!N258</f>
        <v>0.54117984623387816</v>
      </c>
      <c r="AN524" s="24">
        <f>+'[2]Scheme Indicators'!O258</f>
        <v>0.72979111071389346</v>
      </c>
      <c r="AO524" s="24">
        <f>+'[2]Scheme Indicators'!P258</f>
        <v>0.63860681152455767</v>
      </c>
      <c r="AP524" s="24">
        <f>+'[2]Scheme Indicators'!Q258</f>
        <v>0.78426644131159184</v>
      </c>
      <c r="AQ524" s="24">
        <f>+'[2]Scheme Indicators'!R258</f>
        <v>0.80769667266898426</v>
      </c>
    </row>
    <row r="525" spans="15:43" x14ac:dyDescent="0.25"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D525" s="50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</row>
    <row r="526" spans="15:43" x14ac:dyDescent="0.25"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D526" s="25">
        <f>+'[2]Scheme Indicators'!E260</f>
        <v>1.4268669527890872</v>
      </c>
      <c r="AE526" s="25">
        <f>+'[2]Scheme Indicators'!F260</f>
        <v>1.0003475985037318</v>
      </c>
      <c r="AF526" s="25">
        <f>+'[2]Scheme Indicators'!G260</f>
        <v>1.6642958748359218</v>
      </c>
      <c r="AG526" s="25">
        <f>+'[2]Scheme Indicators'!H260</f>
        <v>1.1343672113110608</v>
      </c>
      <c r="AH526" s="25">
        <f>+'[2]Scheme Indicators'!I260</f>
        <v>1.8041634541249036</v>
      </c>
      <c r="AI526" s="25">
        <f>+'[2]Scheme Indicators'!J260</f>
        <v>1.0146134263460356</v>
      </c>
      <c r="AJ526" s="25">
        <f>+'[2]Scheme Indicators'!K260</f>
        <v>1.2955035196088793</v>
      </c>
      <c r="AK526" s="25">
        <f>+'[2]Scheme Indicators'!L260</f>
        <v>1.8989098116947474</v>
      </c>
      <c r="AL526" s="25">
        <f>+'[2]Scheme Indicators'!M260</f>
        <v>1.0626521486698259</v>
      </c>
      <c r="AM526" s="25">
        <f>+'[2]Scheme Indicators'!N260</f>
        <v>1.52</v>
      </c>
      <c r="AN526" s="25">
        <f>+'[2]Scheme Indicators'!O260</f>
        <v>1.1333446577165505</v>
      </c>
      <c r="AO526" s="25">
        <f>+'[2]Scheme Indicators'!P260</f>
        <v>0.9228346456692913</v>
      </c>
      <c r="AP526" s="25">
        <f>+'[2]Scheme Indicators'!Q260</f>
        <v>1.065929727612569</v>
      </c>
      <c r="AQ526" s="25">
        <f>+'[2]Scheme Indicators'!R260</f>
        <v>0.61532225374668414</v>
      </c>
    </row>
    <row r="527" spans="15:43" x14ac:dyDescent="0.25"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D527" s="25">
        <f>+'[2]Scheme Indicators'!E261</f>
        <v>3.7775536480670482</v>
      </c>
      <c r="AE527" s="25">
        <f>+'[2]Scheme Indicators'!F261</f>
        <v>4.3920093238206519</v>
      </c>
      <c r="AF527" s="25">
        <f>+'[2]Scheme Indicators'!G261</f>
        <v>3.3465149360162303</v>
      </c>
      <c r="AG527" s="25">
        <f>+'[2]Scheme Indicators'!H261</f>
        <v>3.5813625035003249</v>
      </c>
      <c r="AH527" s="25">
        <f>+'[2]Scheme Indicators'!I261</f>
        <v>5.0269853508095608</v>
      </c>
      <c r="AI527" s="25">
        <f>+'[2]Scheme Indicators'!J261</f>
        <v>3.2571766128818047</v>
      </c>
      <c r="AJ527" s="25">
        <f>+'[2]Scheme Indicators'!K261</f>
        <v>3.6848154000851356</v>
      </c>
      <c r="AK527" s="25">
        <f>+'[2]Scheme Indicators'!L261</f>
        <v>2.3330029732408324</v>
      </c>
      <c r="AL527" s="25">
        <f>+'[2]Scheme Indicators'!M261</f>
        <v>5.427421901257758</v>
      </c>
      <c r="AM527" s="25">
        <f>+'[2]Scheme Indicators'!N261</f>
        <v>2.6411764705882352</v>
      </c>
      <c r="AN527" s="25">
        <f>+'[2]Scheme Indicators'!O261</f>
        <v>2.8078817733894752</v>
      </c>
      <c r="AO527" s="25">
        <f>+'[2]Scheme Indicators'!P261</f>
        <v>3.7086614173228347</v>
      </c>
      <c r="AP527" s="25">
        <f>+'[2]Scheme Indicators'!Q261</f>
        <v>5.8791946309653254</v>
      </c>
      <c r="AQ527" s="25">
        <f>+'[2]Scheme Indicators'!R261</f>
        <v>3.2413862991339659</v>
      </c>
    </row>
    <row r="528" spans="15:43" x14ac:dyDescent="0.25"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D528" s="24">
        <f>+'[2]Scheme Indicators'!E262</f>
        <v>0.70068669527866922</v>
      </c>
      <c r="AE528" s="24">
        <f>+'[2]Scheme Indicators'!F262</f>
        <v>0.64776003435120233</v>
      </c>
      <c r="AF528" s="24">
        <f>+'[2]Scheme Indicators'!G262</f>
        <v>0.72631578947967657</v>
      </c>
      <c r="AG528" s="24">
        <f>+'[2]Scheme Indicators'!H262</f>
        <v>0.58086402659170688</v>
      </c>
      <c r="AH528" s="24">
        <f>+'[2]Scheme Indicators'!I262</f>
        <v>0.72783346183500386</v>
      </c>
      <c r="AI528" s="24">
        <f>+'[2]Scheme Indicators'!J262</f>
        <v>0.61722387093860975</v>
      </c>
      <c r="AJ528" s="24">
        <f>+'[2]Scheme Indicators'!K262</f>
        <v>0.65938801896260324</v>
      </c>
      <c r="AK528" s="24">
        <f>+'[2]Scheme Indicators'!L262</f>
        <v>0.76511397423191274</v>
      </c>
      <c r="AL528" s="24">
        <f>+'[2]Scheme Indicators'!M262</f>
        <v>0.63473114884315684</v>
      </c>
      <c r="AM528" s="24">
        <f>+'[2]Scheme Indicators'!N262</f>
        <v>0.6552941176470588</v>
      </c>
      <c r="AN528" s="24">
        <f>+'[2]Scheme Indicators'!O262</f>
        <v>0.60540173262916452</v>
      </c>
      <c r="AO528" s="24">
        <f>+'[2]Scheme Indicators'!P262</f>
        <v>0.6566929133858268</v>
      </c>
      <c r="AP528" s="24">
        <f>+'[2]Scheme Indicators'!Q262</f>
        <v>0.7508882747848542</v>
      </c>
      <c r="AQ528" s="24">
        <f>+'[2]Scheme Indicators'!R262</f>
        <v>0.56531211998120512</v>
      </c>
    </row>
    <row r="531" spans="15:43" x14ac:dyDescent="0.25">
      <c r="AD531" s="23">
        <v>2011</v>
      </c>
    </row>
    <row r="533" spans="15:43" x14ac:dyDescent="0.25"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D533" s="23" t="s">
        <v>219</v>
      </c>
      <c r="AE533" s="23" t="s">
        <v>220</v>
      </c>
      <c r="AF533" s="23" t="s">
        <v>221</v>
      </c>
      <c r="AG533" s="23" t="s">
        <v>222</v>
      </c>
      <c r="AH533" s="23" t="s">
        <v>75</v>
      </c>
      <c r="AI533" s="23" t="s">
        <v>223</v>
      </c>
      <c r="AJ533" s="23" t="s">
        <v>224</v>
      </c>
      <c r="AK533" s="23" t="s">
        <v>76</v>
      </c>
      <c r="AL533" s="23" t="s">
        <v>225</v>
      </c>
      <c r="AM533" s="23" t="s">
        <v>377</v>
      </c>
      <c r="AN533" s="23" t="s">
        <v>226</v>
      </c>
      <c r="AO533" s="23" t="s">
        <v>227</v>
      </c>
      <c r="AP533" s="23" t="s">
        <v>378</v>
      </c>
      <c r="AQ533" s="23" t="s">
        <v>228</v>
      </c>
    </row>
    <row r="534" spans="15:43" x14ac:dyDescent="0.25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D534" s="22">
        <f>+'[3]Scheme Indicators'!E3</f>
        <v>201746.16666300001</v>
      </c>
      <c r="AE534" s="22">
        <f>+'[3]Scheme Indicators'!F3</f>
        <v>582177.33333639998</v>
      </c>
      <c r="AF534" s="22">
        <f>+'[3]Scheme Indicators'!G3</f>
        <v>43066.083333400005</v>
      </c>
      <c r="AG534" s="22">
        <f>+'[3]Scheme Indicators'!H3</f>
        <v>2315099.4166632998</v>
      </c>
      <c r="AH534" s="22">
        <f>+'[3]Scheme Indicators'!I3</f>
        <v>8266.8333332999991</v>
      </c>
      <c r="AI534" s="22">
        <f>+'[3]Scheme Indicators'!J3</f>
        <v>220106.83333399997</v>
      </c>
      <c r="AJ534" s="22">
        <f>+'[3]Scheme Indicators'!K3</f>
        <v>49669.916666300007</v>
      </c>
      <c r="AK534" s="22">
        <f>+'[3]Scheme Indicators'!L3</f>
        <v>36553.416666999998</v>
      </c>
      <c r="AL534" s="22">
        <f>+'[3]Scheme Indicators'!M3</f>
        <v>484966</v>
      </c>
      <c r="AM534" s="22">
        <f>+'[3]Scheme Indicators'!N3</f>
        <v>63378.749999700005</v>
      </c>
      <c r="AN534" s="22">
        <f>+'[3]Scheme Indicators'!O3</f>
        <v>43345.250000299995</v>
      </c>
      <c r="AO534" s="22">
        <f>+'[3]Scheme Indicators'!P3</f>
        <v>65800.166666999998</v>
      </c>
      <c r="AP534" s="22">
        <f>+'[3]Scheme Indicators'!Q3</f>
        <v>76383.916666999998</v>
      </c>
      <c r="AQ534" s="22">
        <f>+'[3]Scheme Indicators'!R3</f>
        <v>140087.91666733299</v>
      </c>
    </row>
    <row r="535" spans="15:43" x14ac:dyDescent="0.25"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D535" s="50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</row>
    <row r="536" spans="15:43" x14ac:dyDescent="0.25"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D536" s="50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</row>
    <row r="537" spans="15:43" x14ac:dyDescent="0.25"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D537" s="24">
        <f>+'[3]Scheme Indicators'!E6</f>
        <v>0.21188295733840204</v>
      </c>
      <c r="AE537" s="24">
        <f>+'[3]Scheme Indicators'!F6</f>
        <v>0.1358677342453215</v>
      </c>
      <c r="AF537" s="24">
        <f>+'[3]Scheme Indicators'!G6</f>
        <v>0.17616833863442444</v>
      </c>
      <c r="AG537" s="24">
        <f>+'[3]Scheme Indicators'!H6</f>
        <v>0.16247658354376446</v>
      </c>
      <c r="AH537" s="24">
        <f>+'[3]Scheme Indicators'!I6</f>
        <v>0.17941050832977359</v>
      </c>
      <c r="AI537" s="24">
        <f>+'[3]Scheme Indicators'!J6</f>
        <v>0.19402646683437169</v>
      </c>
      <c r="AJ537" s="24">
        <f>+'[3]Scheme Indicators'!K6</f>
        <v>9.9770068978707771E-2</v>
      </c>
      <c r="AK537" s="24">
        <f>+'[3]Scheme Indicators'!L6</f>
        <v>0.10317919075144509</v>
      </c>
      <c r="AL537" s="24">
        <f>+'[3]Scheme Indicators'!M6</f>
        <v>0.17640111250809618</v>
      </c>
      <c r="AM537" s="24">
        <f>+'[3]Scheme Indicators'!N6</f>
        <v>0.13373463546164113</v>
      </c>
      <c r="AN537" s="24">
        <f>+'[3]Scheme Indicators'!O6</f>
        <v>0.13113999769929829</v>
      </c>
      <c r="AO537" s="24">
        <f>+'[3]Scheme Indicators'!P6</f>
        <v>6.074837607954315E-2</v>
      </c>
      <c r="AP537" s="24">
        <f>+'[3]Scheme Indicators'!Q6</f>
        <v>2.4510317377443285E-2</v>
      </c>
      <c r="AQ537" s="24">
        <f>+'[3]Scheme Indicators'!R6</f>
        <v>0.10952131245654929</v>
      </c>
    </row>
    <row r="538" spans="15:43" x14ac:dyDescent="0.25"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D538" s="24">
        <f>+'[3]Scheme Indicators'!E7</f>
        <v>6.4998883180977214E-3</v>
      </c>
      <c r="AE538" s="24">
        <f>+'[3]Scheme Indicators'!F7</f>
        <v>3.0226414737557624E-3</v>
      </c>
      <c r="AF538" s="24">
        <f>+'[3]Scheme Indicators'!G7</f>
        <v>6.7111748051209303E-3</v>
      </c>
      <c r="AG538" s="24">
        <f>+'[3]Scheme Indicators'!H7</f>
        <v>6.8436748500180248E-3</v>
      </c>
      <c r="AH538" s="24">
        <f>+'[3]Scheme Indicators'!I7</f>
        <v>5.1260145237078175E-3</v>
      </c>
      <c r="AI538" s="24">
        <f>+'[3]Scheme Indicators'!J7</f>
        <v>4.9094730669740861E-3</v>
      </c>
      <c r="AJ538" s="24">
        <f>+'[3]Scheme Indicators'!K7</f>
        <v>2.3992802159208283E-3</v>
      </c>
      <c r="AK538" s="24">
        <f>+'[3]Scheme Indicators'!L7</f>
        <v>7.2254335260115606E-3</v>
      </c>
      <c r="AL538" s="24">
        <f>+'[3]Scheme Indicators'!M7</f>
        <v>3.7337600487674784E-3</v>
      </c>
      <c r="AM538" s="24">
        <f>+'[3]Scheme Indicators'!N7</f>
        <v>4.2936521300243613E-3</v>
      </c>
      <c r="AN538" s="24">
        <f>+'[3]Scheme Indicators'!O7</f>
        <v>2.3007017140227772E-3</v>
      </c>
      <c r="AO538" s="24">
        <f>+'[3]Scheme Indicators'!P7</f>
        <v>3.659540727683322E-4</v>
      </c>
      <c r="AP538" s="24">
        <f>+'[3]Scheme Indicators'!Q7</f>
        <v>0</v>
      </c>
      <c r="AQ538" s="24">
        <f>+'[3]Scheme Indicators'!R7</f>
        <v>3.0863735110874353E-3</v>
      </c>
    </row>
    <row r="539" spans="15:43" x14ac:dyDescent="0.25"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D539" s="24">
        <f>+'[3]Scheme Indicators'!E8</f>
        <v>5.8900814611681458E-2</v>
      </c>
      <c r="AE539" s="24">
        <f>+'[3]Scheme Indicators'!F8</f>
        <v>3.8495466708966336E-2</v>
      </c>
      <c r="AF539" s="24">
        <f>+'[3]Scheme Indicators'!G8</f>
        <v>6.7302716495134557E-2</v>
      </c>
      <c r="AG539" s="24">
        <f>+'[3]Scheme Indicators'!H8</f>
        <v>1.9637010540981593E-2</v>
      </c>
      <c r="AH539" s="24">
        <f>+'[3]Scheme Indicators'!I8</f>
        <v>4.265264387955052E-2</v>
      </c>
      <c r="AI539" s="24">
        <f>+'[3]Scheme Indicators'!J8</f>
        <v>1.7512084537927203E-2</v>
      </c>
      <c r="AJ539" s="24">
        <f>+'[3]Scheme Indicators'!K8</f>
        <v>7.2454328339622037E-2</v>
      </c>
      <c r="AK539" s="24">
        <f>+'[3]Scheme Indicators'!L8</f>
        <v>2.8698191620705273E-2</v>
      </c>
      <c r="AL539" s="24">
        <f>+'[3]Scheme Indicators'!M8</f>
        <v>1.5502019847942904E-2</v>
      </c>
      <c r="AM539" s="24">
        <f>+'[3]Scheme Indicators'!N8</f>
        <v>3.9984517410743409E-2</v>
      </c>
      <c r="AN539" s="24">
        <f>+'[3]Scheme Indicators'!O8</f>
        <v>2.8429282160120306E-2</v>
      </c>
      <c r="AO539" s="24">
        <f>+'[3]Scheme Indicators'!P8</f>
        <v>7.7719931435765686E-3</v>
      </c>
      <c r="AP539" s="24">
        <f>+'[3]Scheme Indicators'!Q8</f>
        <v>2.1302396762454698E-2</v>
      </c>
      <c r="AQ539" s="24">
        <f>+'[3]Scheme Indicators'!R8</f>
        <v>7.1538609289223832E-3</v>
      </c>
    </row>
    <row r="540" spans="15:43" x14ac:dyDescent="0.25"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D540" s="24">
        <f>+'[3]Scheme Indicators'!E9</f>
        <v>0.4417276745379165</v>
      </c>
      <c r="AE540" s="24">
        <f>+'[3]Scheme Indicators'!F9</f>
        <v>0.22648555204274304</v>
      </c>
      <c r="AF540" s="24">
        <f>+'[3]Scheme Indicators'!G9</f>
        <v>0.39084098560984804</v>
      </c>
      <c r="AG540" s="24">
        <f>+'[3]Scheme Indicators'!H9</f>
        <v>0.41086400521403821</v>
      </c>
      <c r="AH540" s="24">
        <f>+'[3]Scheme Indicators'!I9</f>
        <v>0.39067160157232628</v>
      </c>
      <c r="AI540" s="24">
        <f>+'[3]Scheme Indicators'!J9</f>
        <v>0.34531489711981322</v>
      </c>
      <c r="AJ540" s="24">
        <f>+'[3]Scheme Indicators'!K9</f>
        <v>0.35067449727344596</v>
      </c>
      <c r="AK540" s="24">
        <f>+'[3]Scheme Indicators'!L9</f>
        <v>0.31511691923400897</v>
      </c>
      <c r="AL540" s="24">
        <f>+'[3]Scheme Indicators'!M9</f>
        <v>0.3364457733479787</v>
      </c>
      <c r="AM540" s="24">
        <f>+'[3]Scheme Indicators'!N9</f>
        <v>0.22340144548334043</v>
      </c>
      <c r="AN540" s="24">
        <f>+'[3]Scheme Indicators'!O9</f>
        <v>0.275478366233047</v>
      </c>
      <c r="AO540" s="24">
        <f>+'[3]Scheme Indicators'!P9</f>
        <v>0.19490079899452376</v>
      </c>
      <c r="AP540" s="24">
        <f>+'[3]Scheme Indicators'!Q9</f>
        <v>0.17238930040778958</v>
      </c>
      <c r="AQ540" s="24">
        <f>+'[3]Scheme Indicators'!R9</f>
        <v>0.1996098217271047</v>
      </c>
    </row>
    <row r="541" spans="15:43" x14ac:dyDescent="0.25"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D541" s="50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</row>
    <row r="542" spans="15:43" x14ac:dyDescent="0.25"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D542" s="24">
        <f>+'[3]Scheme Indicators'!E11</f>
        <v>0.35484385301893151</v>
      </c>
      <c r="AE542" s="24">
        <f>+'[3]Scheme Indicators'!F11</f>
        <v>0.14158166757514998</v>
      </c>
      <c r="AF542" s="24">
        <f>+'[3]Scheme Indicators'!G11</f>
        <v>0.40688704425603406</v>
      </c>
      <c r="AG542" s="24">
        <f>+'[3]Scheme Indicators'!H11</f>
        <v>0.29855053665774045</v>
      </c>
      <c r="AH542" s="24">
        <f>+'[3]Scheme Indicators'!I11</f>
        <v>0.31025621058516489</v>
      </c>
      <c r="AI542" s="24">
        <f>+'[3]Scheme Indicators'!J11</f>
        <v>0.31681458297697218</v>
      </c>
      <c r="AJ542" s="24">
        <f>+'[3]Scheme Indicators'!K11</f>
        <v>0.28456890199152851</v>
      </c>
      <c r="AK542" s="24">
        <f>+'[3]Scheme Indicators'!L11</f>
        <v>0.23369843382366362</v>
      </c>
      <c r="AL542" s="24">
        <f>+'[3]Scheme Indicators'!M11</f>
        <v>0.19985137911757109</v>
      </c>
      <c r="AM542" s="24">
        <f>+'[3]Scheme Indicators'!N11</f>
        <v>0.2454154950214216</v>
      </c>
      <c r="AN542" s="24">
        <f>+'[3]Scheme Indicators'!O11</f>
        <v>0.21338381295705613</v>
      </c>
      <c r="AO542" s="24">
        <f>+'[3]Scheme Indicators'!P11</f>
        <v>0.13873517786698356</v>
      </c>
      <c r="AP542" s="24">
        <f>+'[3]Scheme Indicators'!Q11</f>
        <v>6.5862341772477559E-2</v>
      </c>
      <c r="AQ542" s="24">
        <f>+'[3]Scheme Indicators'!R11</f>
        <v>0.12863496408013575</v>
      </c>
    </row>
    <row r="543" spans="15:43" x14ac:dyDescent="0.25"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D543" s="24">
        <f>+'[3]Scheme Indicators'!E12</f>
        <v>9.8908393568008166E-2</v>
      </c>
      <c r="AE543" s="24">
        <f>+'[3]Scheme Indicators'!F12</f>
        <v>3.1734736685521181E-2</v>
      </c>
      <c r="AF543" s="24">
        <f>+'[3]Scheme Indicators'!G12</f>
        <v>0.11280315848900604</v>
      </c>
      <c r="AG543" s="24">
        <f>+'[3]Scheme Indicators'!H12</f>
        <v>5.4169574059335819E-2</v>
      </c>
      <c r="AH543" s="24">
        <f>+'[3]Scheme Indicators'!I12</f>
        <v>7.947976878612717E-2</v>
      </c>
      <c r="AI543" s="24">
        <f>+'[3]Scheme Indicators'!J12</f>
        <v>6.2266545319880677E-2</v>
      </c>
      <c r="AJ543" s="24">
        <f>+'[3]Scheme Indicators'!K12</f>
        <v>6.6367561160533411E-2</v>
      </c>
      <c r="AK543" s="24">
        <f>+'[3]Scheme Indicators'!L12</f>
        <v>4.0982529882879377E-2</v>
      </c>
      <c r="AL543" s="24">
        <f>+'[3]Scheme Indicators'!M12</f>
        <v>4.4660711905079323E-2</v>
      </c>
      <c r="AM543" s="24">
        <f>+'[3]Scheme Indicators'!N12</f>
        <v>9.897288143144585E-2</v>
      </c>
      <c r="AN543" s="24">
        <f>+'[3]Scheme Indicators'!O12</f>
        <v>4.5764753111310549E-2</v>
      </c>
      <c r="AO543" s="24">
        <f>+'[3]Scheme Indicators'!P12</f>
        <v>3.8875390489413401E-2</v>
      </c>
      <c r="AP543" s="24">
        <f>+'[3]Scheme Indicators'!Q12</f>
        <v>8.0685829551185081E-3</v>
      </c>
      <c r="AQ543" s="24">
        <f>+'[3]Scheme Indicators'!R12</f>
        <v>1.4109291397608083E-2</v>
      </c>
    </row>
    <row r="544" spans="15:43" x14ac:dyDescent="0.25"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D544" s="24">
        <f>+'[3]Scheme Indicators'!E13</f>
        <v>2.8400418460247642E-2</v>
      </c>
      <c r="AE544" s="24">
        <f>+'[3]Scheme Indicators'!F13</f>
        <v>1.2547935353181695E-2</v>
      </c>
      <c r="AF544" s="24">
        <f>+'[3]Scheme Indicators'!G13</f>
        <v>4.4236872375539027E-2</v>
      </c>
      <c r="AG544" s="24">
        <f>+'[3]Scheme Indicators'!H13</f>
        <v>4.3234586843448039E-2</v>
      </c>
      <c r="AH544" s="24">
        <f>+'[3]Scheme Indicators'!I13</f>
        <v>2.2652194431335537E-2</v>
      </c>
      <c r="AI544" s="24">
        <f>+'[3]Scheme Indicators'!J13</f>
        <v>2.3097229555117126E-2</v>
      </c>
      <c r="AJ544" s="24">
        <f>+'[3]Scheme Indicators'!K13</f>
        <v>2.6182383778018216E-2</v>
      </c>
      <c r="AK544" s="24">
        <f>+'[3]Scheme Indicators'!L13</f>
        <v>1.3880492908303173E-2</v>
      </c>
      <c r="AL544" s="24">
        <f>+'[3]Scheme Indicators'!M13</f>
        <v>1.4689888361552177E-2</v>
      </c>
      <c r="AM544" s="24">
        <f>+'[3]Scheme Indicators'!N13</f>
        <v>3.6299868478737396E-2</v>
      </c>
      <c r="AN544" s="24">
        <f>+'[3]Scheme Indicators'!O13</f>
        <v>2.1552862621530854E-2</v>
      </c>
      <c r="AO544" s="24">
        <f>+'[3]Scheme Indicators'!P13</f>
        <v>7.3453488731930385E-3</v>
      </c>
      <c r="AP544" s="24">
        <f>+'[3]Scheme Indicators'!Q13</f>
        <v>5.715302565629533E-3</v>
      </c>
      <c r="AQ544" s="24">
        <f>+'[3]Scheme Indicators'!R13</f>
        <v>1.231314532285406E-2</v>
      </c>
    </row>
    <row r="545" spans="15:43" x14ac:dyDescent="0.25"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D545" s="24">
        <f>+'[3]Scheme Indicators'!E14</f>
        <v>0.21697565334021054</v>
      </c>
      <c r="AE545" s="24">
        <f>+'[3]Scheme Indicators'!F14</f>
        <v>0.11878980991860145</v>
      </c>
      <c r="AF545" s="24">
        <f>+'[3]Scheme Indicators'!G14</f>
        <v>0.31374742213940349</v>
      </c>
      <c r="AG545" s="24">
        <f>+'[3]Scheme Indicators'!H14</f>
        <v>0.20517901491856533</v>
      </c>
      <c r="AH545" s="24">
        <f>+'[3]Scheme Indicators'!I14</f>
        <v>0.39982913284920973</v>
      </c>
      <c r="AI545" s="24">
        <f>+'[3]Scheme Indicators'!J14</f>
        <v>0.14503401685352613</v>
      </c>
      <c r="AJ545" s="24">
        <f>+'[3]Scheme Indicators'!K14</f>
        <v>0.3077076876918462</v>
      </c>
      <c r="AK545" s="24">
        <f>+'[3]Scheme Indicators'!L14</f>
        <v>3.9306358381502891E-2</v>
      </c>
      <c r="AL545" s="24">
        <f>+'[3]Scheme Indicators'!M14</f>
        <v>0.12359507753267041</v>
      </c>
      <c r="AM545" s="24">
        <f>+'[3]Scheme Indicators'!N14</f>
        <v>0.24814783633817264</v>
      </c>
      <c r="AN545" s="24">
        <f>+'[3]Scheme Indicators'!O14</f>
        <v>0.16334982169561715</v>
      </c>
      <c r="AO545" s="24">
        <f>+'[3]Scheme Indicators'!P14</f>
        <v>0.14638162910733288</v>
      </c>
      <c r="AP545" s="24">
        <f>+'[3]Scheme Indicators'!Q14</f>
        <v>0.26929925631370377</v>
      </c>
      <c r="AQ545" s="24">
        <f>+'[3]Scheme Indicators'!R14</f>
        <v>0.11916997527761874</v>
      </c>
    </row>
    <row r="546" spans="15:43" x14ac:dyDescent="0.25"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D546" s="24">
        <f>+'[3]Scheme Indicators'!E15</f>
        <v>0.36701348780628812</v>
      </c>
      <c r="AE546" s="24">
        <f>+'[3]Scheme Indicators'!F15</f>
        <v>0.51481823932589443</v>
      </c>
      <c r="AF546" s="24">
        <f>+'[3]Scheme Indicators'!G15</f>
        <v>0.34716775773095671</v>
      </c>
      <c r="AG546" s="24">
        <f>+'[3]Scheme Indicators'!H15</f>
        <v>0.2748902024864977</v>
      </c>
      <c r="AH546" s="24">
        <f>+'[3]Scheme Indicators'!I15</f>
        <v>0.38710074971598191</v>
      </c>
      <c r="AI546" s="24">
        <f>+'[3]Scheme Indicators'!J15</f>
        <v>0.85704300856365812</v>
      </c>
      <c r="AJ546" s="24">
        <f>+'[3]Scheme Indicators'!K15</f>
        <v>0.30784882066597224</v>
      </c>
      <c r="AK546" s="24">
        <f>+'[3]Scheme Indicators'!L15</f>
        <v>0.33494554697572404</v>
      </c>
      <c r="AL546" s="24">
        <f>+'[3]Scheme Indicators'!M15</f>
        <v>0.25249222601449528</v>
      </c>
      <c r="AM546" s="24">
        <f>+'[3]Scheme Indicators'!N15</f>
        <v>0.23469416436782994</v>
      </c>
      <c r="AN546" s="24">
        <f>+'[3]Scheme Indicators'!O15</f>
        <v>0.22547747371832233</v>
      </c>
      <c r="AO546" s="24">
        <f>+'[3]Scheme Indicators'!P15</f>
        <v>0.12281704484510497</v>
      </c>
      <c r="AP546" s="24">
        <f>+'[3]Scheme Indicators'!Q15</f>
        <v>0.26731870690546639</v>
      </c>
      <c r="AQ546" s="24">
        <f>+'[3]Scheme Indicators'!R15</f>
        <v>0.19027294727315752</v>
      </c>
    </row>
    <row r="547" spans="15:43" x14ac:dyDescent="0.25"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D547" s="24">
        <f>+'[3]Scheme Indicators'!E16</f>
        <v>6.5049233961872246E-2</v>
      </c>
      <c r="AE547" s="24">
        <f>+'[3]Scheme Indicators'!F16</f>
        <v>5.5613674663818752E-2</v>
      </c>
      <c r="AF547" s="24">
        <f>+'[3]Scheme Indicators'!G16</f>
        <v>5.7755408355511614E-2</v>
      </c>
      <c r="AG547" s="24">
        <f>+'[3]Scheme Indicators'!H16</f>
        <v>3.9170862249503002E-2</v>
      </c>
      <c r="AH547" s="24">
        <f>+'[3]Scheme Indicators'!I16</f>
        <v>5.2011220939582763E-2</v>
      </c>
      <c r="AI547" s="24">
        <f>+'[3]Scheme Indicators'!J16</f>
        <v>1.7187615394393032E-2</v>
      </c>
      <c r="AJ547" s="24">
        <f>+'[3]Scheme Indicators'!K16</f>
        <v>4.3504546582425689E-2</v>
      </c>
      <c r="AK547" s="24">
        <f>+'[3]Scheme Indicators'!L16</f>
        <v>6.7489185467139112E-2</v>
      </c>
      <c r="AL547" s="24">
        <f>+'[3]Scheme Indicators'!M16</f>
        <v>7.5265155895169106E-2</v>
      </c>
      <c r="AM547" s="24">
        <f>+'[3]Scheme Indicators'!N16</f>
        <v>1.7274463489251424E-2</v>
      </c>
      <c r="AN547" s="24">
        <f>+'[3]Scheme Indicators'!O16</f>
        <v>3.5858119076543828E-2</v>
      </c>
      <c r="AO547" s="24">
        <f>+'[3]Scheme Indicators'!P16</f>
        <v>1.785551326072591E-2</v>
      </c>
      <c r="AP547" s="24">
        <f>+'[3]Scheme Indicators'!Q16</f>
        <v>5.3274361297939027E-2</v>
      </c>
      <c r="AQ547" s="24">
        <f>+'[3]Scheme Indicators'!R16</f>
        <v>3.3527988068207067E-2</v>
      </c>
    </row>
    <row r="548" spans="15:43" x14ac:dyDescent="0.25"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D548" s="50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</row>
    <row r="549" spans="15:43" x14ac:dyDescent="0.25"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D549" s="24">
        <f>+'[3]Scheme Indicators'!E18</f>
        <v>2.7658946747205863E-3</v>
      </c>
      <c r="AE549" s="24">
        <f>+'[3]Scheme Indicators'!F18</f>
        <v>4.0783597346854533E-3</v>
      </c>
      <c r="AF549" s="24">
        <f>+'[3]Scheme Indicators'!G18</f>
        <v>3.760105282966868E-3</v>
      </c>
      <c r="AG549" s="24">
        <f>+'[3]Scheme Indicators'!H18</f>
        <v>2.7472992356443746E-3</v>
      </c>
      <c r="AH549" s="24">
        <f>+'[3]Scheme Indicators'!I18</f>
        <v>4.335260115606936E-3</v>
      </c>
      <c r="AI549" s="24">
        <f>+'[3]Scheme Indicators'!J18</f>
        <v>4.8299642367694001E-3</v>
      </c>
      <c r="AJ549" s="24">
        <f>+'[3]Scheme Indicators'!K18</f>
        <v>1.3544400236843554E-3</v>
      </c>
      <c r="AK549" s="24">
        <f>+'[3]Scheme Indicators'!L18</f>
        <v>3.152502298683029E-3</v>
      </c>
      <c r="AL549" s="24">
        <f>+'[3]Scheme Indicators'!M18</f>
        <v>3.7328356219170776E-3</v>
      </c>
      <c r="AM549" s="24">
        <f>+'[3]Scheme Indicators'!N18</f>
        <v>3.4310598896234558E-3</v>
      </c>
      <c r="AN549" s="24">
        <f>+'[3]Scheme Indicators'!O18</f>
        <v>1.6057808109231774E-3</v>
      </c>
      <c r="AO549" s="24">
        <f>+'[3]Scheme Indicators'!P18</f>
        <v>6.9420340159666782E-4</v>
      </c>
      <c r="AP549" s="24">
        <f>+'[3]Scheme Indicators'!Q18</f>
        <v>5.0428643469490675E-4</v>
      </c>
      <c r="AQ549" s="24">
        <f>+'[3]Scheme Indicators'!R18</f>
        <v>1.7636614247010104E-3</v>
      </c>
    </row>
    <row r="550" spans="15:43" x14ac:dyDescent="0.25"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D550" s="50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</row>
    <row r="551" spans="15:43" x14ac:dyDescent="0.25"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D551" s="24">
        <f>+'[3]Scheme Indicators'!E20</f>
        <v>0.10009152973807327</v>
      </c>
      <c r="AE551" s="24">
        <f>+'[3]Scheme Indicators'!F20</f>
        <v>0.10451993997068418</v>
      </c>
      <c r="AF551" s="24">
        <f>+'[3]Scheme Indicators'!G20</f>
        <v>9.7405648330378264E-2</v>
      </c>
      <c r="AG551" s="24">
        <f>+'[3]Scheme Indicators'!H20</f>
        <v>0.10619537767537567</v>
      </c>
      <c r="AH551" s="24">
        <f>+'[3]Scheme Indicators'!I20</f>
        <v>0.1128051274052085</v>
      </c>
      <c r="AI551" s="24">
        <f>+'[3]Scheme Indicators'!J20</f>
        <v>0.10108353652289435</v>
      </c>
      <c r="AJ551" s="24">
        <f>+'[3]Scheme Indicators'!K20</f>
        <v>9.4844286131287675E-2</v>
      </c>
      <c r="AK551" s="24">
        <f>+'[3]Scheme Indicators'!L20</f>
        <v>7.3770614713079108E-2</v>
      </c>
      <c r="AL551" s="24">
        <f>+'[3]Scheme Indicators'!M20</f>
        <v>0.12715967088430172</v>
      </c>
      <c r="AM551" s="24">
        <f>+'[3]Scheme Indicators'!N20</f>
        <v>6.7664684440048764E-2</v>
      </c>
      <c r="AN551" s="24">
        <f>+'[3]Scheme Indicators'!O20</f>
        <v>8.566928936131292E-2</v>
      </c>
      <c r="AO551" s="24">
        <f>+'[3]Scheme Indicators'!P20</f>
        <v>4.3064828400488815E-2</v>
      </c>
      <c r="AP551" s="24">
        <f>+'[3]Scheme Indicators'!Q20</f>
        <v>0.11444973743745307</v>
      </c>
      <c r="AQ551" s="24">
        <f>+'[3]Scheme Indicators'!R20</f>
        <v>8.9986903967483683E-2</v>
      </c>
    </row>
    <row r="552" spans="15:43" x14ac:dyDescent="0.25"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D552" s="24">
        <f>+'[3]Scheme Indicators'!E21</f>
        <v>4.5481008888592113E-2</v>
      </c>
      <c r="AE552" s="24">
        <f>+'[3]Scheme Indicators'!F21</f>
        <v>3.9725303368882726E-2</v>
      </c>
      <c r="AF552" s="24">
        <f>+'[3]Scheme Indicators'!G21</f>
        <v>4.7445255210600126E-2</v>
      </c>
      <c r="AG552" s="24">
        <f>+'[3]Scheme Indicators'!H21</f>
        <v>6.0458371595671113E-2</v>
      </c>
      <c r="AH552" s="24">
        <f>+'[3]Scheme Indicators'!I21</f>
        <v>5.0232852887534249E-2</v>
      </c>
      <c r="AI552" s="24">
        <f>+'[3]Scheme Indicators'!J21</f>
        <v>5.4916922448724106E-2</v>
      </c>
      <c r="AJ552" s="24">
        <f>+'[3]Scheme Indicators'!K21</f>
        <v>4.3762666451956291E-2</v>
      </c>
      <c r="AK552" s="24">
        <f>+'[3]Scheme Indicators'!L21</f>
        <v>3.866249839675738E-2</v>
      </c>
      <c r="AL552" s="24">
        <f>+'[3]Scheme Indicators'!M21</f>
        <v>5.6709724036622715E-2</v>
      </c>
      <c r="AM552" s="24">
        <f>+'[3]Scheme Indicators'!N21</f>
        <v>4.0662715830564376E-2</v>
      </c>
      <c r="AN552" s="24">
        <f>+'[3]Scheme Indicators'!O21</f>
        <v>4.6345195089809318E-2</v>
      </c>
      <c r="AO552" s="24">
        <f>+'[3]Scheme Indicators'!P21</f>
        <v>2.2516797812413804E-2</v>
      </c>
      <c r="AP552" s="24">
        <f>+'[3]Scheme Indicators'!Q21</f>
        <v>2.9426900645869024E-2</v>
      </c>
      <c r="AQ552" s="24">
        <f>+'[3]Scheme Indicators'!R21</f>
        <v>3.2553567076031749E-2</v>
      </c>
    </row>
    <row r="553" spans="15:43" x14ac:dyDescent="0.25"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D553" s="24">
        <f>+'[3]Scheme Indicators'!E22</f>
        <v>4.5741396335529455E-2</v>
      </c>
      <c r="AE553" s="24">
        <f>+'[3]Scheme Indicators'!F22</f>
        <v>5.2440877968931848E-2</v>
      </c>
      <c r="AF553" s="24">
        <f>+'[3]Scheme Indicators'!G22</f>
        <v>5.5215668957445438E-2</v>
      </c>
      <c r="AG553" s="24">
        <f>+'[3]Scheme Indicators'!H22</f>
        <v>9.7016292730492462E-2</v>
      </c>
      <c r="AH553" s="24">
        <f>+'[3]Scheme Indicators'!I22</f>
        <v>3.8861216156680818E-2</v>
      </c>
      <c r="AI553" s="24">
        <f>+'[3]Scheme Indicators'!J22</f>
        <v>6.086383587606399E-2</v>
      </c>
      <c r="AJ553" s="24">
        <f>+'[3]Scheme Indicators'!K22</f>
        <v>4.689281364926632E-2</v>
      </c>
      <c r="AK553" s="24">
        <f>+'[3]Scheme Indicators'!L22</f>
        <v>4.2158086659827725E-2</v>
      </c>
      <c r="AL553" s="24">
        <f>+'[3]Scheme Indicators'!M22</f>
        <v>6.2462824531992749E-2</v>
      </c>
      <c r="AM553" s="24">
        <f>+'[3]Scheme Indicators'!N22</f>
        <v>4.5431460409655074E-2</v>
      </c>
      <c r="AN553" s="24">
        <f>+'[3]Scheme Indicators'!O22</f>
        <v>4.572828440119469E-2</v>
      </c>
      <c r="AO553" s="24">
        <f>+'[3]Scheme Indicators'!P22</f>
        <v>4.1379705531048395E-2</v>
      </c>
      <c r="AP553" s="24">
        <f>+'[3]Scheme Indicators'!Q22</f>
        <v>4.2439279945887948E-2</v>
      </c>
      <c r="AQ553" s="24">
        <f>+'[3]Scheme Indicators'!R22</f>
        <v>4.8208112192815601E-2</v>
      </c>
    </row>
    <row r="554" spans="15:43" x14ac:dyDescent="0.25"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D554" s="24">
        <f>+'[3]Scheme Indicators'!E23</f>
        <v>3.1884758980831332E-2</v>
      </c>
      <c r="AE554" s="24">
        <f>+'[3]Scheme Indicators'!F23</f>
        <v>3.4132277656005294E-2</v>
      </c>
      <c r="AF554" s="24">
        <f>+'[3]Scheme Indicators'!G23</f>
        <v>3.5627724052149541E-2</v>
      </c>
      <c r="AG554" s="24">
        <f>+'[3]Scheme Indicators'!H23</f>
        <v>6.4772707743967289E-2</v>
      </c>
      <c r="AH554" s="24">
        <f>+'[3]Scheme Indicators'!I23</f>
        <v>3.3167795010838469E-2</v>
      </c>
      <c r="AI554" s="24">
        <f>+'[3]Scheme Indicators'!J23</f>
        <v>3.9285290453171327E-2</v>
      </c>
      <c r="AJ554" s="24">
        <f>+'[3]Scheme Indicators'!K23</f>
        <v>2.887797347499356E-2</v>
      </c>
      <c r="AK554" s="24">
        <f>+'[3]Scheme Indicators'!L23</f>
        <v>3.0946796883799418E-2</v>
      </c>
      <c r="AL554" s="24">
        <f>+'[3]Scheme Indicators'!M23</f>
        <v>4.5503068376977422E-2</v>
      </c>
      <c r="AM554" s="24">
        <f>+'[3]Scheme Indicators'!N23</f>
        <v>3.2899743380776364E-2</v>
      </c>
      <c r="AN554" s="24">
        <f>+'[3]Scheme Indicators'!O23</f>
        <v>3.2070168662711104E-2</v>
      </c>
      <c r="AO554" s="24">
        <f>+'[3]Scheme Indicators'!P23</f>
        <v>2.4777892946388592E-2</v>
      </c>
      <c r="AP554" s="24">
        <f>+'[3]Scheme Indicators'!Q23</f>
        <v>2.3594522820919901E-2</v>
      </c>
      <c r="AQ554" s="24">
        <f>+'[3]Scheme Indicators'!R23</f>
        <v>2.53104724883076E-2</v>
      </c>
    </row>
    <row r="555" spans="15:43" x14ac:dyDescent="0.25"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D555" s="50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</row>
    <row r="556" spans="15:43" x14ac:dyDescent="0.25"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D556" s="25">
        <f>+'[3]Scheme Indicators'!E25</f>
        <v>117.86979647465805</v>
      </c>
      <c r="AE556" s="25">
        <f>+'[3]Scheme Indicators'!F25</f>
        <v>107.20461159632697</v>
      </c>
      <c r="AF556" s="25">
        <f>+'[3]Scheme Indicators'!G25</f>
        <v>110.97339872851754</v>
      </c>
      <c r="AG556" s="25">
        <f>+'[3]Scheme Indicators'!H25</f>
        <v>172.77575304734083</v>
      </c>
      <c r="AH556" s="25">
        <f>+'[3]Scheme Indicators'!I25</f>
        <v>118.71143305546775</v>
      </c>
      <c r="AI556" s="25">
        <f>+'[3]Scheme Indicators'!J25</f>
        <v>121.71901762336789</v>
      </c>
      <c r="AJ556" s="25">
        <f>+'[3]Scheme Indicators'!K25</f>
        <v>118.85397120376798</v>
      </c>
      <c r="AK556" s="25">
        <f>+'[3]Scheme Indicators'!L25</f>
        <v>362.33193362647262</v>
      </c>
      <c r="AL556" s="25">
        <f>+'[3]Scheme Indicators'!M25</f>
        <v>98.317980882033297</v>
      </c>
      <c r="AM556" s="25">
        <f>+'[3]Scheme Indicators'!N25</f>
        <v>166.00027651039017</v>
      </c>
      <c r="AN556" s="25">
        <f>+'[3]Scheme Indicators'!O25</f>
        <v>160.82311539484098</v>
      </c>
      <c r="AO556" s="25">
        <f>+'[3]Scheme Indicators'!P25</f>
        <v>60.029018152100299</v>
      </c>
      <c r="AP556" s="25">
        <f>+'[3]Scheme Indicators'!Q25</f>
        <v>35.278324577150336</v>
      </c>
      <c r="AQ556" s="25">
        <f>+'[3]Scheme Indicators'!R25</f>
        <v>49.241195790424847</v>
      </c>
    </row>
    <row r="557" spans="15:43" x14ac:dyDescent="0.25"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D557" s="25">
        <f>+'[3]Scheme Indicators'!E26</f>
        <v>21.168600217760577</v>
      </c>
      <c r="AE557" s="25">
        <f>+'[3]Scheme Indicators'!F26</f>
        <v>20.430975156100804</v>
      </c>
      <c r="AF557" s="25">
        <f>+'[3]Scheme Indicators'!G26</f>
        <v>20.383337768131245</v>
      </c>
      <c r="AG557" s="25">
        <f>+'[3]Scheme Indicators'!H26</f>
        <v>45.475800688452367</v>
      </c>
      <c r="AH557" s="25">
        <f>+'[3]Scheme Indicators'!I26</f>
        <v>22.371813651646647</v>
      </c>
      <c r="AI557" s="25">
        <f>+'[3]Scheme Indicators'!J26</f>
        <v>22.693943555296745</v>
      </c>
      <c r="AJ557" s="25">
        <f>+'[3]Scheme Indicators'!K26</f>
        <v>22.688491452183648</v>
      </c>
      <c r="AK557" s="25">
        <f>+'[3]Scheme Indicators'!L26</f>
        <v>106.77091481152786</v>
      </c>
      <c r="AL557" s="25">
        <f>+'[3]Scheme Indicators'!M26</f>
        <v>18.210833567395216</v>
      </c>
      <c r="AM557" s="25">
        <f>+'[3]Scheme Indicators'!N26</f>
        <v>34.536041432774795</v>
      </c>
      <c r="AN557" s="25">
        <f>+'[3]Scheme Indicators'!O26</f>
        <v>37.210033138776929</v>
      </c>
      <c r="AO557" s="25">
        <f>+'[3]Scheme Indicators'!P26</f>
        <v>10.547359003520512</v>
      </c>
      <c r="AP557" s="25">
        <f>+'[3]Scheme Indicators'!Q26</f>
        <v>3.5749655566710667</v>
      </c>
      <c r="AQ557" s="25">
        <f>+'[3]Scheme Indicators'!R26</f>
        <v>7.6007243399944553</v>
      </c>
    </row>
    <row r="558" spans="15:43" x14ac:dyDescent="0.25"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D558" s="50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</row>
    <row r="559" spans="15:43" x14ac:dyDescent="0.25"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D559" s="25">
        <f>+'[3]Scheme Indicators'!E28</f>
        <v>1.5155062330230775</v>
      </c>
      <c r="AE559" s="25">
        <f>+'[3]Scheme Indicators'!F28</f>
        <v>1.0351913780428224</v>
      </c>
      <c r="AF559" s="25">
        <f>+'[3]Scheme Indicators'!G28</f>
        <v>1.5023349507272512</v>
      </c>
      <c r="AG559" s="25">
        <f>+'[3]Scheme Indicators'!H28</f>
        <v>2.0154333126421786</v>
      </c>
      <c r="AH559" s="25">
        <f>+'[3]Scheme Indicators'!I28</f>
        <v>0.82210058909606032</v>
      </c>
      <c r="AI559" s="25">
        <f>+'[3]Scheme Indicators'!J28</f>
        <v>2.4814653037825982</v>
      </c>
      <c r="AJ559" s="25">
        <f>+'[3]Scheme Indicators'!K28</f>
        <v>2.0685412031244872</v>
      </c>
      <c r="AK559" s="25">
        <f>+'[3]Scheme Indicators'!L28</f>
        <v>1.8454151995190886</v>
      </c>
      <c r="AL559" s="25">
        <f>+'[3]Scheme Indicators'!M28</f>
        <v>1.0752635741070915</v>
      </c>
      <c r="AM559" s="25">
        <f>+'[3]Scheme Indicators'!N28</f>
        <v>1.9153203212059933</v>
      </c>
      <c r="AN559" s="25">
        <f>+'[3]Scheme Indicators'!O28</f>
        <v>1.8869212845500289</v>
      </c>
      <c r="AO559" s="25">
        <f>+'[3]Scheme Indicators'!P28</f>
        <v>0.76032575040584116</v>
      </c>
      <c r="AP559" s="25">
        <f>+'[3]Scheme Indicators'!Q28</f>
        <v>3.1861497485239219E-2</v>
      </c>
      <c r="AQ559" s="25">
        <f>+'[3]Scheme Indicators'!R28</f>
        <v>0.77569816369659295</v>
      </c>
    </row>
    <row r="560" spans="15:43" x14ac:dyDescent="0.25"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D560" s="25">
        <f>+'[3]Scheme Indicators'!E29</f>
        <v>6.5816092631741263</v>
      </c>
      <c r="AE560" s="25">
        <f>+'[3]Scheme Indicators'!F29</f>
        <v>8.3876373655579481</v>
      </c>
      <c r="AF560" s="25">
        <f>+'[3]Scheme Indicators'!G29</f>
        <v>6.0670407232260386</v>
      </c>
      <c r="AG560" s="25">
        <f>+'[3]Scheme Indicators'!H29</f>
        <v>7.3107450517093904</v>
      </c>
      <c r="AH560" s="25">
        <f>+'[3]Scheme Indicators'!I29</f>
        <v>7.4076324464622791</v>
      </c>
      <c r="AI560" s="25">
        <f>+'[3]Scheme Indicators'!J29</f>
        <v>6.6815460792841677</v>
      </c>
      <c r="AJ560" s="25">
        <f>+'[3]Scheme Indicators'!K29</f>
        <v>6.5761984045682924</v>
      </c>
      <c r="AK560" s="25">
        <f>+'[3]Scheme Indicators'!L29</f>
        <v>23.109602476168604</v>
      </c>
      <c r="AL560" s="25">
        <f>+'[3]Scheme Indicators'!M29</f>
        <v>6.9100462474082001</v>
      </c>
      <c r="AM560" s="25">
        <f>+'[3]Scheme Indicators'!N29</f>
        <v>10.283507531952003</v>
      </c>
      <c r="AN560" s="25">
        <f>+'[3]Scheme Indicators'!O29</f>
        <v>7.3240062530785339</v>
      </c>
      <c r="AO560" s="25">
        <f>+'[3]Scheme Indicators'!P29</f>
        <v>6.5449891559067712</v>
      </c>
      <c r="AP560" s="25">
        <f>+'[3]Scheme Indicators'!Q29</f>
        <v>10.54894557720284</v>
      </c>
      <c r="AQ560" s="25">
        <f>+'[3]Scheme Indicators'!R29</f>
        <v>7.3473556664169424</v>
      </c>
    </row>
    <row r="561" spans="15:43" x14ac:dyDescent="0.25"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D561" s="24">
        <f>+'[3]Scheme Indicators'!E30</f>
        <v>4.770746679137524E-2</v>
      </c>
      <c r="AE561" s="24">
        <f>+'[3]Scheme Indicators'!F30</f>
        <v>6.0358924913175856E-2</v>
      </c>
      <c r="AF561" s="24">
        <f>+'[3]Scheme Indicators'!G30</f>
        <v>2.7653384352666194E-2</v>
      </c>
      <c r="AG561" s="24">
        <f>+'[3]Scheme Indicators'!H30</f>
        <v>7.3145439502679238E-2</v>
      </c>
      <c r="AH561" s="24">
        <f>+'[3]Scheme Indicators'!I30</f>
        <v>5.5162106080833592E-2</v>
      </c>
      <c r="AI561" s="24">
        <f>+'[3]Scheme Indicators'!J30</f>
        <v>5.023636036238624E-2</v>
      </c>
      <c r="AJ561" s="24">
        <f>+'[3]Scheme Indicators'!K30</f>
        <v>6.6062995863232318E-2</v>
      </c>
      <c r="AK561" s="24">
        <f>+'[3]Scheme Indicators'!L30</f>
        <v>2.7134660630973525E-2</v>
      </c>
      <c r="AL561" s="24">
        <f>+'[3]Scheme Indicators'!M30</f>
        <v>4.4488583013428167E-2</v>
      </c>
      <c r="AM561" s="24">
        <f>+'[3]Scheme Indicators'!N30</f>
        <v>6.2928341291348791E-2</v>
      </c>
      <c r="AN561" s="24">
        <f>+'[3]Scheme Indicators'!O30</f>
        <v>1.288396907490561E-2</v>
      </c>
      <c r="AO561" s="24">
        <f>+'[3]Scheme Indicators'!P30</f>
        <v>4.2510706234357133E-2</v>
      </c>
      <c r="AP561" s="24">
        <f>+'[3]Scheme Indicators'!Q30</f>
        <v>0</v>
      </c>
      <c r="AQ561" s="24">
        <f>+'[3]Scheme Indicators'!R30</f>
        <v>5.8502650040995759E-2</v>
      </c>
    </row>
    <row r="562" spans="15:43" x14ac:dyDescent="0.25"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D562" s="24">
        <f>+'[3]Scheme Indicators'!E31</f>
        <v>0.10195472281126175</v>
      </c>
      <c r="AE562" s="24">
        <f>+'[3]Scheme Indicators'!F31</f>
        <v>8.7858761192504381E-2</v>
      </c>
      <c r="AF562" s="24">
        <f>+'[3]Scheme Indicators'!G31</f>
        <v>7.2015775214830782E-2</v>
      </c>
      <c r="AG562" s="24">
        <f>+'[3]Scheme Indicators'!H31</f>
        <v>0.10398866459219612</v>
      </c>
      <c r="AH562" s="24">
        <f>+'[3]Scheme Indicators'!I31</f>
        <v>6.3698736890118832E-2</v>
      </c>
      <c r="AI562" s="24">
        <f>+'[3]Scheme Indicators'!J31</f>
        <v>7.3110531547748742E-2</v>
      </c>
      <c r="AJ562" s="24">
        <f>+'[3]Scheme Indicators'!K31</f>
        <v>8.5341511194403613E-2</v>
      </c>
      <c r="AK562" s="24">
        <f>+'[3]Scheme Indicators'!L31</f>
        <v>2.4622565947370455E-2</v>
      </c>
      <c r="AL562" s="24">
        <f>+'[3]Scheme Indicators'!M31</f>
        <v>8.4059258329949968E-2</v>
      </c>
      <c r="AM562" s="24">
        <f>+'[3]Scheme Indicators'!N31</f>
        <v>8.5949521811613402E-2</v>
      </c>
      <c r="AN562" s="24">
        <f>+'[3]Scheme Indicators'!O31</f>
        <v>5.2129627698590121E-2</v>
      </c>
      <c r="AO562" s="24">
        <f>+'[3]Scheme Indicators'!P31</f>
        <v>6.6138235824521857E-2</v>
      </c>
      <c r="AP562" s="24">
        <f>+'[3]Scheme Indicators'!Q31</f>
        <v>0</v>
      </c>
      <c r="AQ562" s="24">
        <f>+'[3]Scheme Indicators'!R31</f>
        <v>8.1009900208682872E-2</v>
      </c>
    </row>
    <row r="563" spans="15:43" x14ac:dyDescent="0.25"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D563" s="25">
        <f>+'[3]Scheme Indicators'!E32</f>
        <v>2.487896954433658</v>
      </c>
      <c r="AE563" s="25">
        <f>+'[3]Scheme Indicators'!F32</f>
        <v>2.3163721853292105</v>
      </c>
      <c r="AF563" s="25">
        <f>+'[3]Scheme Indicators'!G32</f>
        <v>2.1564458904497132</v>
      </c>
      <c r="AG563" s="25">
        <f>+'[3]Scheme Indicators'!H32</f>
        <v>3.3205875512107554</v>
      </c>
      <c r="AH563" s="25">
        <f>+'[3]Scheme Indicators'!I32</f>
        <v>3.1827897847899251</v>
      </c>
      <c r="AI563" s="25">
        <f>+'[3]Scheme Indicators'!J32</f>
        <v>4.079762662728899</v>
      </c>
      <c r="AJ563" s="25">
        <f>+'[3]Scheme Indicators'!K32</f>
        <v>3.3423094482706537</v>
      </c>
      <c r="AK563" s="25">
        <f>+'[3]Scheme Indicators'!L32</f>
        <v>3.3451636023196127</v>
      </c>
      <c r="AL563" s="25">
        <f>+'[3]Scheme Indicators'!M32</f>
        <v>2.1254467875991612</v>
      </c>
      <c r="AM563" s="25">
        <f>+'[3]Scheme Indicators'!N32</f>
        <v>4.0159447247308622</v>
      </c>
      <c r="AN563" s="25">
        <f>+'[3]Scheme Indicators'!O32</f>
        <v>1.989237476370745</v>
      </c>
      <c r="AO563" s="25">
        <f>+'[3]Scheme Indicators'!P32</f>
        <v>1.887279621843075</v>
      </c>
      <c r="AP563" s="25">
        <f>+'[3]Scheme Indicators'!Q32</f>
        <v>7.6034598393553032E-2</v>
      </c>
      <c r="AQ563" s="25">
        <f>+'[3]Scheme Indicators'!R32</f>
        <v>1.0070977530361025</v>
      </c>
    </row>
    <row r="564" spans="15:43" x14ac:dyDescent="0.25"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D564" s="50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</row>
    <row r="565" spans="15:43" x14ac:dyDescent="0.25"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D565" s="25">
        <f>+'[3]Scheme Indicators'!E34</f>
        <v>8.4048757480710098E-2</v>
      </c>
      <c r="AE565" s="25">
        <f>+'[3]Scheme Indicators'!F34</f>
        <v>1.8083052162942342E-2</v>
      </c>
      <c r="AF565" s="25">
        <f>+'[3]Scheme Indicators'!G34</f>
        <v>0.13581099093477303</v>
      </c>
      <c r="AG565" s="25">
        <f>+'[3]Scheme Indicators'!H34</f>
        <v>0.28326482003603604</v>
      </c>
      <c r="AH565" s="25">
        <f>+'[3]Scheme Indicators'!I34</f>
        <v>0</v>
      </c>
      <c r="AI565" s="25">
        <f>+'[3]Scheme Indicators'!J34</f>
        <v>3.5457313034852583E-2</v>
      </c>
      <c r="AJ565" s="25">
        <f>+'[3]Scheme Indicators'!K34</f>
        <v>2.3226914433459957E-2</v>
      </c>
      <c r="AK565" s="25">
        <f>+'[3]Scheme Indicators'!L34</f>
        <v>0.10299161989901361</v>
      </c>
      <c r="AL565" s="25">
        <f>+'[3]Scheme Indicators'!M34</f>
        <v>1.6300693397666512E-2</v>
      </c>
      <c r="AM565" s="25">
        <f>+'[3]Scheme Indicators'!N34</f>
        <v>0.36987177931375725</v>
      </c>
      <c r="AN565" s="25">
        <f>+'[3]Scheme Indicators'!O34</f>
        <v>9.7998315365679559E-2</v>
      </c>
      <c r="AO565" s="25">
        <f>+'[3]Scheme Indicators'!P34</f>
        <v>5.7781520719948722E-2</v>
      </c>
      <c r="AP565" s="25">
        <f>+'[3]Scheme Indicators'!Q34</f>
        <v>0</v>
      </c>
      <c r="AQ565" s="25">
        <f>+'[3]Scheme Indicators'!R34</f>
        <v>4.3820637924807351E-2</v>
      </c>
    </row>
    <row r="566" spans="15:43" x14ac:dyDescent="0.25"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D566" s="25">
        <f>+'[3]Scheme Indicators'!E35</f>
        <v>1.75069947196778</v>
      </c>
      <c r="AE566" s="25">
        <f>+'[3]Scheme Indicators'!F35</f>
        <v>2.1655049470192309</v>
      </c>
      <c r="AF566" s="25">
        <f>+'[3]Scheme Indicators'!G35</f>
        <v>1.7230992216565144</v>
      </c>
      <c r="AG566" s="25">
        <f>+'[3]Scheme Indicators'!H35</f>
        <v>2.385702622612925</v>
      </c>
      <c r="AH566" s="25">
        <f>+'[3]Scheme Indicators'!I35</f>
        <v>0</v>
      </c>
      <c r="AI566" s="25">
        <f>+'[3]Scheme Indicators'!J35</f>
        <v>1.6346892715969972</v>
      </c>
      <c r="AJ566" s="25">
        <f>+'[3]Scheme Indicators'!K35</f>
        <v>1.519531984470829</v>
      </c>
      <c r="AK566" s="25">
        <f>+'[3]Scheme Indicators'!L35</f>
        <v>21.605236583524242</v>
      </c>
      <c r="AL566" s="25">
        <f>+'[3]Scheme Indicators'!M35</f>
        <v>0.86668386197379577</v>
      </c>
      <c r="AM566" s="25">
        <f>+'[3]Scheme Indicators'!N35</f>
        <v>2.1036038483195258</v>
      </c>
      <c r="AN566" s="25">
        <f>+'[3]Scheme Indicators'!O35</f>
        <v>1.4081673883294759</v>
      </c>
      <c r="AO566" s="25">
        <f>+'[3]Scheme Indicators'!P35</f>
        <v>0.77745111939296074</v>
      </c>
      <c r="AP566" s="25">
        <f>+'[3]Scheme Indicators'!Q35</f>
        <v>0</v>
      </c>
      <c r="AQ566" s="25">
        <f>+'[3]Scheme Indicators'!R35</f>
        <v>1.2067552762963185</v>
      </c>
    </row>
    <row r="567" spans="15:43" x14ac:dyDescent="0.25"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D567" s="24">
        <f>+'[3]Scheme Indicators'!E36</f>
        <v>6.5240372530275578E-2</v>
      </c>
      <c r="AE567" s="24">
        <f>+'[3]Scheme Indicators'!F36</f>
        <v>0.40606025051707589</v>
      </c>
      <c r="AF567" s="24">
        <f>+'[3]Scheme Indicators'!G36</f>
        <v>2.6770118344927513E-2</v>
      </c>
      <c r="AG567" s="24">
        <f>+'[3]Scheme Indicators'!H36</f>
        <v>7.1015236418578653E-2</v>
      </c>
      <c r="AH567" s="24">
        <f>+'[3]Scheme Indicators'!I36</f>
        <v>0</v>
      </c>
      <c r="AI567" s="24">
        <f>+'[3]Scheme Indicators'!J36</f>
        <v>0</v>
      </c>
      <c r="AJ567" s="24">
        <f>+'[3]Scheme Indicators'!K36</f>
        <v>0</v>
      </c>
      <c r="AK567" s="24">
        <f>+'[3]Scheme Indicators'!L36</f>
        <v>0</v>
      </c>
      <c r="AL567" s="24">
        <f>+'[3]Scheme Indicators'!M36</f>
        <v>0</v>
      </c>
      <c r="AM567" s="24">
        <f>+'[3]Scheme Indicators'!N36</f>
        <v>9.7345884890645499E-3</v>
      </c>
      <c r="AN567" s="24">
        <f>+'[3]Scheme Indicators'!O36</f>
        <v>0</v>
      </c>
      <c r="AO567" s="24">
        <f>+'[3]Scheme Indicators'!P36</f>
        <v>0</v>
      </c>
      <c r="AP567" s="24">
        <f>+'[3]Scheme Indicators'!Q36</f>
        <v>0</v>
      </c>
      <c r="AQ567" s="24">
        <f>+'[3]Scheme Indicators'!R36</f>
        <v>0</v>
      </c>
    </row>
    <row r="568" spans="15:43" x14ac:dyDescent="0.25"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D568" s="24">
        <f>+'[3]Scheme Indicators'!E37</f>
        <v>0.17122574182269579</v>
      </c>
      <c r="AE568" s="24">
        <f>+'[3]Scheme Indicators'!F37</f>
        <v>0</v>
      </c>
      <c r="AF568" s="24">
        <f>+'[3]Scheme Indicators'!G37</f>
        <v>0</v>
      </c>
      <c r="AG568" s="24">
        <f>+'[3]Scheme Indicators'!H37</f>
        <v>2.5777077483504263E-2</v>
      </c>
      <c r="AH568" s="24">
        <f>+'[3]Scheme Indicators'!I37</f>
        <v>0</v>
      </c>
      <c r="AI568" s="24">
        <f>+'[3]Scheme Indicators'!J37</f>
        <v>0</v>
      </c>
      <c r="AJ568" s="24">
        <f>+'[3]Scheme Indicators'!K37</f>
        <v>0</v>
      </c>
      <c r="AK568" s="24">
        <f>+'[3]Scheme Indicators'!L37</f>
        <v>0</v>
      </c>
      <c r="AL568" s="24">
        <f>+'[3]Scheme Indicators'!M37</f>
        <v>0</v>
      </c>
      <c r="AM568" s="24">
        <f>+'[3]Scheme Indicators'!N37</f>
        <v>0</v>
      </c>
      <c r="AN568" s="24">
        <f>+'[3]Scheme Indicators'!O37</f>
        <v>0</v>
      </c>
      <c r="AO568" s="24">
        <f>+'[3]Scheme Indicators'!P37</f>
        <v>0</v>
      </c>
      <c r="AP568" s="24">
        <f>+'[3]Scheme Indicators'!Q37</f>
        <v>0</v>
      </c>
      <c r="AQ568" s="24">
        <f>+'[3]Scheme Indicators'!R37</f>
        <v>0</v>
      </c>
    </row>
    <row r="569" spans="15:43" x14ac:dyDescent="0.25"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D569" s="24">
        <f>+'[3]Scheme Indicators'!E38</f>
        <v>2.6884927293253685E-2</v>
      </c>
      <c r="AE569" s="24">
        <f>+'[3]Scheme Indicators'!F38</f>
        <v>3.1524831945142838E-3</v>
      </c>
      <c r="AF569" s="24">
        <f>+'[3]Scheme Indicators'!G38</f>
        <v>2.5731149826846472E-2</v>
      </c>
      <c r="AG569" s="24">
        <f>+'[3]Scheme Indicators'!H38</f>
        <v>4.8795424532312191E-2</v>
      </c>
      <c r="AH569" s="24">
        <f>+'[3]Scheme Indicators'!I38</f>
        <v>0</v>
      </c>
      <c r="AI569" s="24">
        <f>+'[3]Scheme Indicators'!J38</f>
        <v>7.651201507857597E-3</v>
      </c>
      <c r="AJ569" s="24">
        <f>+'[3]Scheme Indicators'!K38</f>
        <v>8.4371676630328463E-3</v>
      </c>
      <c r="AK569" s="24">
        <f>+'[3]Scheme Indicators'!L38</f>
        <v>7.2464828845721831E-3</v>
      </c>
      <c r="AL569" s="24">
        <f>+'[3]Scheme Indicators'!M38</f>
        <v>3.9610805111173755E-3</v>
      </c>
      <c r="AM569" s="24">
        <f>+'[3]Scheme Indicators'!N38</f>
        <v>9.1591943939159634E-2</v>
      </c>
      <c r="AN569" s="24">
        <f>+'[3]Scheme Indicators'!O38</f>
        <v>2.220601213376916E-2</v>
      </c>
      <c r="AO569" s="24">
        <f>+'[3]Scheme Indicators'!P38</f>
        <v>1.7156093787180152E-2</v>
      </c>
      <c r="AP569" s="24">
        <f>+'[3]Scheme Indicators'!Q38</f>
        <v>0</v>
      </c>
      <c r="AQ569" s="24">
        <f>+'[3]Scheme Indicators'!R38</f>
        <v>3.744230309104251E-2</v>
      </c>
    </row>
    <row r="570" spans="15:43" x14ac:dyDescent="0.25"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D570" s="50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</row>
    <row r="571" spans="15:43" x14ac:dyDescent="0.25"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D571" s="25">
        <f>+'[3]Scheme Indicators'!E40</f>
        <v>3.0421920749354778</v>
      </c>
      <c r="AE571" s="25">
        <f>+'[3]Scheme Indicators'!F40</f>
        <v>5.7180465470079973</v>
      </c>
      <c r="AF571" s="25">
        <f>+'[3]Scheme Indicators'!G40</f>
        <v>5.1422660421045858</v>
      </c>
      <c r="AG571" s="25">
        <f>+'[3]Scheme Indicators'!H40</f>
        <v>5.5218864364810347</v>
      </c>
      <c r="AH571" s="25">
        <f>+'[3]Scheme Indicators'!I40</f>
        <v>2.5460575508087038</v>
      </c>
      <c r="AI571" s="25">
        <f>+'[3]Scheme Indicators'!J40</f>
        <v>4.5987577182172705</v>
      </c>
      <c r="AJ571" s="25">
        <f>+'[3]Scheme Indicators'!K40</f>
        <v>2.729701006535548</v>
      </c>
      <c r="AK571" s="25">
        <f>+'[3]Scheme Indicators'!L40</f>
        <v>14.109643880597861</v>
      </c>
      <c r="AL571" s="25">
        <f>+'[3]Scheme Indicators'!M40</f>
        <v>4.0989131609827565</v>
      </c>
      <c r="AM571" s="25">
        <f>+'[3]Scheme Indicators'!N40</f>
        <v>3.6683848992369921</v>
      </c>
      <c r="AN571" s="25">
        <f>+'[3]Scheme Indicators'!O40</f>
        <v>4.3151450610918793</v>
      </c>
      <c r="AO571" s="25">
        <f>+'[3]Scheme Indicators'!P40</f>
        <v>3.3102066376990629</v>
      </c>
      <c r="AP571" s="25">
        <f>+'[3]Scheme Indicators'!Q40</f>
        <v>0.352483182218223</v>
      </c>
      <c r="AQ571" s="25">
        <f>+'[3]Scheme Indicators'!R40</f>
        <v>1.1265303903828172</v>
      </c>
    </row>
    <row r="572" spans="15:43" x14ac:dyDescent="0.25"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D572" s="25">
        <f>+'[3]Scheme Indicators'!E41</f>
        <v>3.541136624586549</v>
      </c>
      <c r="AE572" s="25">
        <f>+'[3]Scheme Indicators'!F41</f>
        <v>3.650295724215777</v>
      </c>
      <c r="AF572" s="25">
        <f>+'[3]Scheme Indicators'!G41</f>
        <v>3.2375183901124172</v>
      </c>
      <c r="AG572" s="25">
        <f>+'[3]Scheme Indicators'!H41</f>
        <v>4.1090132362517355</v>
      </c>
      <c r="AH572" s="25">
        <f>+'[3]Scheme Indicators'!I41</f>
        <v>3.8883103475627498</v>
      </c>
      <c r="AI572" s="25">
        <f>+'[3]Scheme Indicators'!J41</f>
        <v>3.2409421256326674</v>
      </c>
      <c r="AJ572" s="25">
        <f>+'[3]Scheme Indicators'!K41</f>
        <v>3.7657895479798937</v>
      </c>
      <c r="AK572" s="25">
        <f>+'[3]Scheme Indicators'!L41</f>
        <v>10.455283185216258</v>
      </c>
      <c r="AL572" s="25">
        <f>+'[3]Scheme Indicators'!M41</f>
        <v>3.4277981645886952</v>
      </c>
      <c r="AM572" s="25">
        <f>+'[3]Scheme Indicators'!N41</f>
        <v>5.169834949832496</v>
      </c>
      <c r="AN572" s="25">
        <f>+'[3]Scheme Indicators'!O41</f>
        <v>3.459599813973254</v>
      </c>
      <c r="AO572" s="25">
        <f>+'[3]Scheme Indicators'!P41</f>
        <v>2.8968068725936602</v>
      </c>
      <c r="AP572" s="25">
        <f>+'[3]Scheme Indicators'!Q41</f>
        <v>3.9956270546108015</v>
      </c>
      <c r="AQ572" s="25">
        <f>+'[3]Scheme Indicators'!R41</f>
        <v>3.823860601726766</v>
      </c>
    </row>
    <row r="573" spans="15:43" x14ac:dyDescent="0.25"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D573" s="24">
        <f>+'[3]Scheme Indicators'!E42</f>
        <v>4.8637749088863903E-2</v>
      </c>
      <c r="AE573" s="24">
        <f>+'[3]Scheme Indicators'!F42</f>
        <v>5.6882889602354977E-2</v>
      </c>
      <c r="AF573" s="24">
        <f>+'[3]Scheme Indicators'!G42</f>
        <v>6.5093199153005862E-2</v>
      </c>
      <c r="AG573" s="24">
        <f>+'[3]Scheme Indicators'!H42</f>
        <v>7.1228392689212425E-2</v>
      </c>
      <c r="AH573" s="24">
        <f>+'[3]Scheme Indicators'!I42</f>
        <v>0</v>
      </c>
      <c r="AI573" s="24">
        <f>+'[3]Scheme Indicators'!J42</f>
        <v>3.6703226147869923E-2</v>
      </c>
      <c r="AJ573" s="24">
        <f>+'[3]Scheme Indicators'!K42</f>
        <v>5.7283853737487532E-2</v>
      </c>
      <c r="AK573" s="24">
        <f>+'[3]Scheme Indicators'!L42</f>
        <v>5.1644588478170286E-3</v>
      </c>
      <c r="AL573" s="24">
        <f>+'[3]Scheme Indicators'!M42</f>
        <v>4.4104873185230237E-2</v>
      </c>
      <c r="AM573" s="24">
        <f>+'[3]Scheme Indicators'!N42</f>
        <v>1.6159819932797272E-2</v>
      </c>
      <c r="AN573" s="24">
        <f>+'[3]Scheme Indicators'!O42</f>
        <v>2.1233006224672588E-2</v>
      </c>
      <c r="AO573" s="24">
        <f>+'[3]Scheme Indicators'!P42</f>
        <v>5.3291196450264318E-2</v>
      </c>
      <c r="AP573" s="24">
        <f>+'[3]Scheme Indicators'!Q42</f>
        <v>0</v>
      </c>
      <c r="AQ573" s="24">
        <f>+'[3]Scheme Indicators'!R42</f>
        <v>4.4142764042561539E-2</v>
      </c>
    </row>
    <row r="574" spans="15:43" x14ac:dyDescent="0.25"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D574" s="24">
        <f>+'[3]Scheme Indicators'!E43</f>
        <v>3.0301411435055499E-2</v>
      </c>
      <c r="AE574" s="24">
        <f>+'[3]Scheme Indicators'!F43</f>
        <v>2.011937754975841E-2</v>
      </c>
      <c r="AF574" s="24">
        <f>+'[3]Scheme Indicators'!G43</f>
        <v>0</v>
      </c>
      <c r="AG574" s="24">
        <f>+'[3]Scheme Indicators'!H43</f>
        <v>1.7621571987779944E-2</v>
      </c>
      <c r="AH574" s="24">
        <f>+'[3]Scheme Indicators'!I43</f>
        <v>0.10863465311229999</v>
      </c>
      <c r="AI574" s="24">
        <f>+'[3]Scheme Indicators'!J43</f>
        <v>1.3436773916132513E-2</v>
      </c>
      <c r="AJ574" s="24">
        <f>+'[3]Scheme Indicators'!K43</f>
        <v>2.2575366005174034E-2</v>
      </c>
      <c r="AK574" s="24">
        <f>+'[3]Scheme Indicators'!L43</f>
        <v>2.6478652783463664E-2</v>
      </c>
      <c r="AL574" s="24">
        <f>+'[3]Scheme Indicators'!M43</f>
        <v>2.1419587253415223E-2</v>
      </c>
      <c r="AM574" s="24">
        <f>+'[3]Scheme Indicators'!N43</f>
        <v>1.3826787405456752E-2</v>
      </c>
      <c r="AN574" s="24">
        <f>+'[3]Scheme Indicators'!O43</f>
        <v>5.5115950500120754E-3</v>
      </c>
      <c r="AO574" s="24">
        <f>+'[3]Scheme Indicators'!P43</f>
        <v>2.4526335255424261E-2</v>
      </c>
      <c r="AP574" s="24">
        <f>+'[3]Scheme Indicators'!Q43</f>
        <v>0</v>
      </c>
      <c r="AQ574" s="24">
        <f>+'[3]Scheme Indicators'!R43</f>
        <v>2.3666085549371906E-2</v>
      </c>
    </row>
    <row r="575" spans="15:43" x14ac:dyDescent="0.25"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D575" s="24">
        <f>+'[3]Scheme Indicators'!E44</f>
        <v>0.97311507270674624</v>
      </c>
      <c r="AE575" s="24">
        <f>+'[3]Scheme Indicators'!F44</f>
        <v>0.99684751680548578</v>
      </c>
      <c r="AF575" s="24">
        <f>+'[3]Scheme Indicators'!G44</f>
        <v>0.97426885017315357</v>
      </c>
      <c r="AG575" s="24">
        <f>+'[3]Scheme Indicators'!H44</f>
        <v>0.95120457546768777</v>
      </c>
      <c r="AH575" s="24">
        <f>+'[3]Scheme Indicators'!I44</f>
        <v>1</v>
      </c>
      <c r="AI575" s="24">
        <f>+'[3]Scheme Indicators'!J44</f>
        <v>0.99234879849214241</v>
      </c>
      <c r="AJ575" s="24">
        <f>+'[3]Scheme Indicators'!K44</f>
        <v>0.99156283233696718</v>
      </c>
      <c r="AK575" s="24">
        <f>+'[3]Scheme Indicators'!L44</f>
        <v>0.99275351711542781</v>
      </c>
      <c r="AL575" s="24">
        <f>+'[3]Scheme Indicators'!M44</f>
        <v>0.99603891948888257</v>
      </c>
      <c r="AM575" s="24">
        <f>+'[3]Scheme Indicators'!N44</f>
        <v>0.9084080560608403</v>
      </c>
      <c r="AN575" s="24">
        <f>+'[3]Scheme Indicators'!O44</f>
        <v>0.97779398786623073</v>
      </c>
      <c r="AO575" s="24">
        <f>+'[3]Scheme Indicators'!P44</f>
        <v>0.98284390621281981</v>
      </c>
      <c r="AP575" s="24">
        <f>+'[3]Scheme Indicators'!Q44</f>
        <v>1</v>
      </c>
      <c r="AQ575" s="24">
        <f>+'[3]Scheme Indicators'!R44</f>
        <v>0.96255769690895743</v>
      </c>
    </row>
    <row r="576" spans="15:43" x14ac:dyDescent="0.25"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D576" s="50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</row>
    <row r="577" spans="15:43" x14ac:dyDescent="0.25"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D577" s="25">
        <f>+'[3]Scheme Indicators'!E46</f>
        <v>0.5732398238410169</v>
      </c>
      <c r="AE577" s="25">
        <f>+'[3]Scheme Indicators'!F46</f>
        <v>0.97642736189867796</v>
      </c>
      <c r="AF577" s="25">
        <f>+'[3]Scheme Indicators'!G46</f>
        <v>0.65664270829127125</v>
      </c>
      <c r="AG577" s="25">
        <f>+'[3]Scheme Indicators'!H46</f>
        <v>1.262677610290375</v>
      </c>
      <c r="AH577" s="25">
        <f>+'[3]Scheme Indicators'!I46</f>
        <v>0.57688965877134546</v>
      </c>
      <c r="AI577" s="25">
        <f>+'[3]Scheme Indicators'!J46</f>
        <v>0.85894069207062229</v>
      </c>
      <c r="AJ577" s="25">
        <f>+'[3]Scheme Indicators'!K46</f>
        <v>0.15463683904201073</v>
      </c>
      <c r="AK577" s="25">
        <f>+'[3]Scheme Indicators'!L46</f>
        <v>1.225085414266555</v>
      </c>
      <c r="AL577" s="25">
        <f>+'[3]Scheme Indicators'!M46</f>
        <v>0.39647862121341459</v>
      </c>
      <c r="AM577" s="25">
        <f>+'[3]Scheme Indicators'!N46</f>
        <v>0.84154518529819367</v>
      </c>
      <c r="AN577" s="25">
        <f>+'[3]Scheme Indicators'!O46</f>
        <v>0.49023587155876136</v>
      </c>
      <c r="AO577" s="25">
        <f>+'[3]Scheme Indicators'!P46</f>
        <v>0.29756472686102142</v>
      </c>
      <c r="AP577" s="25">
        <f>+'[3]Scheme Indicators'!Q46</f>
        <v>7.723041828555181E-3</v>
      </c>
      <c r="AQ577" s="25">
        <f>+'[3]Scheme Indicators'!R46</f>
        <v>0.24320783936622131</v>
      </c>
    </row>
    <row r="578" spans="15:43" x14ac:dyDescent="0.25"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D578" s="25">
        <f>+'[3]Scheme Indicators'!E47</f>
        <v>8.4676813786729266</v>
      </c>
      <c r="AE578" s="25">
        <f>+'[3]Scheme Indicators'!F47</f>
        <v>9.8514397177903739</v>
      </c>
      <c r="AF578" s="25">
        <f>+'[3]Scheme Indicators'!G47</f>
        <v>7.6950964519102216</v>
      </c>
      <c r="AG578" s="25">
        <f>+'[3]Scheme Indicators'!H47</f>
        <v>8.9602475495644534</v>
      </c>
      <c r="AH578" s="25">
        <f>+'[3]Scheme Indicators'!I47</f>
        <v>8.4926923591700003</v>
      </c>
      <c r="AI578" s="25">
        <f>+'[3]Scheme Indicators'!J47</f>
        <v>9.5357840252540544</v>
      </c>
      <c r="AJ578" s="25">
        <f>+'[3]Scheme Indicators'!K47</f>
        <v>8.7116682161993317</v>
      </c>
      <c r="AK578" s="25">
        <f>+'[3]Scheme Indicators'!L47</f>
        <v>20.730161877945342</v>
      </c>
      <c r="AL578" s="25">
        <f>+'[3]Scheme Indicators'!M47</f>
        <v>9.8488743948288295</v>
      </c>
      <c r="AM578" s="25">
        <f>+'[3]Scheme Indicators'!N47</f>
        <v>9.8108539956091949</v>
      </c>
      <c r="AN578" s="25">
        <f>+'[3]Scheme Indicators'!O47</f>
        <v>9.7389402108467564</v>
      </c>
      <c r="AO578" s="25">
        <f>+'[3]Scheme Indicators'!P47</f>
        <v>6.4725849729335767</v>
      </c>
      <c r="AP578" s="25">
        <f>+'[3]Scheme Indicators'!Q47</f>
        <v>2.0879224935852538</v>
      </c>
      <c r="AQ578" s="25">
        <f>+'[3]Scheme Indicators'!R47</f>
        <v>9.1280807186089117</v>
      </c>
    </row>
    <row r="579" spans="15:43" x14ac:dyDescent="0.25"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D579" s="24">
        <f>+'[3]Scheme Indicators'!E48</f>
        <v>5.6564040290728063E-2</v>
      </c>
      <c r="AE579" s="24">
        <f>+'[3]Scheme Indicators'!F48</f>
        <v>7.779488916991574E-2</v>
      </c>
      <c r="AF579" s="24">
        <f>+'[3]Scheme Indicators'!G48</f>
        <v>1.5331323905454467E-2</v>
      </c>
      <c r="AG579" s="24">
        <f>+'[3]Scheme Indicators'!H48</f>
        <v>8.7594419476752713E-2</v>
      </c>
      <c r="AH579" s="24">
        <f>+'[3]Scheme Indicators'!I48</f>
        <v>0.33467394828632663</v>
      </c>
      <c r="AI579" s="24">
        <f>+'[3]Scheme Indicators'!J48</f>
        <v>8.7825477255372236E-2</v>
      </c>
      <c r="AJ579" s="24">
        <f>+'[3]Scheme Indicators'!K48</f>
        <v>4.2828157525384471E-2</v>
      </c>
      <c r="AK579" s="24">
        <f>+'[3]Scheme Indicators'!L48</f>
        <v>0.16454969109275841</v>
      </c>
      <c r="AL579" s="24">
        <f>+'[3]Scheme Indicators'!M48</f>
        <v>5.7838600693350305E-2</v>
      </c>
      <c r="AM579" s="24">
        <f>+'[3]Scheme Indicators'!N48</f>
        <v>4.2860619511248255E-2</v>
      </c>
      <c r="AN579" s="24">
        <f>+'[3]Scheme Indicators'!O48</f>
        <v>1.5810215119992057E-2</v>
      </c>
      <c r="AO579" s="24">
        <f>+'[3]Scheme Indicators'!P48</f>
        <v>0.10165757473116788</v>
      </c>
      <c r="AP579" s="24">
        <f>+'[3]Scheme Indicators'!Q48</f>
        <v>0</v>
      </c>
      <c r="AQ579" s="24">
        <f>+'[3]Scheme Indicators'!R48</f>
        <v>4.7385327625333637E-2</v>
      </c>
    </row>
    <row r="580" spans="15:43" x14ac:dyDescent="0.25"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D580" s="24">
        <f>+'[3]Scheme Indicators'!E49</f>
        <v>4.7413564187933493E-2</v>
      </c>
      <c r="AE580" s="24">
        <f>+'[3]Scheme Indicators'!F49</f>
        <v>4.9158876429363507E-2</v>
      </c>
      <c r="AF580" s="24">
        <f>+'[3]Scheme Indicators'!G49</f>
        <v>4.8717889158754975E-2</v>
      </c>
      <c r="AG580" s="24">
        <f>+'[3]Scheme Indicators'!H49</f>
        <v>6.761337590476324E-2</v>
      </c>
      <c r="AH580" s="24">
        <f>+'[3]Scheme Indicators'!I49</f>
        <v>0.14388549147587593</v>
      </c>
      <c r="AI580" s="24">
        <f>+'[3]Scheme Indicators'!J49</f>
        <v>7.3213218899408045E-2</v>
      </c>
      <c r="AJ580" s="24">
        <f>+'[3]Scheme Indicators'!K49</f>
        <v>7.1639115313953283E-2</v>
      </c>
      <c r="AK580" s="24">
        <f>+'[3]Scheme Indicators'!L49</f>
        <v>0.10864072966939638</v>
      </c>
      <c r="AL580" s="24">
        <f>+'[3]Scheme Indicators'!M49</f>
        <v>4.8801202314010535E-2</v>
      </c>
      <c r="AM580" s="24">
        <f>+'[3]Scheme Indicators'!N49</f>
        <v>6.6764168865466156E-2</v>
      </c>
      <c r="AN580" s="24">
        <f>+'[3]Scheme Indicators'!O49</f>
        <v>4.1747003090834713E-2</v>
      </c>
      <c r="AO580" s="24">
        <f>+'[3]Scheme Indicators'!P49</f>
        <v>6.8631896967526043E-2</v>
      </c>
      <c r="AP580" s="24">
        <f>+'[3]Scheme Indicators'!Q49</f>
        <v>0</v>
      </c>
      <c r="AQ580" s="24">
        <f>+'[3]Scheme Indicators'!R49</f>
        <v>3.7597160337335143E-2</v>
      </c>
    </row>
    <row r="581" spans="15:43" x14ac:dyDescent="0.25"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D581" s="24">
        <f>+'[3]Scheme Indicators'!E50</f>
        <v>4.1320227617727301E-2</v>
      </c>
      <c r="AE581" s="24">
        <f>+'[3]Scheme Indicators'!F50</f>
        <v>1.3880663585008467E-2</v>
      </c>
      <c r="AF581" s="24">
        <f>+'[3]Scheme Indicators'!G50</f>
        <v>6.120150808570303E-2</v>
      </c>
      <c r="AG581" s="24">
        <f>+'[3]Scheme Indicators'!H50</f>
        <v>3.7078242914853593E-2</v>
      </c>
      <c r="AH581" s="24">
        <f>+'[3]Scheme Indicators'!I50</f>
        <v>0</v>
      </c>
      <c r="AI581" s="24">
        <f>+'[3]Scheme Indicators'!J50</f>
        <v>4.1553283760760812E-2</v>
      </c>
      <c r="AJ581" s="24">
        <f>+'[3]Scheme Indicators'!K50</f>
        <v>0</v>
      </c>
      <c r="AK581" s="24">
        <f>+'[3]Scheme Indicators'!L50</f>
        <v>3.305339858452877E-2</v>
      </c>
      <c r="AL581" s="24">
        <f>+'[3]Scheme Indicators'!M50</f>
        <v>4.6043279288579396E-2</v>
      </c>
      <c r="AM581" s="24">
        <f>+'[3]Scheme Indicators'!N50</f>
        <v>2.2518560633535935E-2</v>
      </c>
      <c r="AN581" s="24">
        <f>+'[3]Scheme Indicators'!O50</f>
        <v>5.2053184138585423E-2</v>
      </c>
      <c r="AO581" s="24">
        <f>+'[3]Scheme Indicators'!P50</f>
        <v>0</v>
      </c>
      <c r="AP581" s="24">
        <f>+'[3]Scheme Indicators'!Q50</f>
        <v>0</v>
      </c>
      <c r="AQ581" s="24">
        <f>+'[3]Scheme Indicators'!R50</f>
        <v>2.3675146047822709E-2</v>
      </c>
    </row>
    <row r="582" spans="15:43" x14ac:dyDescent="0.25"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D582" s="24">
        <f>+'[3]Scheme Indicators'!E51</f>
        <v>1.4277972981299852E-2</v>
      </c>
      <c r="AE582" s="24">
        <f>+'[3]Scheme Indicators'!F51</f>
        <v>3.4621085237164013E-2</v>
      </c>
      <c r="AF582" s="24">
        <f>+'[3]Scheme Indicators'!G51</f>
        <v>8.6657230602445678E-2</v>
      </c>
      <c r="AG582" s="24">
        <f>+'[3]Scheme Indicators'!H51</f>
        <v>2.8315304939964526E-2</v>
      </c>
      <c r="AH582" s="24">
        <f>+'[3]Scheme Indicators'!I51</f>
        <v>0</v>
      </c>
      <c r="AI582" s="24">
        <f>+'[3]Scheme Indicators'!J51</f>
        <v>3.7915603382660479E-2</v>
      </c>
      <c r="AJ582" s="24">
        <f>+'[3]Scheme Indicators'!K51</f>
        <v>2.2646582263936246E-2</v>
      </c>
      <c r="AK582" s="24">
        <f>+'[3]Scheme Indicators'!L51</f>
        <v>8.5352191139804759E-2</v>
      </c>
      <c r="AL582" s="24">
        <f>+'[3]Scheme Indicators'!M51</f>
        <v>5.6026587410754891E-2</v>
      </c>
      <c r="AM582" s="24">
        <f>+'[3]Scheme Indicators'!N51</f>
        <v>0</v>
      </c>
      <c r="AN582" s="24">
        <f>+'[3]Scheme Indicators'!O51</f>
        <v>3.1439657840055618E-2</v>
      </c>
      <c r="AO582" s="24">
        <f>+'[3]Scheme Indicators'!P51</f>
        <v>4.7402125908067409E-2</v>
      </c>
      <c r="AP582" s="24">
        <f>+'[3]Scheme Indicators'!Q51</f>
        <v>0</v>
      </c>
      <c r="AQ582" s="24">
        <f>+'[3]Scheme Indicators'!R51</f>
        <v>4.866423497269276E-2</v>
      </c>
    </row>
    <row r="583" spans="15:43" x14ac:dyDescent="0.25"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D583" s="50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</row>
    <row r="584" spans="15:43" x14ac:dyDescent="0.25"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D584" s="25">
        <f>+'[3]Scheme Indicators'!E53</f>
        <v>4.6606169404175031</v>
      </c>
      <c r="AE584" s="25">
        <f>+'[3]Scheme Indicators'!F53</f>
        <v>0.4102283085395419</v>
      </c>
      <c r="AF584" s="25">
        <f>+'[3]Scheme Indicators'!G53</f>
        <v>0.11773218262228811</v>
      </c>
      <c r="AG584" s="25">
        <f>+'[3]Scheme Indicators'!H53</f>
        <v>0.8393813307867295</v>
      </c>
      <c r="AH584" s="25">
        <f>+'[3]Scheme Indicators'!I53</f>
        <v>0.2556267202477866</v>
      </c>
      <c r="AI584" s="25">
        <f>+'[3]Scheme Indicators'!J53</f>
        <v>0.27864168616297313</v>
      </c>
      <c r="AJ584" s="25">
        <f>+'[3]Scheme Indicators'!K53</f>
        <v>0.47102979299376319</v>
      </c>
      <c r="AK584" s="25">
        <f>+'[3]Scheme Indicators'!L53</f>
        <v>0.32417045633277158</v>
      </c>
      <c r="AL584" s="25">
        <f>+'[3]Scheme Indicators'!M53</f>
        <v>1.6812484746317999</v>
      </c>
      <c r="AM584" s="25">
        <f>+'[3]Scheme Indicators'!N53</f>
        <v>1.5823554999759477</v>
      </c>
      <c r="AN584" s="25">
        <f>+'[3]Scheme Indicators'!O53</f>
        <v>2.6442201686171254</v>
      </c>
      <c r="AO584" s="25">
        <f>+'[3]Scheme Indicators'!P53</f>
        <v>0.30308238843408436</v>
      </c>
      <c r="AP584" s="25">
        <f>+'[3]Scheme Indicators'!Q53</f>
        <v>1.2387763617770378E-3</v>
      </c>
      <c r="AQ584" s="25">
        <f>+'[3]Scheme Indicators'!R53</f>
        <v>0.325607177134973</v>
      </c>
    </row>
    <row r="585" spans="15:43" x14ac:dyDescent="0.25"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D585" s="25">
        <f>+'[3]Scheme Indicators'!E54</f>
        <v>6.723834461732257</v>
      </c>
      <c r="AE585" s="25">
        <f>+'[3]Scheme Indicators'!F54</f>
        <v>6.8366714158308373</v>
      </c>
      <c r="AF585" s="25">
        <f>+'[3]Scheme Indicators'!G54</f>
        <v>7.5260777656992541</v>
      </c>
      <c r="AG585" s="25">
        <f>+'[3]Scheme Indicators'!H54</f>
        <v>7.0565524512786721</v>
      </c>
      <c r="AH585" s="25">
        <f>+'[3]Scheme Indicators'!I54</f>
        <v>6.6560082939409675</v>
      </c>
      <c r="AI585" s="25">
        <f>+'[3]Scheme Indicators'!J54</f>
        <v>7.3530190922612633</v>
      </c>
      <c r="AJ585" s="25">
        <f>+'[3]Scheme Indicators'!K54</f>
        <v>6.6371089252107724</v>
      </c>
      <c r="AK585" s="25">
        <f>+'[3]Scheme Indicators'!L54</f>
        <v>22.284932399999555</v>
      </c>
      <c r="AL585" s="25">
        <f>+'[3]Scheme Indicators'!M54</f>
        <v>6.5057160737910875</v>
      </c>
      <c r="AM585" s="25">
        <f>+'[3]Scheme Indicators'!N54</f>
        <v>9.1202576855130744</v>
      </c>
      <c r="AN585" s="25">
        <f>+'[3]Scheme Indicators'!O54</f>
        <v>6.4630445352149639</v>
      </c>
      <c r="AO585" s="25">
        <f>+'[3]Scheme Indicators'!P54</f>
        <v>6.6607483281624784</v>
      </c>
      <c r="AP585" s="25">
        <f>+'[3]Scheme Indicators'!Q54</f>
        <v>6.3338124625764305</v>
      </c>
      <c r="AQ585" s="25">
        <f>+'[3]Scheme Indicators'!R54</f>
        <v>8.7667929103890838</v>
      </c>
    </row>
    <row r="586" spans="15:43" x14ac:dyDescent="0.25"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D586" s="24">
        <f>+'[3]Scheme Indicators'!E55</f>
        <v>4.7470882243379621E-2</v>
      </c>
      <c r="AE586" s="24">
        <f>+'[3]Scheme Indicators'!F55</f>
        <v>5.5763970405560324E-2</v>
      </c>
      <c r="AF586" s="24">
        <f>+'[3]Scheme Indicators'!G55</f>
        <v>5.6290128351173987E-2</v>
      </c>
      <c r="AG586" s="24">
        <f>+'[3]Scheme Indicators'!H55</f>
        <v>7.9841082071234637E-2</v>
      </c>
      <c r="AH586" s="24">
        <f>+'[3]Scheme Indicators'!I55</f>
        <v>0</v>
      </c>
      <c r="AI586" s="24">
        <f>+'[3]Scheme Indicators'!J55</f>
        <v>6.5059131137909065E-2</v>
      </c>
      <c r="AJ586" s="24">
        <f>+'[3]Scheme Indicators'!K55</f>
        <v>4.832964173864622E-2</v>
      </c>
      <c r="AK586" s="24">
        <f>+'[3]Scheme Indicators'!L55</f>
        <v>2.9937153983074546E-2</v>
      </c>
      <c r="AL586" s="24">
        <f>+'[3]Scheme Indicators'!M55</f>
        <v>5.9323670027954162E-2</v>
      </c>
      <c r="AM586" s="24">
        <f>+'[3]Scheme Indicators'!N55</f>
        <v>8.0566673452993121E-2</v>
      </c>
      <c r="AN586" s="24">
        <f>+'[3]Scheme Indicators'!O55</f>
        <v>3.9684859250510386E-2</v>
      </c>
      <c r="AO586" s="24">
        <f>+'[3]Scheme Indicators'!P55</f>
        <v>6.0280621398949664E-2</v>
      </c>
      <c r="AP586" s="24">
        <f>+'[3]Scheme Indicators'!Q55</f>
        <v>0</v>
      </c>
      <c r="AQ586" s="24">
        <f>+'[3]Scheme Indicators'!R55</f>
        <v>6.2385202930777567E-2</v>
      </c>
    </row>
    <row r="587" spans="15:43" x14ac:dyDescent="0.25"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D587" s="24">
        <f>+'[3]Scheme Indicators'!E56</f>
        <v>7.9898505545660747E-2</v>
      </c>
      <c r="AE587" s="24">
        <f>+'[3]Scheme Indicators'!F56</f>
        <v>9.4521132571996305E-2</v>
      </c>
      <c r="AF587" s="24">
        <f>+'[3]Scheme Indicators'!G56</f>
        <v>0.12496459959906611</v>
      </c>
      <c r="AG587" s="24">
        <f>+'[3]Scheme Indicators'!H56</f>
        <v>9.710791146355395E-2</v>
      </c>
      <c r="AH587" s="24">
        <f>+'[3]Scheme Indicators'!I56</f>
        <v>0.11759482661227555</v>
      </c>
      <c r="AI587" s="24">
        <f>+'[3]Scheme Indicators'!J56</f>
        <v>8.7207453175595487E-2</v>
      </c>
      <c r="AJ587" s="24">
        <f>+'[3]Scheme Indicators'!K56</f>
        <v>5.910419094426423E-2</v>
      </c>
      <c r="AK587" s="24">
        <f>+'[3]Scheme Indicators'!L56</f>
        <v>6.215701088673066E-2</v>
      </c>
      <c r="AL587" s="24">
        <f>+'[3]Scheme Indicators'!M56</f>
        <v>5.6908873906972274E-2</v>
      </c>
      <c r="AM587" s="24">
        <f>+'[3]Scheme Indicators'!N56</f>
        <v>8.533307928396458E-2</v>
      </c>
      <c r="AN587" s="24">
        <f>+'[3]Scheme Indicators'!O56</f>
        <v>7.6217119706489714E-2</v>
      </c>
      <c r="AO587" s="24">
        <f>+'[3]Scheme Indicators'!P56</f>
        <v>0.11806768769334025</v>
      </c>
      <c r="AP587" s="24">
        <f>+'[3]Scheme Indicators'!Q56</f>
        <v>0</v>
      </c>
      <c r="AQ587" s="24">
        <f>+'[3]Scheme Indicators'!R56</f>
        <v>7.5624685938947639E-2</v>
      </c>
    </row>
    <row r="588" spans="15:43" x14ac:dyDescent="0.25"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D588" s="24">
        <f>+'[3]Scheme Indicators'!E57</f>
        <v>4.7058103462602205E-3</v>
      </c>
      <c r="AE588" s="24">
        <f>+'[3]Scheme Indicators'!F57</f>
        <v>1.3164442099302705E-2</v>
      </c>
      <c r="AF588" s="24">
        <f>+'[3]Scheme Indicators'!G57</f>
        <v>6.5594390569228916E-2</v>
      </c>
      <c r="AG588" s="24">
        <f>+'[3]Scheme Indicators'!H57</f>
        <v>2.5660269107023577E-2</v>
      </c>
      <c r="AH588" s="24">
        <f>+'[3]Scheme Indicators'!I57</f>
        <v>0.10914347450611474</v>
      </c>
      <c r="AI588" s="24">
        <f>+'[3]Scheme Indicators'!J57</f>
        <v>2.1992470840171391E-2</v>
      </c>
      <c r="AJ588" s="24">
        <f>+'[3]Scheme Indicators'!K57</f>
        <v>0</v>
      </c>
      <c r="AK588" s="24">
        <f>+'[3]Scheme Indicators'!L57</f>
        <v>3.0706276519739839E-2</v>
      </c>
      <c r="AL588" s="24">
        <f>+'[3]Scheme Indicators'!M57</f>
        <v>1.8766357157130355E-2</v>
      </c>
      <c r="AM588" s="24">
        <f>+'[3]Scheme Indicators'!N57</f>
        <v>9.5301628160014782E-3</v>
      </c>
      <c r="AN588" s="24">
        <f>+'[3]Scheme Indicators'!O57</f>
        <v>0</v>
      </c>
      <c r="AO588" s="24">
        <f>+'[3]Scheme Indicators'!P57</f>
        <v>7.9421989348082062E-2</v>
      </c>
      <c r="AP588" s="24">
        <f>+'[3]Scheme Indicators'!Q57</f>
        <v>0</v>
      </c>
      <c r="AQ588" s="24">
        <f>+'[3]Scheme Indicators'!R57</f>
        <v>4.692419874208472E-2</v>
      </c>
    </row>
    <row r="589" spans="15:43" x14ac:dyDescent="0.25"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D589" s="24">
        <f>+'[3]Scheme Indicators'!E58</f>
        <v>1.7425115074566341E-2</v>
      </c>
      <c r="AE589" s="24">
        <f>+'[3]Scheme Indicators'!F58</f>
        <v>2.097952459030035E-2</v>
      </c>
      <c r="AF589" s="24">
        <f>+'[3]Scheme Indicators'!G58</f>
        <v>4.3439146658530041E-2</v>
      </c>
      <c r="AG589" s="24">
        <f>+'[3]Scheme Indicators'!H58</f>
        <v>3.6170944003145598E-2</v>
      </c>
      <c r="AH589" s="24">
        <f>+'[3]Scheme Indicators'!I58</f>
        <v>0</v>
      </c>
      <c r="AI589" s="24">
        <f>+'[3]Scheme Indicators'!J58</f>
        <v>2.2911885684541718E-2</v>
      </c>
      <c r="AJ589" s="24">
        <f>+'[3]Scheme Indicators'!K58</f>
        <v>7.207886824963905E-2</v>
      </c>
      <c r="AK589" s="24">
        <f>+'[3]Scheme Indicators'!L58</f>
        <v>2.8141433803303209E-2</v>
      </c>
      <c r="AL589" s="24">
        <f>+'[3]Scheme Indicators'!M58</f>
        <v>3.386451651568681E-2</v>
      </c>
      <c r="AM589" s="24">
        <f>+'[3]Scheme Indicators'!N58</f>
        <v>1.5579193370352943E-2</v>
      </c>
      <c r="AN589" s="24">
        <f>+'[3]Scheme Indicators'!O58</f>
        <v>4.0949425609606405E-2</v>
      </c>
      <c r="AO589" s="24">
        <f>+'[3]Scheme Indicators'!P58</f>
        <v>3.389317462833577E-2</v>
      </c>
      <c r="AP589" s="24">
        <f>+'[3]Scheme Indicators'!Q58</f>
        <v>0</v>
      </c>
      <c r="AQ589" s="24">
        <f>+'[3]Scheme Indicators'!R58</f>
        <v>2.9590913680236017E-2</v>
      </c>
    </row>
    <row r="590" spans="15:43" x14ac:dyDescent="0.25"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D590" s="50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</row>
    <row r="591" spans="15:43" x14ac:dyDescent="0.25"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D591" s="50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</row>
    <row r="592" spans="15:43" x14ac:dyDescent="0.25"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D592" s="25">
        <f>+'[3]Scheme Indicators'!E61</f>
        <v>0.45445404817913937</v>
      </c>
      <c r="AE592" s="25">
        <f>+'[3]Scheme Indicators'!F61</f>
        <v>0.33039276401304046</v>
      </c>
      <c r="AF592" s="25">
        <f>+'[3]Scheme Indicators'!G61</f>
        <v>0.27538957140838538</v>
      </c>
      <c r="AG592" s="25">
        <f>+'[3]Scheme Indicators'!H61</f>
        <v>1.7269241622763722</v>
      </c>
      <c r="AH592" s="25">
        <f>+'[3]Scheme Indicators'!I61</f>
        <v>0.20133341531497573</v>
      </c>
      <c r="AI592" s="25">
        <f>+'[3]Scheme Indicators'!J61</f>
        <v>0.77695824924396273</v>
      </c>
      <c r="AJ592" s="25">
        <f>+'[3]Scheme Indicators'!K61</f>
        <v>0.63592521084910525</v>
      </c>
      <c r="AK592" s="25">
        <f>+'[3]Scheme Indicators'!L61</f>
        <v>0.4620914852414223</v>
      </c>
      <c r="AL592" s="25">
        <f>+'[3]Scheme Indicators'!M61</f>
        <v>0.19313153885166651</v>
      </c>
      <c r="AM592" s="25">
        <f>+'[3]Scheme Indicators'!N61</f>
        <v>0.79968461928449952</v>
      </c>
      <c r="AN592" s="25">
        <f>+'[3]Scheme Indicators'!O61</f>
        <v>0.29420061348388687</v>
      </c>
      <c r="AO592" s="25">
        <f>+'[3]Scheme Indicators'!P61</f>
        <v>0.74155380730510212</v>
      </c>
      <c r="AP592" s="25">
        <f>+'[3]Scheme Indicators'!Q61</f>
        <v>2.2537718794305495E-2</v>
      </c>
      <c r="AQ592" s="25">
        <f>+'[3]Scheme Indicators'!R61</f>
        <v>0.34505817022196239</v>
      </c>
    </row>
    <row r="593" spans="15:43" x14ac:dyDescent="0.25"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D593" s="25">
        <f>+'[3]Scheme Indicators'!E62</f>
        <v>8.6373036876219222E-2</v>
      </c>
      <c r="AE593" s="25">
        <f>+'[3]Scheme Indicators'!F62</f>
        <v>8.8086041204854748E-2</v>
      </c>
      <c r="AF593" s="25">
        <f>+'[3]Scheme Indicators'!G62</f>
        <v>4.0193936104617009E-2</v>
      </c>
      <c r="AG593" s="25">
        <f>+'[3]Scheme Indicators'!H62</f>
        <v>8.6318109834757531E-2</v>
      </c>
      <c r="AH593" s="25">
        <f>+'[3]Scheme Indicators'!I62</f>
        <v>0.25635577477132354</v>
      </c>
      <c r="AI593" s="25">
        <f>+'[3]Scheme Indicators'!J62</f>
        <v>0.10012015260963507</v>
      </c>
      <c r="AJ593" s="25">
        <f>+'[3]Scheme Indicators'!K62</f>
        <v>8.1226547758805723E-2</v>
      </c>
      <c r="AK593" s="25">
        <f>+'[3]Scheme Indicators'!L62</f>
        <v>5.7595615125296158E-2</v>
      </c>
      <c r="AL593" s="25">
        <f>+'[3]Scheme Indicators'!M62</f>
        <v>7.1478180966913885E-2</v>
      </c>
      <c r="AM593" s="25">
        <f>+'[3]Scheme Indicators'!N62</f>
        <v>0.10867460374062285</v>
      </c>
      <c r="AN593" s="25">
        <f>+'[3]Scheme Indicators'!O62</f>
        <v>8.1534851664735383E-2</v>
      </c>
      <c r="AO593" s="25">
        <f>+'[3]Scheme Indicators'!P62</f>
        <v>0.11756662025512554</v>
      </c>
      <c r="AP593" s="25">
        <f>+'[3]Scheme Indicators'!Q62</f>
        <v>0</v>
      </c>
      <c r="AQ593" s="25">
        <f>+'[3]Scheme Indicators'!R62</f>
        <v>5.7195909833655266E-2</v>
      </c>
    </row>
    <row r="594" spans="15:43" x14ac:dyDescent="0.25"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D594" s="24">
        <f>+'[3]Scheme Indicators'!E63</f>
        <v>0.1534220035155745</v>
      </c>
      <c r="AE594" s="24">
        <f>+'[3]Scheme Indicators'!F63</f>
        <v>0.17834903210781244</v>
      </c>
      <c r="AF594" s="24">
        <f>+'[3]Scheme Indicators'!G63</f>
        <v>0.20522674060383425</v>
      </c>
      <c r="AG594" s="24">
        <f>+'[3]Scheme Indicators'!H63</f>
        <v>0.18507382852294915</v>
      </c>
      <c r="AH594" s="24">
        <f>+'[3]Scheme Indicators'!I63</f>
        <v>0.17946348510548515</v>
      </c>
      <c r="AI594" s="24">
        <f>+'[3]Scheme Indicators'!J63</f>
        <v>0.173470721111424</v>
      </c>
      <c r="AJ594" s="24">
        <f>+'[3]Scheme Indicators'!K63</f>
        <v>0.18214468544170559</v>
      </c>
      <c r="AK594" s="24">
        <f>+'[3]Scheme Indicators'!L63</f>
        <v>0.10987356443076775</v>
      </c>
      <c r="AL594" s="24">
        <f>+'[3]Scheme Indicators'!M63</f>
        <v>0.16386953969341611</v>
      </c>
      <c r="AM594" s="24">
        <f>+'[3]Scheme Indicators'!N63</f>
        <v>0.21045256499054255</v>
      </c>
      <c r="AN594" s="24">
        <f>+'[3]Scheme Indicators'!O63</f>
        <v>0.21470178696286013</v>
      </c>
      <c r="AO594" s="24">
        <f>+'[3]Scheme Indicators'!P63</f>
        <v>0.16204164531949816</v>
      </c>
      <c r="AP594" s="24">
        <f>+'[3]Scheme Indicators'!Q63</f>
        <v>0.2406053195117176</v>
      </c>
      <c r="AQ594" s="24">
        <f>+'[3]Scheme Indicators'!R63</f>
        <v>7.0516392143598103E-2</v>
      </c>
    </row>
    <row r="595" spans="15:43" x14ac:dyDescent="0.25"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D595" s="50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</row>
    <row r="596" spans="15:43" x14ac:dyDescent="0.25"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D596" s="25">
        <f>+'[3]Scheme Indicators'!E65</f>
        <v>0.35633347768490109</v>
      </c>
      <c r="AE596" s="25">
        <f>+'[3]Scheme Indicators'!F65</f>
        <v>0.20585226367153861</v>
      </c>
      <c r="AF596" s="25">
        <f>+'[3]Scheme Indicators'!G65</f>
        <v>3.4717306081289478E-2</v>
      </c>
      <c r="AG596" s="25">
        <f>+'[3]Scheme Indicators'!H65</f>
        <v>0.69957136735707881</v>
      </c>
      <c r="AH596" s="25">
        <f>+'[3]Scheme Indicators'!I65</f>
        <v>3.5043387324644751E-2</v>
      </c>
      <c r="AI596" s="25">
        <f>+'[3]Scheme Indicators'!J65</f>
        <v>0.3827892754458771</v>
      </c>
      <c r="AJ596" s="25">
        <f>+'[3]Scheme Indicators'!K65</f>
        <v>9.0578963051260106E-2</v>
      </c>
      <c r="AK596" s="25">
        <f>+'[3]Scheme Indicators'!L65</f>
        <v>2.2912057579731075E-2</v>
      </c>
      <c r="AL596" s="25">
        <f>+'[3]Scheme Indicators'!M65</f>
        <v>5.9585346300039872E-2</v>
      </c>
      <c r="AM596" s="25">
        <f>+'[3]Scheme Indicators'!N65</f>
        <v>0.1569146842849011</v>
      </c>
      <c r="AN596" s="25">
        <f>+'[3]Scheme Indicators'!O65</f>
        <v>5.2139444879322719E-2</v>
      </c>
      <c r="AO596" s="25">
        <f>+'[3]Scheme Indicators'!P65</f>
        <v>0.1509112171510969</v>
      </c>
      <c r="AP596" s="25">
        <f>+'[3]Scheme Indicators'!Q65</f>
        <v>2.5054554764987647E-3</v>
      </c>
      <c r="AQ596" s="25">
        <f>+'[3]Scheme Indicators'!R65</f>
        <v>6.4902705310812103E-2</v>
      </c>
    </row>
    <row r="597" spans="15:43" x14ac:dyDescent="0.25"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D597" s="25">
        <f>+'[3]Scheme Indicators'!E66</f>
        <v>7.5918154271914021E-2</v>
      </c>
      <c r="AE597" s="25">
        <f>+'[3]Scheme Indicators'!F66</f>
        <v>0.14077432872327908</v>
      </c>
      <c r="AF597" s="25">
        <f>+'[3]Scheme Indicators'!G66</f>
        <v>7.2527044095676743E-2</v>
      </c>
      <c r="AG597" s="25">
        <f>+'[3]Scheme Indicators'!H66</f>
        <v>0.14218378538084508</v>
      </c>
      <c r="AH597" s="25">
        <f>+'[3]Scheme Indicators'!I66</f>
        <v>0</v>
      </c>
      <c r="AI597" s="25">
        <f>+'[3]Scheme Indicators'!J66</f>
        <v>0.1657933122824555</v>
      </c>
      <c r="AJ597" s="25">
        <f>+'[3]Scheme Indicators'!K66</f>
        <v>0.15932655923771222</v>
      </c>
      <c r="AK597" s="25">
        <f>+'[3]Scheme Indicators'!L66</f>
        <v>0.1701970331484228</v>
      </c>
      <c r="AL597" s="25">
        <f>+'[3]Scheme Indicators'!M66</f>
        <v>0.123480368239336</v>
      </c>
      <c r="AM597" s="25">
        <f>+'[3]Scheme Indicators'!N66</f>
        <v>5.2755974790071151E-2</v>
      </c>
      <c r="AN597" s="25">
        <f>+'[3]Scheme Indicators'!O66</f>
        <v>7.2443430228026767E-2</v>
      </c>
      <c r="AO597" s="25">
        <f>+'[3]Scheme Indicators'!P66</f>
        <v>0.32751211928498486</v>
      </c>
      <c r="AP597" s="25">
        <f>+'[3]Scheme Indicators'!Q66</f>
        <v>0.10802265975731999</v>
      </c>
      <c r="AQ597" s="25">
        <f>+'[3]Scheme Indicators'!R66</f>
        <v>0.11882214074691477</v>
      </c>
    </row>
    <row r="598" spans="15:43" x14ac:dyDescent="0.25"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D598" s="24">
        <f>+'[3]Scheme Indicators'!E67</f>
        <v>0.12285758763648336</v>
      </c>
      <c r="AE598" s="24">
        <f>+'[3]Scheme Indicators'!F67</f>
        <v>0.23339532908858973</v>
      </c>
      <c r="AF598" s="24">
        <f>+'[3]Scheme Indicators'!G67</f>
        <v>0.16049524438569771</v>
      </c>
      <c r="AG598" s="24">
        <f>+'[3]Scheme Indicators'!H67</f>
        <v>0.17711451611769249</v>
      </c>
      <c r="AH598" s="24">
        <f>+'[3]Scheme Indicators'!I67</f>
        <v>0</v>
      </c>
      <c r="AI598" s="24">
        <f>+'[3]Scheme Indicators'!J67</f>
        <v>0.14991514540073389</v>
      </c>
      <c r="AJ598" s="24">
        <f>+'[3]Scheme Indicators'!K67</f>
        <v>0.18665071830353239</v>
      </c>
      <c r="AK598" s="24">
        <f>+'[3]Scheme Indicators'!L67</f>
        <v>0.18500795757599484</v>
      </c>
      <c r="AL598" s="24">
        <f>+'[3]Scheme Indicators'!M67</f>
        <v>0.20539994093772543</v>
      </c>
      <c r="AM598" s="24">
        <f>+'[3]Scheme Indicators'!N67</f>
        <v>0.14747626729925989</v>
      </c>
      <c r="AN598" s="24">
        <f>+'[3]Scheme Indicators'!O67</f>
        <v>0.13572318243662004</v>
      </c>
      <c r="AO598" s="24">
        <f>+'[3]Scheme Indicators'!P67</f>
        <v>0.18036134148631905</v>
      </c>
      <c r="AP598" s="24">
        <f>+'[3]Scheme Indicators'!Q67</f>
        <v>0.20410360470899425</v>
      </c>
      <c r="AQ598" s="24">
        <f>+'[3]Scheme Indicators'!R67</f>
        <v>0.16617799165667074</v>
      </c>
    </row>
    <row r="599" spans="15:43" x14ac:dyDescent="0.25"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D599" s="50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</row>
    <row r="600" spans="15:43" x14ac:dyDescent="0.25"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D600" s="50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</row>
    <row r="601" spans="15:43" x14ac:dyDescent="0.25"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D601" s="25">
        <f>+'[3]Scheme Indicators'!E70</f>
        <v>18.491713994484719</v>
      </c>
      <c r="AE601" s="25">
        <f>+'[3]Scheme Indicators'!F70</f>
        <v>11.889104251899989</v>
      </c>
      <c r="AF601" s="25">
        <f>+'[3]Scheme Indicators'!G70</f>
        <v>24.808681708830186</v>
      </c>
      <c r="AG601" s="25">
        <f>+'[3]Scheme Indicators'!H70</f>
        <v>19.991732881739775</v>
      </c>
      <c r="AH601" s="25">
        <f>+'[3]Scheme Indicators'!I70</f>
        <v>18.513525258971043</v>
      </c>
      <c r="AI601" s="25">
        <f>+'[3]Scheme Indicators'!J70</f>
        <v>29.264821496539124</v>
      </c>
      <c r="AJ601" s="25">
        <f>+'[3]Scheme Indicators'!K70</f>
        <v>17.829406134273022</v>
      </c>
      <c r="AK601" s="25">
        <f>+'[3]Scheme Indicators'!L70</f>
        <v>28.295974183653694</v>
      </c>
      <c r="AL601" s="25">
        <f>+'[3]Scheme Indicators'!M70</f>
        <v>11.015205448470919</v>
      </c>
      <c r="AM601" s="25">
        <f>+'[3]Scheme Indicators'!N70</f>
        <v>21.610767786988593</v>
      </c>
      <c r="AN601" s="25">
        <f>+'[3]Scheme Indicators'!O70</f>
        <v>26.101368065842138</v>
      </c>
      <c r="AO601" s="25">
        <f>+'[3]Scheme Indicators'!P70</f>
        <v>14.627675128810575</v>
      </c>
      <c r="AP601" s="25">
        <f>+'[3]Scheme Indicators'!Q70</f>
        <v>8.2728795438520315</v>
      </c>
      <c r="AQ601" s="25">
        <f>+'[3]Scheme Indicators'!R70</f>
        <v>4.6936020106329641</v>
      </c>
    </row>
    <row r="602" spans="15:43" x14ac:dyDescent="0.25"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D602" s="25">
        <f>+'[3]Scheme Indicators'!E71</f>
        <v>1.3391027758330767</v>
      </c>
      <c r="AE602" s="25">
        <f>+'[3]Scheme Indicators'!F71</f>
        <v>1.1132466871957387</v>
      </c>
      <c r="AF602" s="25">
        <f>+'[3]Scheme Indicators'!G71</f>
        <v>1.6630036383582711</v>
      </c>
      <c r="AG602" s="25">
        <f>+'[3]Scheme Indicators'!H71</f>
        <v>1.1580198301129154</v>
      </c>
      <c r="AH602" s="25">
        <f>+'[3]Scheme Indicators'!I71</f>
        <v>4.1812992031108796E-2</v>
      </c>
      <c r="AI602" s="25">
        <f>+'[3]Scheme Indicators'!J71</f>
        <v>1.0940121159838649</v>
      </c>
      <c r="AJ602" s="25">
        <f>+'[3]Scheme Indicators'!K71</f>
        <v>1.0023514400175875</v>
      </c>
      <c r="AK602" s="25">
        <f>+'[3]Scheme Indicators'!L71</f>
        <v>38.095985542568421</v>
      </c>
      <c r="AL602" s="25">
        <f>+'[3]Scheme Indicators'!M71</f>
        <v>1.1250381017979145</v>
      </c>
      <c r="AM602" s="25">
        <f>+'[3]Scheme Indicators'!N71</f>
        <v>1.4593000459214174</v>
      </c>
      <c r="AN602" s="25">
        <f>+'[3]Scheme Indicators'!O71</f>
        <v>2.1487087582342421</v>
      </c>
      <c r="AO602" s="25">
        <f>+'[3]Scheme Indicators'!P71</f>
        <v>0.60768969432056807</v>
      </c>
      <c r="AP602" s="25">
        <f>+'[3]Scheme Indicators'!Q71</f>
        <v>0.36513213166847674</v>
      </c>
      <c r="AQ602" s="25">
        <f>+'[3]Scheme Indicators'!R71</f>
        <v>0.32707232509199785</v>
      </c>
    </row>
    <row r="603" spans="15:43" x14ac:dyDescent="0.25"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D603" s="50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</row>
    <row r="604" spans="15:43" x14ac:dyDescent="0.25"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D604" s="25">
        <f>+'[3]Scheme Indicators'!E73</f>
        <v>4.1321925933899157</v>
      </c>
      <c r="AE604" s="25">
        <f>+'[3]Scheme Indicators'!F73</f>
        <v>2.8242332830545211</v>
      </c>
      <c r="AF604" s="25">
        <f>+'[3]Scheme Indicators'!G73</f>
        <v>4.5537553048919204</v>
      </c>
      <c r="AG604" s="25">
        <f>+'[3]Scheme Indicators'!H73</f>
        <v>4.0785656472601888</v>
      </c>
      <c r="AH604" s="25">
        <f>+'[3]Scheme Indicators'!I73</f>
        <v>4.6249711626683094</v>
      </c>
      <c r="AI604" s="25">
        <f>+'[3]Scheme Indicators'!J73</f>
        <v>3.9213071674673508</v>
      </c>
      <c r="AJ604" s="25">
        <f>+'[3]Scheme Indicators'!K73</f>
        <v>3.7735559714379088</v>
      </c>
      <c r="AK604" s="25">
        <f>+'[3]Scheme Indicators'!L73</f>
        <v>13.416909107797361</v>
      </c>
      <c r="AL604" s="25">
        <f>+'[3]Scheme Indicators'!M73</f>
        <v>2.4810445258719858</v>
      </c>
      <c r="AM604" s="25">
        <f>+'[3]Scheme Indicators'!N73</f>
        <v>3.9027410255454047</v>
      </c>
      <c r="AN604" s="25">
        <f>+'[3]Scheme Indicators'!O73</f>
        <v>4.8823633645108364</v>
      </c>
      <c r="AO604" s="25">
        <f>+'[3]Scheme Indicators'!P73</f>
        <v>2.0096291989812198</v>
      </c>
      <c r="AP604" s="25">
        <f>+'[3]Scheme Indicators'!Q73</f>
        <v>2.8326945300777626</v>
      </c>
      <c r="AQ604" s="25">
        <f>+'[3]Scheme Indicators'!R73</f>
        <v>1.3400941029577407</v>
      </c>
    </row>
    <row r="605" spans="15:43" x14ac:dyDescent="0.25"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D605" s="50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</row>
    <row r="606" spans="15:43" x14ac:dyDescent="0.25"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D606" s="25">
        <f>+'[3]Scheme Indicators'!E75</f>
        <v>52.327022430865554</v>
      </c>
      <c r="AE606" s="25">
        <f>+'[3]Scheme Indicators'!F75</f>
        <v>36.822346491830842</v>
      </c>
      <c r="AF606" s="25">
        <f>+'[3]Scheme Indicators'!G75</f>
        <v>55.629295342923221</v>
      </c>
      <c r="AG606" s="25">
        <f>+'[3]Scheme Indicators'!H75</f>
        <v>43.668226830984821</v>
      </c>
      <c r="AH606" s="25">
        <f>+'[3]Scheme Indicators'!I75</f>
        <v>35.249192206011948</v>
      </c>
      <c r="AI606" s="25">
        <f>+'[3]Scheme Indicators'!J75</f>
        <v>35.029948113651514</v>
      </c>
      <c r="AJ606" s="25">
        <f>+'[3]Scheme Indicators'!K75</f>
        <v>46.16097227421988</v>
      </c>
      <c r="AK606" s="25">
        <f>+'[3]Scheme Indicators'!L75</f>
        <v>41.086060671206653</v>
      </c>
      <c r="AL606" s="25">
        <f>+'[3]Scheme Indicators'!M75</f>
        <v>38.018573847446135</v>
      </c>
      <c r="AM606" s="25">
        <f>+'[3]Scheme Indicators'!N75</f>
        <v>31.892146559063978</v>
      </c>
      <c r="AN606" s="25">
        <f>+'[3]Scheme Indicators'!O75</f>
        <v>35.616009718542621</v>
      </c>
      <c r="AO606" s="25">
        <f>+'[3]Scheme Indicators'!P75</f>
        <v>18.429249604643012</v>
      </c>
      <c r="AP606" s="25">
        <f>+'[3]Scheme Indicators'!Q75</f>
        <v>4.4153191272840679</v>
      </c>
      <c r="AQ606" s="25">
        <f>+'[3]Scheme Indicators'!R75</f>
        <v>34.201498937291547</v>
      </c>
    </row>
    <row r="607" spans="15:43" x14ac:dyDescent="0.25"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D607" s="50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</row>
    <row r="608" spans="15:43" x14ac:dyDescent="0.25"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D608" s="50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</row>
    <row r="609" spans="15:43" x14ac:dyDescent="0.25"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D609" s="25">
        <f>+'[3]Scheme Indicators'!E78</f>
        <v>16.352194509645486</v>
      </c>
      <c r="AE609" s="25">
        <f>+'[3]Scheme Indicators'!F78</f>
        <v>11.542768748713209</v>
      </c>
      <c r="AF609" s="25">
        <f>+'[3]Scheme Indicators'!G78</f>
        <v>15.278883874673504</v>
      </c>
      <c r="AG609" s="25">
        <f>+'[3]Scheme Indicators'!H78</f>
        <v>12.136082890993301</v>
      </c>
      <c r="AH609" s="25">
        <f>+'[3]Scheme Indicators'!I78</f>
        <v>9.008126897091941</v>
      </c>
      <c r="AI609" s="25">
        <f>+'[3]Scheme Indicators'!J78</f>
        <v>8.6812022982002226</v>
      </c>
      <c r="AJ609" s="25">
        <f>+'[3]Scheme Indicators'!K78</f>
        <v>14.08121401942946</v>
      </c>
      <c r="AK609" s="25">
        <f>+'[3]Scheme Indicators'!L78</f>
        <v>13.039288716011692</v>
      </c>
      <c r="AL609" s="25">
        <f>+'[3]Scheme Indicators'!M78</f>
        <v>12.998456837797324</v>
      </c>
      <c r="AM609" s="25">
        <f>+'[3]Scheme Indicators'!N78</f>
        <v>6.909965087797195</v>
      </c>
      <c r="AN609" s="25">
        <f>+'[3]Scheme Indicators'!O78</f>
        <v>9.5528212113300377</v>
      </c>
      <c r="AO609" s="25">
        <f>+'[3]Scheme Indicators'!P78</f>
        <v>4.7572249521746608</v>
      </c>
      <c r="AP609" s="25">
        <f>+'[3]Scheme Indicators'!Q78</f>
        <v>2.0554071799425833</v>
      </c>
      <c r="AQ609" s="25">
        <f>+'[3]Scheme Indicators'!R78</f>
        <v>11.633543383412333</v>
      </c>
    </row>
    <row r="610" spans="15:43" x14ac:dyDescent="0.25"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D610" s="25">
        <f>+'[3]Scheme Indicators'!E79</f>
        <v>2.124385363928182</v>
      </c>
      <c r="AE610" s="25">
        <f>+'[3]Scheme Indicators'!F79</f>
        <v>2.0068483761242675</v>
      </c>
      <c r="AF610" s="25">
        <f>+'[3]Scheme Indicators'!G79</f>
        <v>2.1164977416710178</v>
      </c>
      <c r="AG610" s="25">
        <f>+'[3]Scheme Indicators'!H79</f>
        <v>2.9124844593119814</v>
      </c>
      <c r="AH610" s="25">
        <f>+'[3]Scheme Indicators'!I79</f>
        <v>2.2680364677497615</v>
      </c>
      <c r="AI610" s="25">
        <f>+'[3]Scheme Indicators'!J79</f>
        <v>2.0295413279516463</v>
      </c>
      <c r="AJ610" s="25">
        <f>+'[3]Scheme Indicators'!K79</f>
        <v>2.2091723825922092</v>
      </c>
      <c r="AK610" s="25">
        <f>+'[3]Scheme Indicators'!L79</f>
        <v>7.899985288953193</v>
      </c>
      <c r="AL610" s="25">
        <f>+'[3]Scheme Indicators'!M79</f>
        <v>2.0282218513999228</v>
      </c>
      <c r="AM610" s="25">
        <f>+'[3]Scheme Indicators'!N79</f>
        <v>1.1146573977467478</v>
      </c>
      <c r="AN610" s="25">
        <f>+'[3]Scheme Indicators'!O79</f>
        <v>2.6470568274147537</v>
      </c>
      <c r="AO610" s="25">
        <f>+'[3]Scheme Indicators'!P79</f>
        <v>1.4029000320468217</v>
      </c>
      <c r="AP610" s="25">
        <f>+'[3]Scheme Indicators'!Q79</f>
        <v>1.1974099749324969</v>
      </c>
      <c r="AQ610" s="25">
        <f>+'[3]Scheme Indicators'!R79</f>
        <v>1.9562206915282336</v>
      </c>
    </row>
    <row r="611" spans="15:43" x14ac:dyDescent="0.25"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D611" s="50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</row>
    <row r="612" spans="15:43" x14ac:dyDescent="0.25"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D612" s="25">
        <f>+'[3]Scheme Indicators'!E81</f>
        <v>36.682993825181093</v>
      </c>
      <c r="AE612" s="25">
        <f>+'[3]Scheme Indicators'!F81</f>
        <v>25.828087804540438</v>
      </c>
      <c r="AF612" s="25">
        <f>+'[3]Scheme Indicators'!G81</f>
        <v>42.179158186839985</v>
      </c>
      <c r="AG612" s="25">
        <f>+'[3]Scheme Indicators'!H81</f>
        <v>32.146983612940119</v>
      </c>
      <c r="AH612" s="25">
        <f>+'[3]Scheme Indicators'!I81</f>
        <v>26.241065308920003</v>
      </c>
      <c r="AI612" s="25">
        <f>+'[3]Scheme Indicators'!J81</f>
        <v>26.653884736301915</v>
      </c>
      <c r="AJ612" s="25">
        <f>+'[3]Scheme Indicators'!K81</f>
        <v>32.926748571748583</v>
      </c>
      <c r="AK612" s="25">
        <f>+'[3]Scheme Indicators'!L81</f>
        <v>29.686934057837941</v>
      </c>
      <c r="AL612" s="25">
        <f>+'[3]Scheme Indicators'!M81</f>
        <v>25.396713314591782</v>
      </c>
      <c r="AM612" s="25">
        <f>+'[3]Scheme Indicators'!N81</f>
        <v>25.368752944709982</v>
      </c>
      <c r="AN612" s="25">
        <f>+'[3]Scheme Indicators'!O81</f>
        <v>26.33928160580594</v>
      </c>
      <c r="AO612" s="25">
        <f>+'[3]Scheme Indicators'!P81</f>
        <v>13.991838094631355</v>
      </c>
      <c r="AP612" s="25">
        <f>+'[3]Scheme Indicators'!Q81</f>
        <v>2.4360381391912096</v>
      </c>
      <c r="AQ612" s="25">
        <f>+'[3]Scheme Indicators'!R81</f>
        <v>23.043364778682122</v>
      </c>
    </row>
    <row r="613" spans="15:43" x14ac:dyDescent="0.25"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D613" s="25">
        <f>+'[3]Scheme Indicators'!E82</f>
        <v>3.2634731773759267</v>
      </c>
      <c r="AE613" s="25">
        <f>+'[3]Scheme Indicators'!F82</f>
        <v>3.1807902141247131</v>
      </c>
      <c r="AF613" s="25">
        <f>+'[3]Scheme Indicators'!G82</f>
        <v>3.2324937506618854</v>
      </c>
      <c r="AG613" s="25">
        <f>+'[3]Scheme Indicators'!H82</f>
        <v>3.7985140196928393</v>
      </c>
      <c r="AH613" s="25">
        <f>+'[3]Scheme Indicators'!I82</f>
        <v>3.1336094866852977</v>
      </c>
      <c r="AI613" s="25">
        <f>+'[3]Scheme Indicators'!J82</f>
        <v>3.1752715372719842</v>
      </c>
      <c r="AJ613" s="25">
        <f>+'[3]Scheme Indicators'!K82</f>
        <v>3.2894842809357749</v>
      </c>
      <c r="AK613" s="25">
        <f>+'[3]Scheme Indicators'!L82</f>
        <v>11.924779264955136</v>
      </c>
      <c r="AL613" s="25">
        <f>+'[3]Scheme Indicators'!M82</f>
        <v>3.2324906508785252</v>
      </c>
      <c r="AM613" s="25">
        <f>+'[3]Scheme Indicators'!N82</f>
        <v>1.4356628536230971</v>
      </c>
      <c r="AN613" s="25">
        <f>+'[3]Scheme Indicators'!O82</f>
        <v>3.7065468433203979</v>
      </c>
      <c r="AO613" s="25">
        <f>+'[3]Scheme Indicators'!P82</f>
        <v>2.5410753893472187</v>
      </c>
      <c r="AP613" s="25">
        <f>+'[3]Scheme Indicators'!Q82</f>
        <v>2.8694796255948902</v>
      </c>
      <c r="AQ613" s="25">
        <f>+'[3]Scheme Indicators'!R82</f>
        <v>3.2700324499348503</v>
      </c>
    </row>
    <row r="614" spans="15:43" x14ac:dyDescent="0.25"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D614" s="24">
        <f>+'[3]Scheme Indicators'!E83</f>
        <v>0.69167273610099533</v>
      </c>
      <c r="AE614" s="24">
        <f>+'[3]Scheme Indicators'!F83</f>
        <v>0.69112913608857995</v>
      </c>
      <c r="AF614" s="24">
        <f>+'[3]Scheme Indicators'!G83</f>
        <v>0.73408624229979469</v>
      </c>
      <c r="AG614" s="24">
        <f>+'[3]Scheme Indicators'!H83</f>
        <v>0.7259430331023865</v>
      </c>
      <c r="AH614" s="24">
        <f>+'[3]Scheme Indicators'!I83</f>
        <v>0.74444444444444458</v>
      </c>
      <c r="AI614" s="24">
        <f>+'[3]Scheme Indicators'!J83</f>
        <v>0.75431778929188253</v>
      </c>
      <c r="AJ614" s="24">
        <f>+'[3]Scheme Indicators'!K83</f>
        <v>0.7004504504504504</v>
      </c>
      <c r="AK614" s="24">
        <f>+'[3]Scheme Indicators'!L83</f>
        <v>0.69481765834932818</v>
      </c>
      <c r="AL614" s="24">
        <f>+'[3]Scheme Indicators'!M83</f>
        <v>0.661455938697318</v>
      </c>
      <c r="AM614" s="24">
        <f>+'[3]Scheme Indicators'!N83</f>
        <v>0.7859281437125748</v>
      </c>
      <c r="AN614" s="24">
        <f>+'[3]Scheme Indicators'!O83</f>
        <v>0.73384615384615381</v>
      </c>
      <c r="AO614" s="24">
        <f>+'[3]Scheme Indicators'!P83</f>
        <v>0.74626865671641796</v>
      </c>
      <c r="AP614" s="24">
        <f>+'[3]Scheme Indicators'!Q83</f>
        <v>0.5423728813559322</v>
      </c>
      <c r="AQ614" s="24">
        <f>+'[3]Scheme Indicators'!R83</f>
        <v>0.6645161290322581</v>
      </c>
    </row>
    <row r="615" spans="15:43" x14ac:dyDescent="0.25"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D615" s="50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</row>
    <row r="616" spans="15:43" x14ac:dyDescent="0.25"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D616" s="24">
        <f>+'[3]Scheme Indicators'!E85</f>
        <v>7.874015748031496E-3</v>
      </c>
      <c r="AE616" s="24">
        <f>+'[3]Scheme Indicators'!F85</f>
        <v>5.2267084803345092E-3</v>
      </c>
      <c r="AF616" s="24">
        <f>+'[3]Scheme Indicators'!G85</f>
        <v>4.2417815482502655E-3</v>
      </c>
      <c r="AG616" s="24">
        <f>+'[3]Scheme Indicators'!H85</f>
        <v>3.0668859954833135E-3</v>
      </c>
      <c r="AH616" s="24">
        <f>+'[3]Scheme Indicators'!I85</f>
        <v>0</v>
      </c>
      <c r="AI616" s="24">
        <f>+'[3]Scheme Indicators'!J85</f>
        <v>3.0487804878048782E-3</v>
      </c>
      <c r="AJ616" s="24">
        <f>+'[3]Scheme Indicators'!K85</f>
        <v>1.0321100917431193E-2</v>
      </c>
      <c r="AK616" s="24">
        <f>+'[3]Scheme Indicators'!L85</f>
        <v>1.1976047904191617E-2</v>
      </c>
      <c r="AL616" s="24">
        <f>+'[3]Scheme Indicators'!M85</f>
        <v>6.0362173038229373E-3</v>
      </c>
      <c r="AM616" s="24">
        <f>+'[3]Scheme Indicators'!N85</f>
        <v>7.575757575757576E-3</v>
      </c>
      <c r="AN616" s="24">
        <f>+'[3]Scheme Indicators'!O85</f>
        <v>9.3023255813953487E-3</v>
      </c>
      <c r="AO616" s="24">
        <f>+'[3]Scheme Indicators'!P85</f>
        <v>4.3383947939262474E-3</v>
      </c>
      <c r="AP616" s="24">
        <f>+'[3]Scheme Indicators'!Q85</f>
        <v>2.5862068965517241E-2</v>
      </c>
      <c r="AQ616" s="24">
        <f>+'[3]Scheme Indicators'!R85</f>
        <v>8.1766148814390845E-4</v>
      </c>
    </row>
    <row r="617" spans="15:43" x14ac:dyDescent="0.25"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D617" s="50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</row>
    <row r="618" spans="15:43" x14ac:dyDescent="0.25"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D618" s="25">
        <f>+'[3]Scheme Indicators'!E87</f>
        <v>5.0556983719110731</v>
      </c>
      <c r="AE618" s="25">
        <f>+'[3]Scheme Indicators'!F87</f>
        <v>10.212193481310711</v>
      </c>
      <c r="AF618" s="25">
        <f>+'[3]Scheme Indicators'!G87</f>
        <v>1.5845767859500859</v>
      </c>
      <c r="AG618" s="25">
        <f>+'[3]Scheme Indicators'!H87</f>
        <v>5.6034634148205571</v>
      </c>
      <c r="AH618" s="25">
        <f>+'[3]Scheme Indicators'!I87</f>
        <v>6.369426751592357</v>
      </c>
      <c r="AI618" s="25">
        <f>+'[3]Scheme Indicators'!J87</f>
        <v>2.5048585618938137</v>
      </c>
      <c r="AJ618" s="25">
        <f>+'[3]Scheme Indicators'!K87</f>
        <v>5.5882181733446785</v>
      </c>
      <c r="AK618" s="25">
        <f>+'[3]Scheme Indicators'!L87</f>
        <v>4.9366463714836817</v>
      </c>
      <c r="AL618" s="25">
        <f>+'[3]Scheme Indicators'!M87</f>
        <v>5.4981835197115849</v>
      </c>
      <c r="AM618" s="25">
        <f>+'[3]Scheme Indicators'!N87</f>
        <v>0.51341291233869912</v>
      </c>
      <c r="AN618" s="25">
        <f>+'[3]Scheme Indicators'!O87</f>
        <v>8.1579291409703352</v>
      </c>
      <c r="AO618" s="25">
        <f>+'[3]Scheme Indicators'!P87</f>
        <v>2.5481184874772045</v>
      </c>
      <c r="AP618" s="25">
        <f>+'[3]Scheme Indicators'!Q87</f>
        <v>1.7397704841245942</v>
      </c>
      <c r="AQ618" s="25">
        <f>+'[3]Scheme Indicators'!R87</f>
        <v>3.9480418199987302</v>
      </c>
    </row>
    <row r="619" spans="15:43" x14ac:dyDescent="0.25"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D619" s="50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</row>
    <row r="620" spans="15:43" x14ac:dyDescent="0.25"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D620" s="50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</row>
    <row r="621" spans="15:43" x14ac:dyDescent="0.25"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D621" s="24">
        <f>+'[3]Scheme Indicators'!E90</f>
        <v>3.8631889763779528E-2</v>
      </c>
      <c r="AE621" s="24">
        <f>+'[3]Scheme Indicators'!F90</f>
        <v>3.5933620802299754E-2</v>
      </c>
      <c r="AF621" s="24">
        <f>+'[3]Scheme Indicators'!G90</f>
        <v>3.7115588547189819E-2</v>
      </c>
      <c r="AG621" s="24">
        <f>+'[3]Scheme Indicators'!H90</f>
        <v>3.6774751164022637E-2</v>
      </c>
      <c r="AH621" s="24">
        <f>+'[3]Scheme Indicators'!I90</f>
        <v>5.5555555555555552E-2</v>
      </c>
      <c r="AI621" s="24">
        <f>+'[3]Scheme Indicators'!J90</f>
        <v>8.710801393728223E-4</v>
      </c>
      <c r="AJ621" s="24">
        <f>+'[3]Scheme Indicators'!K90</f>
        <v>3.8990825688073397E-2</v>
      </c>
      <c r="AK621" s="24">
        <f>+'[3]Scheme Indicators'!L90</f>
        <v>4.1916167664670656E-2</v>
      </c>
      <c r="AL621" s="24">
        <f>+'[3]Scheme Indicators'!M90</f>
        <v>3.281225816437084E-2</v>
      </c>
      <c r="AM621" s="24">
        <f>+'[3]Scheme Indicators'!N90</f>
        <v>4.5454545454545456E-2</v>
      </c>
      <c r="AN621" s="24">
        <f>+'[3]Scheme Indicators'!O90</f>
        <v>3.875968992248062E-2</v>
      </c>
      <c r="AO621" s="24">
        <f>+'[3]Scheme Indicators'!P90</f>
        <v>7.1583514099783085E-2</v>
      </c>
      <c r="AP621" s="24">
        <f>+'[3]Scheme Indicators'!Q90</f>
        <v>8.6206896551724144E-2</v>
      </c>
      <c r="AQ621" s="24">
        <f>+'[3]Scheme Indicators'!R90</f>
        <v>2.616516762060507E-2</v>
      </c>
    </row>
    <row r="622" spans="15:43" x14ac:dyDescent="0.25"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D622" s="50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</row>
    <row r="623" spans="15:43" x14ac:dyDescent="0.25"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D623" s="24">
        <f>+'[3]Scheme Indicators'!E92</f>
        <v>0.14247047244094488</v>
      </c>
      <c r="AE623" s="24">
        <f>+'[3]Scheme Indicators'!F92</f>
        <v>0.13707042989677251</v>
      </c>
      <c r="AF623" s="24">
        <f>+'[3]Scheme Indicators'!G92</f>
        <v>0.12195121951219512</v>
      </c>
      <c r="AG623" s="24">
        <f>+'[3]Scheme Indicators'!H92</f>
        <v>0.13449689129283185</v>
      </c>
      <c r="AH623" s="24">
        <f>+'[3]Scheme Indicators'!I92</f>
        <v>0.12222222222222222</v>
      </c>
      <c r="AI623" s="24">
        <f>+'[3]Scheme Indicators'!J92</f>
        <v>1.0017421602787456E-2</v>
      </c>
      <c r="AJ623" s="24">
        <f>+'[3]Scheme Indicators'!K92</f>
        <v>0.12614678899082568</v>
      </c>
      <c r="AK623" s="24">
        <f>+'[3]Scheme Indicators'!L92</f>
        <v>0.14770459081836326</v>
      </c>
      <c r="AL623" s="24">
        <f>+'[3]Scheme Indicators'!M92</f>
        <v>0.11205695712737966</v>
      </c>
      <c r="AM623" s="24">
        <f>+'[3]Scheme Indicators'!N92</f>
        <v>0.1393939393939394</v>
      </c>
      <c r="AN623" s="24">
        <f>+'[3]Scheme Indicators'!O92</f>
        <v>9.6124031007751937E-2</v>
      </c>
      <c r="AO623" s="24">
        <f>+'[3]Scheme Indicators'!P92</f>
        <v>0.15401301518438179</v>
      </c>
      <c r="AP623" s="24">
        <f>+'[3]Scheme Indicators'!Q92</f>
        <v>0.22413793103448276</v>
      </c>
      <c r="AQ623" s="24">
        <f>+'[3]Scheme Indicators'!R92</f>
        <v>9.8119378577269017E-2</v>
      </c>
    </row>
    <row r="624" spans="15:43" x14ac:dyDescent="0.25"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D624" s="24">
        <f>+'[3]Scheme Indicators'!E93</f>
        <v>0.67483533870249379</v>
      </c>
      <c r="AE624" s="24">
        <f>+'[3]Scheme Indicators'!F93</f>
        <v>6.2871500326009983E-3</v>
      </c>
      <c r="AF624" s="24">
        <f>+'[3]Scheme Indicators'!G93</f>
        <v>0.60797503094896599</v>
      </c>
      <c r="AG624" s="24">
        <f>+'[3]Scheme Indicators'!H93</f>
        <v>0.1345398008388817</v>
      </c>
      <c r="AH624" s="24">
        <f>+'[3]Scheme Indicators'!I93</f>
        <v>0.68392952483013314</v>
      </c>
      <c r="AI624" s="24">
        <f>+'[3]Scheme Indicators'!J93</f>
        <v>4.4776119403023264E-2</v>
      </c>
      <c r="AJ624" s="24">
        <f>+'[3]Scheme Indicators'!K93</f>
        <v>0.4549133789500665</v>
      </c>
      <c r="AK624" s="24">
        <f>+'[3]Scheme Indicators'!L93</f>
        <v>0.5942395149071189</v>
      </c>
      <c r="AL624" s="24">
        <f>+'[3]Scheme Indicators'!M93</f>
        <v>0.29692362448053039</v>
      </c>
      <c r="AM624" s="24">
        <f>+'[3]Scheme Indicators'!N93</f>
        <v>0.71847293210185625</v>
      </c>
      <c r="AN624" s="24">
        <f>+'[3]Scheme Indicators'!O93</f>
        <v>0.11433210755225112</v>
      </c>
      <c r="AO624" s="24">
        <f>+'[3]Scheme Indicators'!P93</f>
        <v>0.3280873061469296</v>
      </c>
      <c r="AP624" s="24">
        <f>+'[3]Scheme Indicators'!Q93</f>
        <v>0.2970740708210925</v>
      </c>
      <c r="AQ624" s="24">
        <f>+'[3]Scheme Indicators'!R93</f>
        <v>0.49929206849509872</v>
      </c>
    </row>
    <row r="625" spans="15:43" x14ac:dyDescent="0.25"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D625" s="50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</row>
    <row r="626" spans="15:43" x14ac:dyDescent="0.25"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D626" s="24">
        <f>+'[3]Scheme Indicators'!E95</f>
        <v>0.2888779527559055</v>
      </c>
      <c r="AE626" s="24">
        <f>+'[3]Scheme Indicators'!F95</f>
        <v>0.3151705213641709</v>
      </c>
      <c r="AF626" s="24">
        <f>+'[3]Scheme Indicators'!G95</f>
        <v>0.26829268292682928</v>
      </c>
      <c r="AG626" s="24">
        <f>+'[3]Scheme Indicators'!H95</f>
        <v>0.21772102489753814</v>
      </c>
      <c r="AH626" s="24">
        <f>+'[3]Scheme Indicators'!I95</f>
        <v>0.4</v>
      </c>
      <c r="AI626" s="24">
        <f>+'[3]Scheme Indicators'!J95</f>
        <v>0.16463414634146342</v>
      </c>
      <c r="AJ626" s="24">
        <f>+'[3]Scheme Indicators'!K95</f>
        <v>0.26834862385321101</v>
      </c>
      <c r="AK626" s="24">
        <f>+'[3]Scheme Indicators'!L95</f>
        <v>0.30139720558882238</v>
      </c>
      <c r="AL626" s="24">
        <f>+'[3]Scheme Indicators'!M95</f>
        <v>0.35304132487231077</v>
      </c>
      <c r="AM626" s="24">
        <f>+'[3]Scheme Indicators'!N95</f>
        <v>0.12727272727272726</v>
      </c>
      <c r="AN626" s="24">
        <f>+'[3]Scheme Indicators'!O95</f>
        <v>0.31472868217054262</v>
      </c>
      <c r="AO626" s="24">
        <f>+'[3]Scheme Indicators'!P95</f>
        <v>0.21475054229934923</v>
      </c>
      <c r="AP626" s="24">
        <f>+'[3]Scheme Indicators'!Q95</f>
        <v>0.45689655172413796</v>
      </c>
      <c r="AQ626" s="24">
        <f>+'[3]Scheme Indicators'!R95</f>
        <v>0.34750613246116108</v>
      </c>
    </row>
    <row r="627" spans="15:43" x14ac:dyDescent="0.25"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D627" s="24">
        <f>+'[3]Scheme Indicators'!E96</f>
        <v>0.42101377952755903</v>
      </c>
      <c r="AE627" s="24">
        <f>+'[3]Scheme Indicators'!F96</f>
        <v>0.43407813929178102</v>
      </c>
      <c r="AF627" s="24">
        <f>+'[3]Scheme Indicators'!G96</f>
        <v>0.33510074231177095</v>
      </c>
      <c r="AG627" s="24">
        <f>+'[3]Scheme Indicators'!H96</f>
        <v>0.3078038308194162</v>
      </c>
      <c r="AH627" s="24">
        <f>+'[3]Scheme Indicators'!I96</f>
        <v>0.4777777777777778</v>
      </c>
      <c r="AI627" s="24">
        <f>+'[3]Scheme Indicators'!J96</f>
        <v>0.20601045296167247</v>
      </c>
      <c r="AJ627" s="24">
        <f>+'[3]Scheme Indicators'!K96</f>
        <v>0.38417431192660551</v>
      </c>
      <c r="AK627" s="24">
        <f>+'[3]Scheme Indicators'!L96</f>
        <v>0.42914171656686628</v>
      </c>
      <c r="AL627" s="24">
        <f>+'[3]Scheme Indicators'!M96</f>
        <v>0.49264819687354899</v>
      </c>
      <c r="AM627" s="24">
        <f>+'[3]Scheme Indicators'!N96</f>
        <v>0.12575757575757576</v>
      </c>
      <c r="AN627" s="24">
        <f>+'[3]Scheme Indicators'!O96</f>
        <v>0.39689922480620154</v>
      </c>
      <c r="AO627" s="24">
        <f>+'[3]Scheme Indicators'!P96</f>
        <v>0.27331887201735355</v>
      </c>
      <c r="AP627" s="24">
        <f>+'[3]Scheme Indicators'!Q96</f>
        <v>0.51724137931034486</v>
      </c>
      <c r="AQ627" s="24">
        <f>+'[3]Scheme Indicators'!R96</f>
        <v>0.50122649223221583</v>
      </c>
    </row>
    <row r="628" spans="15:43" x14ac:dyDescent="0.25"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D628" s="50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</row>
    <row r="629" spans="15:43" x14ac:dyDescent="0.25"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D629" s="24">
        <f>+'[3]Scheme Indicators'!E98</f>
        <v>0.32893520488669886</v>
      </c>
      <c r="AE629" s="24">
        <f>+'[3]Scheme Indicators'!F98</f>
        <v>0.26716401417640273</v>
      </c>
      <c r="AF629" s="24">
        <f>+'[3]Scheme Indicators'!G98</f>
        <v>0.24551609638552299</v>
      </c>
      <c r="AG629" s="24">
        <f>+'[3]Scheme Indicators'!H98</f>
        <v>0.18626370724970256</v>
      </c>
      <c r="AH629" s="24">
        <f>+'[3]Scheme Indicators'!I98</f>
        <v>0.42429588112910749</v>
      </c>
      <c r="AI629" s="24">
        <f>+'[3]Scheme Indicators'!J98</f>
        <v>0.40862543265169382</v>
      </c>
      <c r="AJ629" s="24">
        <f>+'[3]Scheme Indicators'!K98</f>
        <v>0.29078801890621159</v>
      </c>
      <c r="AK629" s="24">
        <f>+'[3]Scheme Indicators'!L98</f>
        <v>0.25555294648374816</v>
      </c>
      <c r="AL629" s="24">
        <f>+'[3]Scheme Indicators'!M98</f>
        <v>0.34234650814077688</v>
      </c>
      <c r="AM629" s="24">
        <f>+'[3]Scheme Indicators'!N98</f>
        <v>0.18676080968236244</v>
      </c>
      <c r="AN629" s="24">
        <f>+'[3]Scheme Indicators'!O98</f>
        <v>0.24603041855696278</v>
      </c>
      <c r="AO629" s="24">
        <f>+'[3]Scheme Indicators'!P98</f>
        <v>0.16723235250084356</v>
      </c>
      <c r="AP629" s="24">
        <f>+'[3]Scheme Indicators'!Q98</f>
        <v>0.23820241389717428</v>
      </c>
      <c r="AQ629" s="24">
        <f>+'[3]Scheme Indicators'!R98</f>
        <v>0.44533165184722634</v>
      </c>
    </row>
    <row r="630" spans="15:43" x14ac:dyDescent="0.25"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D630" s="50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</row>
    <row r="631" spans="15:43" x14ac:dyDescent="0.25"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D631" s="50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</row>
    <row r="632" spans="15:43" x14ac:dyDescent="0.25"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D632" s="24">
        <f>+'[3]Scheme Indicators'!E101</f>
        <v>7.8605376228981887E-3</v>
      </c>
      <c r="AE632" s="24">
        <f>+'[3]Scheme Indicators'!F101</f>
        <v>4.6444897660376508E-3</v>
      </c>
      <c r="AF632" s="24">
        <f>+'[3]Scheme Indicators'!G101</f>
        <v>4.2686336695663156E-3</v>
      </c>
      <c r="AG632" s="24">
        <f>+'[3]Scheme Indicators'!H101</f>
        <v>2.1376331822671969E-3</v>
      </c>
      <c r="AH632" s="24">
        <f>+'[3]Scheme Indicators'!I101</f>
        <v>1.3245700691571726E-2</v>
      </c>
      <c r="AI632" s="24">
        <f>+'[3]Scheme Indicators'!J101</f>
        <v>1.3596049191239421E-2</v>
      </c>
      <c r="AJ632" s="24">
        <f>+'[3]Scheme Indicators'!K101</f>
        <v>7.8015029219066631E-3</v>
      </c>
      <c r="AK632" s="24">
        <f>+'[3]Scheme Indicators'!L101</f>
        <v>6.1006609048757359E-3</v>
      </c>
      <c r="AL632" s="24">
        <f>+'[3]Scheme Indicators'!M101</f>
        <v>5.999389647872222E-3</v>
      </c>
      <c r="AM632" s="24">
        <f>+'[3]Scheme Indicators'!N101</f>
        <v>3.4291199074615504E-3</v>
      </c>
      <c r="AN632" s="24">
        <f>+'[3]Scheme Indicators'!O101</f>
        <v>6.0329563215851829E-3</v>
      </c>
      <c r="AO632" s="24">
        <f>+'[3]Scheme Indicators'!P101</f>
        <v>3.5764853685093176E-3</v>
      </c>
      <c r="AP632" s="24">
        <f>+'[3]Scheme Indicators'!Q101</f>
        <v>7.1120992966140903E-3</v>
      </c>
      <c r="AQ632" s="24">
        <f>+'[3]Scheme Indicators'!R101</f>
        <v>1.8694212860285074E-2</v>
      </c>
    </row>
    <row r="633" spans="15:43" x14ac:dyDescent="0.25"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D633" s="24">
        <f>+'[3]Scheme Indicators'!E102</f>
        <v>0.86999557276574591</v>
      </c>
      <c r="AE633" s="24">
        <f>+'[3]Scheme Indicators'!F102</f>
        <v>0.78877175902824959</v>
      </c>
      <c r="AF633" s="24">
        <f>+'[3]Scheme Indicators'!G102</f>
        <v>0.80647102821928496</v>
      </c>
      <c r="AG633" s="24">
        <f>+'[3]Scheme Indicators'!H102</f>
        <v>0.83884709555256165</v>
      </c>
      <c r="AH633" s="24">
        <f>+'[3]Scheme Indicators'!I102</f>
        <v>0.81102270827929035</v>
      </c>
      <c r="AI633" s="24">
        <f>+'[3]Scheme Indicators'!J102</f>
        <v>0.8467672589409847</v>
      </c>
      <c r="AJ633" s="24">
        <f>+'[3]Scheme Indicators'!K102</f>
        <v>0.81104421376574276</v>
      </c>
      <c r="AK633" s="24">
        <f>+'[3]Scheme Indicators'!L102</f>
        <v>0.71442980848164961</v>
      </c>
      <c r="AL633" s="24">
        <f>+'[3]Scheme Indicators'!M102</f>
        <v>0.86390482623825504</v>
      </c>
      <c r="AM633" s="24">
        <f>+'[3]Scheme Indicators'!N102</f>
        <v>0.6752214458488851</v>
      </c>
      <c r="AN633" s="24">
        <f>+'[3]Scheme Indicators'!O102</f>
        <v>0.75534969559152842</v>
      </c>
      <c r="AO633" s="24">
        <f>+'[3]Scheme Indicators'!P102</f>
        <v>0.76140597468582472</v>
      </c>
      <c r="AP633" s="24">
        <f>+'[3]Scheme Indicators'!Q102</f>
        <v>0.72275407038201178</v>
      </c>
      <c r="AQ633" s="24">
        <f>+'[3]Scheme Indicators'!R102</f>
        <v>0.87918485995989637</v>
      </c>
    </row>
    <row r="634" spans="15:43" x14ac:dyDescent="0.25"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D634" s="50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</row>
    <row r="635" spans="15:43" x14ac:dyDescent="0.25"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D635" s="24">
        <f>+'[3]Scheme Indicators'!E104</f>
        <v>0.18854440357370161</v>
      </c>
      <c r="AE635" s="24">
        <f>+'[3]Scheme Indicators'!F104</f>
        <v>0.10429315498993075</v>
      </c>
      <c r="AF635" s="24">
        <f>+'[3]Scheme Indicators'!G104</f>
        <v>0.20670897552134301</v>
      </c>
      <c r="AG635" s="24">
        <f>+'[3]Scheme Indicators'!H104</f>
        <v>0.23318627286016849</v>
      </c>
      <c r="AH635" s="24">
        <f>+'[3]Scheme Indicators'!I104</f>
        <v>0.21917808219178081</v>
      </c>
      <c r="AI635" s="24">
        <f>+'[3]Scheme Indicators'!J104</f>
        <v>0.20617638049597417</v>
      </c>
      <c r="AJ635" s="24">
        <f>+'[3]Scheme Indicators'!K104</f>
        <v>0.12387096774097649</v>
      </c>
      <c r="AK635" s="24">
        <f>+'[3]Scheme Indicators'!L104</f>
        <v>0.1210762331838565</v>
      </c>
      <c r="AL635" s="24">
        <f>+'[3]Scheme Indicators'!M104</f>
        <v>0.10689121842351151</v>
      </c>
      <c r="AM635" s="24">
        <f>+'[3]Scheme Indicators'!N104</f>
        <v>0.20705521472329125</v>
      </c>
      <c r="AN635" s="24">
        <f>+'[3]Scheme Indicators'!O104</f>
        <v>0.15296367112810708</v>
      </c>
      <c r="AO635" s="24">
        <f>+'[3]Scheme Indicators'!P104</f>
        <v>4.6742209632390112E-2</v>
      </c>
      <c r="AP635" s="24">
        <f>+'[3]Scheme Indicators'!Q104</f>
        <v>2.9452369995398069E-2</v>
      </c>
      <c r="AQ635" s="24">
        <f>+'[3]Scheme Indicators'!R104</f>
        <v>0.12639215935850906</v>
      </c>
    </row>
    <row r="636" spans="15:43" x14ac:dyDescent="0.25"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D636" s="25">
        <f>+'[3]Scheme Indicators'!E105</f>
        <v>4.3932737782541107</v>
      </c>
      <c r="AE636" s="25">
        <f>+'[3]Scheme Indicators'!F105</f>
        <v>5.4628162849513018</v>
      </c>
      <c r="AF636" s="25">
        <f>+'[3]Scheme Indicators'!G105</f>
        <v>4.2212148685411099</v>
      </c>
      <c r="AG636" s="25">
        <f>+'[3]Scheme Indicators'!H105</f>
        <v>4.2337251204213606</v>
      </c>
      <c r="AH636" s="25">
        <f>+'[3]Scheme Indicators'!I105</f>
        <v>5.0228310502283104</v>
      </c>
      <c r="AI636" s="25">
        <f>+'[3]Scheme Indicators'!J105</f>
        <v>3.9607919578910562</v>
      </c>
      <c r="AJ636" s="25">
        <f>+'[3]Scheme Indicators'!K105</f>
        <v>4.4103225806110169</v>
      </c>
      <c r="AK636" s="25">
        <f>+'[3]Scheme Indicators'!L105</f>
        <v>2.2869955156950672</v>
      </c>
      <c r="AL636" s="25">
        <f>+'[3]Scheme Indicators'!M105</f>
        <v>6.6770922839664246</v>
      </c>
      <c r="AM636" s="25">
        <f>+'[3]Scheme Indicators'!N105</f>
        <v>3.0230061349600521</v>
      </c>
      <c r="AN636" s="25">
        <f>+'[3]Scheme Indicators'!O105</f>
        <v>3.3346080305927344</v>
      </c>
      <c r="AO636" s="25">
        <f>+'[3]Scheme Indicators'!P105</f>
        <v>3.2762039660520705</v>
      </c>
      <c r="AP636" s="25">
        <f>+'[3]Scheme Indicators'!Q105</f>
        <v>6.0708697653014267</v>
      </c>
      <c r="AQ636" s="25">
        <f>+'[3]Scheme Indicators'!R105</f>
        <v>3.7287596257880389</v>
      </c>
    </row>
    <row r="637" spans="15:43" x14ac:dyDescent="0.25"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D637" s="25">
        <f>+'[3]Scheme Indicators'!E106</f>
        <v>1.7902259590158491</v>
      </c>
      <c r="AE637" s="25">
        <f>+'[3]Scheme Indicators'!F106</f>
        <v>1.1242950041467712</v>
      </c>
      <c r="AF637" s="25">
        <f>+'[3]Scheme Indicators'!G106</f>
        <v>2.5457842248418032</v>
      </c>
      <c r="AG637" s="25">
        <f>+'[3]Scheme Indicators'!H106</f>
        <v>1.6323039100211794</v>
      </c>
      <c r="AH637" s="25">
        <f>+'[3]Scheme Indicators'!I106</f>
        <v>1.7716894977168949</v>
      </c>
      <c r="AI637" s="25">
        <f>+'[3]Scheme Indicators'!J106</f>
        <v>1.4435688229215695</v>
      </c>
      <c r="AJ637" s="25">
        <f>+'[3]Scheme Indicators'!K106</f>
        <v>1.5793548386974503</v>
      </c>
      <c r="AK637" s="25">
        <f>+'[3]Scheme Indicators'!L106</f>
        <v>2.4035874439461882</v>
      </c>
      <c r="AL637" s="25">
        <f>+'[3]Scheme Indicators'!M106</f>
        <v>1.008076989183792</v>
      </c>
      <c r="AM637" s="25">
        <f>+'[3]Scheme Indicators'!N106</f>
        <v>2.4616564417102405</v>
      </c>
      <c r="AN637" s="25">
        <f>+'[3]Scheme Indicators'!O106</f>
        <v>1.372848948374761</v>
      </c>
      <c r="AO637" s="25">
        <f>+'[3]Scheme Indicators'!P106</f>
        <v>1.019830028343057</v>
      </c>
      <c r="AP637" s="25">
        <f>+'[3]Scheme Indicators'!Q106</f>
        <v>1.2609295904279798</v>
      </c>
      <c r="AQ637" s="25">
        <f>+'[3]Scheme Indicators'!R106</f>
        <v>0.67167313689310393</v>
      </c>
    </row>
    <row r="638" spans="15:43" x14ac:dyDescent="0.25"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D638" s="50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</row>
    <row r="639" spans="15:43" x14ac:dyDescent="0.25"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D639" s="24">
        <f>+'[3]Scheme Indicators'!E108</f>
        <v>0.17107713673569913</v>
      </c>
      <c r="AE639" s="24">
        <f>+'[3]Scheme Indicators'!F108</f>
        <v>0.26646314809221916</v>
      </c>
      <c r="AF639" s="24">
        <f>+'[3]Scheme Indicators'!G108</f>
        <v>0.18680523081189704</v>
      </c>
      <c r="AG639" s="24">
        <f>+'[3]Scheme Indicators'!H108</f>
        <v>0.23737746686706573</v>
      </c>
      <c r="AH639" s="24">
        <f>+'[3]Scheme Indicators'!I108</f>
        <v>0.1665365872792666</v>
      </c>
      <c r="AI639" s="24">
        <f>+'[3]Scheme Indicators'!J108</f>
        <v>0.21706100510108714</v>
      </c>
      <c r="AJ639" s="24">
        <f>+'[3]Scheme Indicators'!K108</f>
        <v>0.19655595865648409</v>
      </c>
      <c r="AK639" s="24">
        <f>+'[3]Scheme Indicators'!L108</f>
        <v>0.2841071415721671</v>
      </c>
      <c r="AL639" s="24">
        <f>+'[3]Scheme Indicators'!M108</f>
        <v>0.15262306953245536</v>
      </c>
      <c r="AM639" s="24">
        <f>+'[3]Scheme Indicators'!N108</f>
        <v>0.20491044528782879</v>
      </c>
      <c r="AN639" s="24">
        <f>+'[3]Scheme Indicators'!O108</f>
        <v>0.20654820472818816</v>
      </c>
      <c r="AO639" s="24">
        <f>+'[3]Scheme Indicators'!P108</f>
        <v>0.18057045458910495</v>
      </c>
      <c r="AP639" s="24">
        <f>+'[3]Scheme Indicators'!Q108</f>
        <v>0.27170024470804149</v>
      </c>
      <c r="AQ639" s="24">
        <f>+'[3]Scheme Indicators'!R108</f>
        <v>8.9770813032762339E-2</v>
      </c>
    </row>
    <row r="640" spans="15:43" x14ac:dyDescent="0.25"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D640" s="24">
        <f>+'[3]Scheme Indicators'!E109</f>
        <v>0.38463524309414804</v>
      </c>
      <c r="AE640" s="24">
        <f>+'[3]Scheme Indicators'!F109</f>
        <v>0.47181747242347327</v>
      </c>
      <c r="AF640" s="24">
        <f>+'[3]Scheme Indicators'!G109</f>
        <v>0.47068618194743833</v>
      </c>
      <c r="AG640" s="24">
        <f>+'[3]Scheme Indicators'!H109</f>
        <v>0.50919910804272428</v>
      </c>
      <c r="AH640" s="24">
        <f>+'[3]Scheme Indicators'!I109</f>
        <v>0.44883856705680142</v>
      </c>
      <c r="AI640" s="24">
        <f>+'[3]Scheme Indicators'!J109</f>
        <v>0.42831548220505494</v>
      </c>
      <c r="AJ640" s="24">
        <f>+'[3]Scheme Indicators'!K109</f>
        <v>0.39521866236355474</v>
      </c>
      <c r="AK640" s="24">
        <f>+'[3]Scheme Indicators'!L109</f>
        <v>0.68990269761462475</v>
      </c>
      <c r="AL640" s="24">
        <f>+'[3]Scheme Indicators'!M109</f>
        <v>0.34576708296823788</v>
      </c>
      <c r="AM640" s="24">
        <f>+'[3]Scheme Indicators'!N109</f>
        <v>0.53405008463051096</v>
      </c>
      <c r="AN640" s="24">
        <f>+'[3]Scheme Indicators'!O109</f>
        <v>0.48398411699013</v>
      </c>
      <c r="AO640" s="24">
        <f>+'[3]Scheme Indicators'!P109</f>
        <v>0.31419531160171621</v>
      </c>
      <c r="AP640" s="24">
        <f>+'[3]Scheme Indicators'!Q109</f>
        <v>0.1789962009147939</v>
      </c>
      <c r="AQ640" s="24">
        <f>+'[3]Scheme Indicators'!R109</f>
        <v>0.18560808830218786</v>
      </c>
    </row>
    <row r="641" spans="15:43" x14ac:dyDescent="0.25"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D641" s="24">
        <f>+'[3]Scheme Indicators'!E110</f>
        <v>4.4815388716861068E-2</v>
      </c>
      <c r="AE641" s="24">
        <f>+'[3]Scheme Indicators'!F110</f>
        <v>7.3102092035180394E-2</v>
      </c>
      <c r="AF641" s="24">
        <f>+'[3]Scheme Indicators'!G110</f>
        <v>5.0652496428091644E-2</v>
      </c>
      <c r="AG641" s="24">
        <f>+'[3]Scheme Indicators'!H110</f>
        <v>7.8492693481935577E-2</v>
      </c>
      <c r="AH641" s="24">
        <f>+'[3]Scheme Indicators'!I110</f>
        <v>3.733254144883149E-2</v>
      </c>
      <c r="AI641" s="24">
        <f>+'[3]Scheme Indicators'!J110</f>
        <v>4.8887816819760128E-2</v>
      </c>
      <c r="AJ641" s="24">
        <f>+'[3]Scheme Indicators'!K110</f>
        <v>6.7808994890012242E-2</v>
      </c>
      <c r="AK641" s="24">
        <f>+'[3]Scheme Indicators'!L110</f>
        <v>8.3780563645242695E-2</v>
      </c>
      <c r="AL641" s="24">
        <f>+'[3]Scheme Indicators'!M110</f>
        <v>3.049295076247786E-2</v>
      </c>
      <c r="AM641" s="24">
        <f>+'[3]Scheme Indicators'!N110</f>
        <v>5.1332150894804821E-2</v>
      </c>
      <c r="AN641" s="24">
        <f>+'[3]Scheme Indicators'!O110</f>
        <v>5.1027594081935745E-2</v>
      </c>
      <c r="AO641" s="24">
        <f>+'[3]Scheme Indicators'!P110</f>
        <v>3.6074302379456233E-2</v>
      </c>
      <c r="AP641" s="24">
        <f>+'[3]Scheme Indicators'!Q110</f>
        <v>0.1000387232612905</v>
      </c>
      <c r="AQ641" s="24">
        <f>+'[3]Scheme Indicators'!R110</f>
        <v>1.5696656171441978E-2</v>
      </c>
    </row>
    <row r="642" spans="15:43" x14ac:dyDescent="0.25"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D642" s="24">
        <f>+'[3]Scheme Indicators'!E111</f>
        <v>0.15909251309866379</v>
      </c>
      <c r="AE642" s="24">
        <f>+'[3]Scheme Indicators'!F111</f>
        <v>0.2010028843099925</v>
      </c>
      <c r="AF642" s="24">
        <f>+'[3]Scheme Indicators'!G111</f>
        <v>0.17698307271304067</v>
      </c>
      <c r="AG642" s="24">
        <f>+'[3]Scheme Indicators'!H111</f>
        <v>0.25798921095701116</v>
      </c>
      <c r="AH642" s="24">
        <f>+'[3]Scheme Indicators'!I111</f>
        <v>9.2636046926138096E-2</v>
      </c>
      <c r="AI642" s="24">
        <f>+'[3]Scheme Indicators'!J111</f>
        <v>0.16688933197351291</v>
      </c>
      <c r="AJ642" s="24">
        <f>+'[3]Scheme Indicators'!K111</f>
        <v>0.16595830155888644</v>
      </c>
      <c r="AK642" s="24">
        <f>+'[3]Scheme Indicators'!L111</f>
        <v>0.38839720109791942</v>
      </c>
      <c r="AL642" s="24">
        <f>+'[3]Scheme Indicators'!M111</f>
        <v>0.13108448883394389</v>
      </c>
      <c r="AM642" s="24">
        <f>+'[3]Scheme Indicators'!N111</f>
        <v>0.31398674490475786</v>
      </c>
      <c r="AN642" s="24">
        <f>+'[3]Scheme Indicators'!O111</f>
        <v>0.19914785209111777</v>
      </c>
      <c r="AO642" s="24">
        <f>+'[3]Scheme Indicators'!P111</f>
        <v>0.11943435766431025</v>
      </c>
      <c r="AP642" s="24">
        <f>+'[3]Scheme Indicators'!Q111</f>
        <v>3.5525248709188099E-2</v>
      </c>
      <c r="AQ642" s="24">
        <f>+'[3]Scheme Indicators'!R111</f>
        <v>6.0836708891447003E-2</v>
      </c>
    </row>
    <row r="643" spans="15:43" x14ac:dyDescent="0.25"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D643" s="50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</row>
    <row r="644" spans="15:43" x14ac:dyDescent="0.25"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D644" s="50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</row>
    <row r="645" spans="15:43" x14ac:dyDescent="0.25"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D645" s="24">
        <f>+'[3]Scheme Indicators'!E114</f>
        <v>1.7685177000611389E-2</v>
      </c>
      <c r="AE645" s="24">
        <f>+'[3]Scheme Indicators'!F114</f>
        <v>1.0716093378192562E-2</v>
      </c>
      <c r="AF645" s="24">
        <f>+'[3]Scheme Indicators'!G114</f>
        <v>8.9087893992079465E-3</v>
      </c>
      <c r="AG645" s="24">
        <f>+'[3]Scheme Indicators'!H114</f>
        <v>1.6521680692282277E-2</v>
      </c>
      <c r="AH645" s="24">
        <f>+'[3]Scheme Indicators'!I114</f>
        <v>2.6582125360482985E-2</v>
      </c>
      <c r="AI645" s="24">
        <f>+'[3]Scheme Indicators'!J114</f>
        <v>3.5341550050224581E-2</v>
      </c>
      <c r="AJ645" s="24">
        <f>+'[3]Scheme Indicators'!K114</f>
        <v>1.6455299066055078E-2</v>
      </c>
      <c r="AK645" s="24">
        <f>+'[3]Scheme Indicators'!L114</f>
        <v>1.5454551672046577E-2</v>
      </c>
      <c r="AL645" s="24">
        <f>+'[3]Scheme Indicators'!M114</f>
        <v>1.4369564051974777E-2</v>
      </c>
      <c r="AM645" s="24">
        <f>+'[3]Scheme Indicators'!N114</f>
        <v>1.3097186885729507E-2</v>
      </c>
      <c r="AN645" s="24">
        <f>+'[3]Scheme Indicators'!O114</f>
        <v>1.1460309953075874E-2</v>
      </c>
      <c r="AO645" s="24">
        <f>+'[3]Scheme Indicators'!P114</f>
        <v>1.0626872778890495E-2</v>
      </c>
      <c r="AP645" s="24">
        <f>+'[3]Scheme Indicators'!Q114</f>
        <v>9.3606092905275193E-3</v>
      </c>
      <c r="AQ645" s="24">
        <f>+'[3]Scheme Indicators'!R114</f>
        <v>2.9028199553118663E-2</v>
      </c>
    </row>
    <row r="646" spans="15:43" x14ac:dyDescent="0.25"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D646" s="24">
        <f>+'[3]Scheme Indicators'!E115</f>
        <v>0.90353658621230715</v>
      </c>
      <c r="AE646" s="24">
        <f>+'[3]Scheme Indicators'!F115</f>
        <v>0.85359505922148737</v>
      </c>
      <c r="AF646" s="24">
        <f>+'[3]Scheme Indicators'!G115</f>
        <v>0.83304918188961119</v>
      </c>
      <c r="AG646" s="24">
        <f>+'[3]Scheme Indicators'!H115</f>
        <v>0.96525398975497956</v>
      </c>
      <c r="AH646" s="24">
        <f>+'[3]Scheme Indicators'!I115</f>
        <v>0.92167327629768658</v>
      </c>
      <c r="AI646" s="24">
        <f>+'[3]Scheme Indicators'!J115</f>
        <v>0.89726271297084947</v>
      </c>
      <c r="AJ646" s="24">
        <f>+'[3]Scheme Indicators'!K115</f>
        <v>0.82930573353344172</v>
      </c>
      <c r="AK646" s="24">
        <f>+'[3]Scheme Indicators'!L115</f>
        <v>0.74728569035863501</v>
      </c>
      <c r="AL646" s="24">
        <f>+'[3]Scheme Indicators'!M115</f>
        <v>0.9172095277945691</v>
      </c>
      <c r="AM646" s="24">
        <f>+'[3]Scheme Indicators'!N115</f>
        <v>0.65904421446931982</v>
      </c>
      <c r="AN646" s="24">
        <f>+'[3]Scheme Indicators'!O115</f>
        <v>0.80631322125136229</v>
      </c>
      <c r="AO646" s="24">
        <f>+'[3]Scheme Indicators'!P115</f>
        <v>0.83141320707446642</v>
      </c>
      <c r="AP646" s="24">
        <f>+'[3]Scheme Indicators'!Q115</f>
        <v>0.84576580200958429</v>
      </c>
      <c r="AQ646" s="24">
        <f>+'[3]Scheme Indicators'!R115</f>
        <v>0.91461800743719901</v>
      </c>
    </row>
    <row r="647" spans="15:43" x14ac:dyDescent="0.25"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D647" s="50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</row>
    <row r="648" spans="15:43" x14ac:dyDescent="0.25"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D648" s="24">
        <f>+'[3]Scheme Indicators'!E117</f>
        <v>0.52355482892048033</v>
      </c>
      <c r="AE648" s="24">
        <f>+'[3]Scheme Indicators'!F117</f>
        <v>0.51789912374162272</v>
      </c>
      <c r="AF648" s="24">
        <f>+'[3]Scheme Indicators'!G117</f>
        <v>0.52910512597833037</v>
      </c>
      <c r="AG648" s="24">
        <f>+'[3]Scheme Indicators'!H117</f>
        <v>0.68171122808834761</v>
      </c>
      <c r="AH648" s="24">
        <f>+'[3]Scheme Indicators'!I117</f>
        <v>0.59613196814561997</v>
      </c>
      <c r="AI648" s="24">
        <f>+'[3]Scheme Indicators'!J117</f>
        <v>0.54634857038767337</v>
      </c>
      <c r="AJ648" s="24">
        <f>+'[3]Scheme Indicators'!K117</f>
        <v>0.510195758566518</v>
      </c>
      <c r="AK648" s="24">
        <f>+'[3]Scheme Indicators'!L117</f>
        <v>0.44785366572976626</v>
      </c>
      <c r="AL648" s="24">
        <f>+'[3]Scheme Indicators'!M117</f>
        <v>0.44025112107433795</v>
      </c>
      <c r="AM648" s="24">
        <f>+'[3]Scheme Indicators'!N117</f>
        <v>0.49031221765079941</v>
      </c>
      <c r="AN648" s="24">
        <f>+'[3]Scheme Indicators'!O117</f>
        <v>0.44891796678680773</v>
      </c>
      <c r="AO648" s="24">
        <f>+'[3]Scheme Indicators'!P117</f>
        <v>0.37897747586700037</v>
      </c>
      <c r="AP648" s="24">
        <f>+'[3]Scheme Indicators'!Q117</f>
        <v>0.61958041958041954</v>
      </c>
      <c r="AQ648" s="24">
        <f>+'[3]Scheme Indicators'!R117</f>
        <v>0.60125414976023606</v>
      </c>
    </row>
    <row r="649" spans="15:43" x14ac:dyDescent="0.25"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D649" s="24">
        <f>+'[3]Scheme Indicators'!E118</f>
        <v>0.57596636693339776</v>
      </c>
      <c r="AE649" s="24">
        <f>+'[3]Scheme Indicators'!F118</f>
        <v>0.47814703996324992</v>
      </c>
      <c r="AF649" s="24">
        <f>+'[3]Scheme Indicators'!G118</f>
        <v>0.58123370981855993</v>
      </c>
      <c r="AG649" s="24">
        <f>+'[3]Scheme Indicators'!H118</f>
        <v>0.50416564995036217</v>
      </c>
      <c r="AH649" s="24">
        <f>+'[3]Scheme Indicators'!I118</f>
        <v>0.58248009101251419</v>
      </c>
      <c r="AI649" s="24">
        <f>+'[3]Scheme Indicators'!J118</f>
        <v>0.48670016176181913</v>
      </c>
      <c r="AJ649" s="24">
        <f>+'[3]Scheme Indicators'!K118</f>
        <v>0.52732463295484233</v>
      </c>
      <c r="AK649" s="24">
        <f>+'[3]Scheme Indicators'!L118</f>
        <v>0.53990264050426373</v>
      </c>
      <c r="AL649" s="24">
        <f>+'[3]Scheme Indicators'!M118</f>
        <v>0.4326457399084514</v>
      </c>
      <c r="AM649" s="24">
        <f>+'[3]Scheme Indicators'!N118</f>
        <v>0.56138941873531334</v>
      </c>
      <c r="AN649" s="24">
        <f>+'[3]Scheme Indicators'!O118</f>
        <v>0.53749370911245586</v>
      </c>
      <c r="AO649" s="24">
        <f>+'[3]Scheme Indicators'!P118</f>
        <v>0.39613872005720413</v>
      </c>
      <c r="AP649" s="24">
        <f>+'[3]Scheme Indicators'!Q118</f>
        <v>0.57762237762237767</v>
      </c>
      <c r="AQ649" s="24">
        <f>+'[3]Scheme Indicators'!R118</f>
        <v>0.40821345137095782</v>
      </c>
    </row>
    <row r="650" spans="15:43" x14ac:dyDescent="0.25"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D650" s="24">
        <f>+'[3]Scheme Indicators'!E119</f>
        <v>0.52187317529439747</v>
      </c>
      <c r="AE650" s="24">
        <f>+'[3]Scheme Indicators'!F119</f>
        <v>0.43759350288289384</v>
      </c>
      <c r="AF650" s="24">
        <f>+'[3]Scheme Indicators'!G119</f>
        <v>0.53431798436235334</v>
      </c>
      <c r="AG650" s="24">
        <f>+'[3]Scheme Indicators'!H119</f>
        <v>0.79977864538640997</v>
      </c>
      <c r="AH650" s="24">
        <f>+'[3]Scheme Indicators'!I119</f>
        <v>0.57792946530147893</v>
      </c>
      <c r="AI650" s="24">
        <f>+'[3]Scheme Indicators'!J119</f>
        <v>0.54377751829173138</v>
      </c>
      <c r="AJ650" s="24">
        <f>+'[3]Scheme Indicators'!K119</f>
        <v>0.4955138662336685</v>
      </c>
      <c r="AK650" s="24">
        <f>+'[3]Scheme Indicators'!L119</f>
        <v>0.46732556423975613</v>
      </c>
      <c r="AL650" s="24">
        <f>+'[3]Scheme Indicators'!M119</f>
        <v>0.35989237668006507</v>
      </c>
      <c r="AM650" s="24">
        <f>+'[3]Scheme Indicators'!N119</f>
        <v>0.56379881538224597</v>
      </c>
      <c r="AN650" s="24">
        <f>+'[3]Scheme Indicators'!O119</f>
        <v>0.4207347760468288</v>
      </c>
      <c r="AO650" s="24">
        <f>+'[3]Scheme Indicators'!P119</f>
        <v>0.33464426170897388</v>
      </c>
      <c r="AP650" s="24">
        <f>+'[3]Scheme Indicators'!Q119</f>
        <v>0.49930069930069931</v>
      </c>
      <c r="AQ650" s="24">
        <f>+'[3]Scheme Indicators'!R119</f>
        <v>0.54838313045616627</v>
      </c>
    </row>
    <row r="651" spans="15:43" x14ac:dyDescent="0.25"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D651" s="24">
        <f>+'[3]Scheme Indicators'!E120</f>
        <v>0.37781151465996116</v>
      </c>
      <c r="AE651" s="24">
        <f>+'[3]Scheme Indicators'!F120</f>
        <v>0.39030775806587781</v>
      </c>
      <c r="AF651" s="24">
        <f>+'[3]Scheme Indicators'!G120</f>
        <v>0.3310165073854579</v>
      </c>
      <c r="AG651" s="24">
        <f>+'[3]Scheme Indicators'!H120</f>
        <v>0.48272736780146691</v>
      </c>
      <c r="AH651" s="24">
        <f>+'[3]Scheme Indicators'!I120</f>
        <v>0.36405005688282138</v>
      </c>
      <c r="AI651" s="24">
        <f>+'[3]Scheme Indicators'!J120</f>
        <v>0.41522491349463175</v>
      </c>
      <c r="AJ651" s="24">
        <f>+'[3]Scheme Indicators'!K120</f>
        <v>0.37194127243218578</v>
      </c>
      <c r="AK651" s="24">
        <f>+'[3]Scheme Indicators'!L120</f>
        <v>0.31863106652710643</v>
      </c>
      <c r="AL651" s="24">
        <f>+'[3]Scheme Indicators'!M120</f>
        <v>0.33793721972948693</v>
      </c>
      <c r="AM651" s="24">
        <f>+'[3]Scheme Indicators'!N120</f>
        <v>0.35659070374603591</v>
      </c>
      <c r="AN651" s="24">
        <f>+'[3]Scheme Indicators'!O120</f>
        <v>0.29592350276977908</v>
      </c>
      <c r="AO651" s="24">
        <f>+'[3]Scheme Indicators'!P120</f>
        <v>0.29031104755094744</v>
      </c>
      <c r="AP651" s="24">
        <f>+'[3]Scheme Indicators'!Q120</f>
        <v>0.46853146853146854</v>
      </c>
      <c r="AQ651" s="24">
        <f>+'[3]Scheme Indicators'!R120</f>
        <v>0.47239640968892166</v>
      </c>
    </row>
    <row r="652" spans="15:43" x14ac:dyDescent="0.25"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D652" s="24">
        <f>+'[3]Scheme Indicators'!E121</f>
        <v>0.1202382342649283</v>
      </c>
      <c r="AE652" s="24">
        <f>+'[3]Scheme Indicators'!F121</f>
        <v>7.6939516990398915E-2</v>
      </c>
      <c r="AF652" s="24">
        <f>+'[3]Scheme Indicators'!G121</f>
        <v>9.643788010442475E-2</v>
      </c>
      <c r="AG652" s="24">
        <f>+'[3]Scheme Indicators'!H121</f>
        <v>0.14185868163403159</v>
      </c>
      <c r="AH652" s="24">
        <f>+'[3]Scheme Indicators'!I121</f>
        <v>0.12286689419795221</v>
      </c>
      <c r="AI652" s="24">
        <f>+'[3]Scheme Indicators'!J121</f>
        <v>0.16621851800264981</v>
      </c>
      <c r="AJ652" s="24">
        <f>+'[3]Scheme Indicators'!K121</f>
        <v>7.2185970636509736E-2</v>
      </c>
      <c r="AK652" s="24">
        <f>+'[3]Scheme Indicators'!L121</f>
        <v>0.13276294438629435</v>
      </c>
      <c r="AL652" s="24">
        <f>+'[3]Scheme Indicators'!M121</f>
        <v>9.456502242111757E-2</v>
      </c>
      <c r="AM652" s="24">
        <f>+'[3]Scheme Indicators'!N121</f>
        <v>7.8305391025311935E-2</v>
      </c>
      <c r="AN652" s="24">
        <f>+'[3]Scheme Indicators'!O121</f>
        <v>8.0523402114225595E-2</v>
      </c>
      <c r="AO652" s="24">
        <f>+'[3]Scheme Indicators'!P121</f>
        <v>3.7182695745441544E-2</v>
      </c>
      <c r="AP652" s="24">
        <f>+'[3]Scheme Indicators'!Q121</f>
        <v>2.3776223776223775E-2</v>
      </c>
      <c r="AQ652" s="24">
        <f>+'[3]Scheme Indicators'!R121</f>
        <v>9.8118775359645888E-2</v>
      </c>
    </row>
    <row r="653" spans="15:43" x14ac:dyDescent="0.25"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D653" s="25">
        <f>+'[3]Scheme Indicators'!E122</f>
        <v>4.0875394137988676</v>
      </c>
      <c r="AE653" s="25">
        <f>+'[3]Scheme Indicators'!F122</f>
        <v>5.2878285958255624</v>
      </c>
      <c r="AF653" s="25">
        <f>+'[3]Scheme Indicators'!G122</f>
        <v>3.6307558644719911</v>
      </c>
      <c r="AG653" s="25">
        <f>+'[3]Scheme Indicators'!H122</f>
        <v>3.2907501656089058</v>
      </c>
      <c r="AH653" s="25">
        <f>+'[3]Scheme Indicators'!I122</f>
        <v>5.2332195676905577</v>
      </c>
      <c r="AI653" s="25">
        <f>+'[3]Scheme Indicators'!J122</f>
        <v>3.5798043857848327</v>
      </c>
      <c r="AJ653" s="25">
        <f>+'[3]Scheme Indicators'!K122</f>
        <v>3.6680261011568844</v>
      </c>
      <c r="AK653" s="25">
        <f>+'[3]Scheme Indicators'!L122</f>
        <v>2.4357574863405471</v>
      </c>
      <c r="AL653" s="25">
        <f>+'[3]Scheme Indicators'!M122</f>
        <v>6.7362152466077729</v>
      </c>
      <c r="AM653" s="25">
        <f>+'[3]Scheme Indicators'!N122</f>
        <v>1.749221965673122</v>
      </c>
      <c r="AN653" s="25">
        <f>+'[3]Scheme Indicators'!O122</f>
        <v>2.9854051333849143</v>
      </c>
      <c r="AO653" s="25">
        <f>+'[3]Scheme Indicators'!P122</f>
        <v>2.6371111905613156</v>
      </c>
      <c r="AP653" s="25">
        <f>+'[3]Scheme Indicators'!Q122</f>
        <v>6.3790209790209786</v>
      </c>
      <c r="AQ653" s="25">
        <f>+'[3]Scheme Indicators'!R122</f>
        <v>3.5942456658059756</v>
      </c>
    </row>
    <row r="654" spans="15:43" x14ac:dyDescent="0.25"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D654" s="25">
        <f>+'[3]Scheme Indicators'!E123</f>
        <v>1.9120401728562724</v>
      </c>
      <c r="AE654" s="25">
        <f>+'[3]Scheme Indicators'!F123</f>
        <v>1.3384270143121477</v>
      </c>
      <c r="AF654" s="25">
        <f>+'[3]Scheme Indicators'!G123</f>
        <v>2.3874891398825153</v>
      </c>
      <c r="AG654" s="25">
        <f>+'[3]Scheme Indicators'!H123</f>
        <v>1.414273015664014</v>
      </c>
      <c r="AH654" s="25">
        <f>+'[3]Scheme Indicators'!I123</f>
        <v>2.2798634812286691</v>
      </c>
      <c r="AI654" s="25">
        <f>+'[3]Scheme Indicators'!J123</f>
        <v>1.4553440389079646</v>
      </c>
      <c r="AJ654" s="25">
        <f>+'[3]Scheme Indicators'!K123</f>
        <v>1.7006525285550598</v>
      </c>
      <c r="AK654" s="25">
        <f>+'[3]Scheme Indicators'!L123</f>
        <v>2.4339873137487298</v>
      </c>
      <c r="AL654" s="25">
        <f>+'[3]Scheme Indicators'!M123</f>
        <v>1.2858834080662134</v>
      </c>
      <c r="AM654" s="25">
        <f>+'[3]Scheme Indicators'!N123</f>
        <v>1.9323361108400054</v>
      </c>
      <c r="AN654" s="25">
        <f>+'[3]Scheme Indicators'!O123</f>
        <v>1.7413185707201286</v>
      </c>
      <c r="AO654" s="25">
        <f>+'[3]Scheme Indicators'!P123</f>
        <v>1.2985341437254201</v>
      </c>
      <c r="AP654" s="25">
        <f>+'[3]Scheme Indicators'!Q123</f>
        <v>1.3944055944055944</v>
      </c>
      <c r="AQ654" s="25">
        <f>+'[3]Scheme Indicators'!R123</f>
        <v>0.96446575679331115</v>
      </c>
    </row>
    <row r="655" spans="15:43" x14ac:dyDescent="0.25"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D655" s="50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</row>
    <row r="656" spans="15:43" x14ac:dyDescent="0.25"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D656" s="24">
        <f>+'[3]Scheme Indicators'!E125</f>
        <v>0.2846663598800524</v>
      </c>
      <c r="AE656" s="24">
        <f>+'[3]Scheme Indicators'!F125</f>
        <v>0.37364857593519829</v>
      </c>
      <c r="AF656" s="24">
        <f>+'[3]Scheme Indicators'!G125</f>
        <v>0.40366413695464015</v>
      </c>
      <c r="AG656" s="24">
        <f>+'[3]Scheme Indicators'!H125</f>
        <v>0.25441826557059044</v>
      </c>
      <c r="AH656" s="24">
        <f>+'[3]Scheme Indicators'!I125</f>
        <v>0.3235515828643124</v>
      </c>
      <c r="AI656" s="24">
        <f>+'[3]Scheme Indicators'!J125</f>
        <v>0.2925170137636503</v>
      </c>
      <c r="AJ656" s="24">
        <f>+'[3]Scheme Indicators'!K125</f>
        <v>0.3341394856414287</v>
      </c>
      <c r="AK656" s="24">
        <f>+'[3]Scheme Indicators'!L125</f>
        <v>0.45573484733382236</v>
      </c>
      <c r="AL656" s="24">
        <f>+'[3]Scheme Indicators'!M125</f>
        <v>0.23290528233346255</v>
      </c>
      <c r="AM656" s="24">
        <f>+'[3]Scheme Indicators'!N125</f>
        <v>0.50147189856215879</v>
      </c>
      <c r="AN656" s="24">
        <f>+'[3]Scheme Indicators'!O125</f>
        <v>0.4519562267642927</v>
      </c>
      <c r="AO656" s="24">
        <f>+'[3]Scheme Indicators'!P125</f>
        <v>0.29233246687383357</v>
      </c>
      <c r="AP656" s="24">
        <f>+'[3]Scheme Indicators'!Q125</f>
        <v>0.42440236748722449</v>
      </c>
      <c r="AQ656" s="24">
        <f>+'[3]Scheme Indicators'!R125</f>
        <v>0.1842492691595958</v>
      </c>
    </row>
    <row r="657" spans="15:43" x14ac:dyDescent="0.25"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D657" s="24">
        <f>+'[3]Scheme Indicators'!E126</f>
        <v>0.39728662176775392</v>
      </c>
      <c r="AE657" s="24">
        <f>+'[3]Scheme Indicators'!F126</f>
        <v>0.51192332057810042</v>
      </c>
      <c r="AF657" s="24">
        <f>+'[3]Scheme Indicators'!G126</f>
        <v>0.47661942458977768</v>
      </c>
      <c r="AG657" s="24">
        <f>+'[3]Scheme Indicators'!H126</f>
        <v>0.43111624467228704</v>
      </c>
      <c r="AH657" s="24">
        <f>+'[3]Scheme Indicators'!I126</f>
        <v>0.44470941530412766</v>
      </c>
      <c r="AI657" s="24">
        <f>+'[3]Scheme Indicators'!J126</f>
        <v>0.41027506283157295</v>
      </c>
      <c r="AJ657" s="24">
        <f>+'[3]Scheme Indicators'!K126</f>
        <v>0.44250679735029247</v>
      </c>
      <c r="AK657" s="24">
        <f>+'[3]Scheme Indicators'!L126</f>
        <v>0.77690664427793188</v>
      </c>
      <c r="AL657" s="24">
        <f>+'[3]Scheme Indicators'!M126</f>
        <v>0.37169461704436335</v>
      </c>
      <c r="AM657" s="24">
        <f>+'[3]Scheme Indicators'!N126</f>
        <v>0.67948548399468711</v>
      </c>
      <c r="AN657" s="24">
        <f>+'[3]Scheme Indicators'!O126</f>
        <v>0.6228571948915681</v>
      </c>
      <c r="AO657" s="24">
        <f>+'[3]Scheme Indicators'!P126</f>
        <v>0.34828742607541469</v>
      </c>
      <c r="AP657" s="24">
        <f>+'[3]Scheme Indicators'!Q126</f>
        <v>0.25615409809589362</v>
      </c>
      <c r="AQ657" s="24">
        <f>+'[3]Scheme Indicators'!R126</f>
        <v>0.2456336291676198</v>
      </c>
    </row>
    <row r="658" spans="15:43" x14ac:dyDescent="0.25"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D658" s="24">
        <f>+'[3]Scheme Indicators'!E127</f>
        <v>5.3751341603831063E-2</v>
      </c>
      <c r="AE658" s="24">
        <f>+'[3]Scheme Indicators'!F127</f>
        <v>9.0625299670959863E-2</v>
      </c>
      <c r="AF658" s="24">
        <f>+'[3]Scheme Indicators'!G127</f>
        <v>9.3814734420768889E-2</v>
      </c>
      <c r="AG658" s="24">
        <f>+'[3]Scheme Indicators'!H127</f>
        <v>7.9014631610091604E-2</v>
      </c>
      <c r="AH658" s="24">
        <f>+'[3]Scheme Indicators'!I127</f>
        <v>5.8650942633027753E-2</v>
      </c>
      <c r="AI658" s="24">
        <f>+'[3]Scheme Indicators'!J127</f>
        <v>6.1672128991289439E-2</v>
      </c>
      <c r="AJ658" s="24">
        <f>+'[3]Scheme Indicators'!K127</f>
        <v>7.6280879333146839E-2</v>
      </c>
      <c r="AK658" s="24">
        <f>+'[3]Scheme Indicators'!L127</f>
        <v>6.6491577836485544E-2</v>
      </c>
      <c r="AL658" s="24">
        <f>+'[3]Scheme Indicators'!M127</f>
        <v>4.1906188005061719E-2</v>
      </c>
      <c r="AM658" s="24">
        <f>+'[3]Scheme Indicators'!N127</f>
        <v>0.12646827196127122</v>
      </c>
      <c r="AN658" s="24">
        <f>+'[3]Scheme Indicators'!O127</f>
        <v>0.14732576793799296</v>
      </c>
      <c r="AO658" s="24">
        <f>+'[3]Scheme Indicators'!P127</f>
        <v>5.0835235940119086E-2</v>
      </c>
      <c r="AP658" s="24">
        <f>+'[3]Scheme Indicators'!Q127</f>
        <v>0.1357942841477959</v>
      </c>
      <c r="AQ658" s="24">
        <f>+'[3]Scheme Indicators'!R127</f>
        <v>3.2266471167148841E-2</v>
      </c>
    </row>
    <row r="659" spans="15:43" x14ac:dyDescent="0.25"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D659" s="24">
        <f>+'[3]Scheme Indicators'!E128</f>
        <v>0.12643736600703284</v>
      </c>
      <c r="AE659" s="24">
        <f>+'[3]Scheme Indicators'!F128</f>
        <v>0.20264870198833937</v>
      </c>
      <c r="AF659" s="24">
        <f>+'[3]Scheme Indicators'!G128</f>
        <v>0.12565354601581563</v>
      </c>
      <c r="AG659" s="24">
        <f>+'[3]Scheme Indicators'!H128</f>
        <v>0.18737948599300924</v>
      </c>
      <c r="AH659" s="24">
        <f>+'[3]Scheme Indicators'!I128</f>
        <v>0.21842596286205435</v>
      </c>
      <c r="AI659" s="24">
        <f>+'[3]Scheme Indicators'!J128</f>
        <v>0.14459625598205827</v>
      </c>
      <c r="AJ659" s="24">
        <f>+'[3]Scheme Indicators'!K128</f>
        <v>0.16564300973436602</v>
      </c>
      <c r="AK659" s="24">
        <f>+'[3]Scheme Indicators'!L128</f>
        <v>0.42041529793633614</v>
      </c>
      <c r="AL659" s="24">
        <f>+'[3]Scheme Indicators'!M128</f>
        <v>0.1299572088111777</v>
      </c>
      <c r="AM659" s="24">
        <f>+'[3]Scheme Indicators'!N128</f>
        <v>0.28612543296353404</v>
      </c>
      <c r="AN659" s="24">
        <f>+'[3]Scheme Indicators'!O128</f>
        <v>0.2968507058170054</v>
      </c>
      <c r="AO659" s="24">
        <f>+'[3]Scheme Indicators'!P128</f>
        <v>0.13171670273135461</v>
      </c>
      <c r="AP659" s="24">
        <f>+'[3]Scheme Indicators'!Q128</f>
        <v>5.6034346407694779E-2</v>
      </c>
      <c r="AQ659" s="24">
        <f>+'[3]Scheme Indicators'!R128</f>
        <v>7.5203005174641721E-2</v>
      </c>
    </row>
    <row r="660" spans="15:43" x14ac:dyDescent="0.25"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D660" s="50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</row>
    <row r="661" spans="15:43" x14ac:dyDescent="0.25"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D661" s="50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</row>
    <row r="662" spans="15:43" x14ac:dyDescent="0.25"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D662" s="24">
        <f>+'[3]Scheme Indicators'!E131</f>
        <v>4.4255281183676859E-2</v>
      </c>
      <c r="AE662" s="24">
        <f>+'[3]Scheme Indicators'!F131</f>
        <v>4.3693445066908039E-2</v>
      </c>
      <c r="AF662" s="24">
        <f>+'[3]Scheme Indicators'!G131</f>
        <v>1.6768802982971103E-2</v>
      </c>
      <c r="AG662" s="24">
        <f>+'[3]Scheme Indicators'!H131</f>
        <v>2.6080557447646459E-2</v>
      </c>
      <c r="AH662" s="24">
        <f>+'[3]Scheme Indicators'!I131</f>
        <v>9.1298562529349411E-2</v>
      </c>
      <c r="AI662" s="24">
        <f>+'[3]Scheme Indicators'!J131</f>
        <v>5.2004291855403541E-2</v>
      </c>
      <c r="AJ662" s="24">
        <f>+'[3]Scheme Indicators'!K131</f>
        <v>3.7453924995050313E-2</v>
      </c>
      <c r="AK662" s="24">
        <f>+'[3]Scheme Indicators'!L131</f>
        <v>3.0788275606422673E-2</v>
      </c>
      <c r="AL662" s="24">
        <f>+'[3]Scheme Indicators'!M131</f>
        <v>5.4794906584585308E-2</v>
      </c>
      <c r="AM662" s="24">
        <f>+'[3]Scheme Indicators'!N131</f>
        <v>1.6321190725154668E-2</v>
      </c>
      <c r="AN662" s="24">
        <f>+'[3]Scheme Indicators'!O131</f>
        <v>3.2233443495038788E-2</v>
      </c>
      <c r="AO662" s="24">
        <f>+'[3]Scheme Indicators'!P131</f>
        <v>2.6353783298282661E-2</v>
      </c>
      <c r="AP662" s="24">
        <f>+'[3]Scheme Indicators'!Q131</f>
        <v>5.7087715890639774E-2</v>
      </c>
      <c r="AQ662" s="24">
        <f>+'[3]Scheme Indicators'!R131</f>
        <v>9.4416304046973515E-2</v>
      </c>
    </row>
    <row r="663" spans="15:43" x14ac:dyDescent="0.25"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D663" s="24">
        <f>+'[3]Scheme Indicators'!E132</f>
        <v>0.86260885557569489</v>
      </c>
      <c r="AE663" s="24">
        <f>+'[3]Scheme Indicators'!F132</f>
        <v>0.77824209336484962</v>
      </c>
      <c r="AF663" s="24">
        <f>+'[3]Scheme Indicators'!G132</f>
        <v>0.76964644722844544</v>
      </c>
      <c r="AG663" s="24">
        <f>+'[3]Scheme Indicators'!H132</f>
        <v>0.86495787223864773</v>
      </c>
      <c r="AH663" s="24">
        <f>+'[3]Scheme Indicators'!I132</f>
        <v>0.83447403461136727</v>
      </c>
      <c r="AI663" s="24">
        <f>+'[3]Scheme Indicators'!J132</f>
        <v>0.8473174226898319</v>
      </c>
      <c r="AJ663" s="24">
        <f>+'[3]Scheme Indicators'!K132</f>
        <v>0.79095933418745112</v>
      </c>
      <c r="AK663" s="24">
        <f>+'[3]Scheme Indicators'!L132</f>
        <v>0.70972826963890401</v>
      </c>
      <c r="AL663" s="24">
        <f>+'[3]Scheme Indicators'!M132</f>
        <v>0.88710958850933774</v>
      </c>
      <c r="AM663" s="24">
        <f>+'[3]Scheme Indicators'!N132</f>
        <v>0.61220837219921453</v>
      </c>
      <c r="AN663" s="24">
        <f>+'[3]Scheme Indicators'!O132</f>
        <v>0.76808010410081939</v>
      </c>
      <c r="AO663" s="24">
        <f>+'[3]Scheme Indicators'!P132</f>
        <v>0.80906845290379714</v>
      </c>
      <c r="AP663" s="24">
        <f>+'[3]Scheme Indicators'!Q132</f>
        <v>0.76784129094108633</v>
      </c>
      <c r="AQ663" s="24">
        <f>+'[3]Scheme Indicators'!R132</f>
        <v>0.86163249916286055</v>
      </c>
    </row>
    <row r="664" spans="15:43" x14ac:dyDescent="0.25"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D664" s="50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</row>
    <row r="665" spans="15:43" x14ac:dyDescent="0.25"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D665" s="24">
        <f>+'[3]Scheme Indicators'!E134</f>
        <v>0.51834982265806717</v>
      </c>
      <c r="AE665" s="24">
        <f>+'[3]Scheme Indicators'!F134</f>
        <v>0.41215012055771583</v>
      </c>
      <c r="AF665" s="24">
        <f>+'[3]Scheme Indicators'!G134</f>
        <v>0.45834294945807363</v>
      </c>
      <c r="AG665" s="24">
        <f>+'[3]Scheme Indicators'!H134</f>
        <v>0.50505900912181512</v>
      </c>
      <c r="AH665" s="24">
        <f>+'[3]Scheme Indicators'!I134</f>
        <v>0.51672739317654848</v>
      </c>
      <c r="AI665" s="24">
        <f>+'[3]Scheme Indicators'!J134</f>
        <v>0.45987856549755901</v>
      </c>
      <c r="AJ665" s="24">
        <f>+'[3]Scheme Indicators'!K134</f>
        <v>0.49130980111179234</v>
      </c>
      <c r="AK665" s="24">
        <f>+'[3]Scheme Indicators'!L134</f>
        <v>0.63709737132507671</v>
      </c>
      <c r="AL665" s="24">
        <f>+'[3]Scheme Indicators'!M134</f>
        <v>0.38139260671544339</v>
      </c>
      <c r="AM665" s="24">
        <f>+'[3]Scheme Indicators'!N134</f>
        <v>0.57423668734372857</v>
      </c>
      <c r="AN665" s="24">
        <f>+'[3]Scheme Indicators'!O134</f>
        <v>0.50101395681868333</v>
      </c>
      <c r="AO665" s="24">
        <f>+'[3]Scheme Indicators'!P134</f>
        <v>0.31486376087275986</v>
      </c>
      <c r="AP665" s="24">
        <f>+'[3]Scheme Indicators'!Q134</f>
        <v>0.42930036119348941</v>
      </c>
      <c r="AQ665" s="24">
        <f>+'[3]Scheme Indicators'!R134</f>
        <v>0.37046604376184955</v>
      </c>
    </row>
    <row r="666" spans="15:43" x14ac:dyDescent="0.25"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D666" s="24">
        <f>+'[3]Scheme Indicators'!E135</f>
        <v>0.5294381183458694</v>
      </c>
      <c r="AE666" s="24">
        <f>+'[3]Scheme Indicators'!F135</f>
        <v>0.35062637593039558</v>
      </c>
      <c r="AF666" s="24">
        <f>+'[3]Scheme Indicators'!G135</f>
        <v>0.46111239326144571</v>
      </c>
      <c r="AG666" s="24">
        <f>+'[3]Scheme Indicators'!H135</f>
        <v>0.4569297590641665</v>
      </c>
      <c r="AH666" s="24">
        <f>+'[3]Scheme Indicators'!I135</f>
        <v>0.47565419012918186</v>
      </c>
      <c r="AI666" s="24">
        <f>+'[3]Scheme Indicators'!J135</f>
        <v>0.43174769579957001</v>
      </c>
      <c r="AJ666" s="24">
        <f>+'[3]Scheme Indicators'!K135</f>
        <v>0.45368213581876671</v>
      </c>
      <c r="AK666" s="24">
        <f>+'[3]Scheme Indicators'!L135</f>
        <v>0.50559052201390331</v>
      </c>
      <c r="AL666" s="24">
        <f>+'[3]Scheme Indicators'!M135</f>
        <v>0.34891684750523838</v>
      </c>
      <c r="AM666" s="24">
        <f>+'[3]Scheme Indicators'!N135</f>
        <v>0.52493353742027715</v>
      </c>
      <c r="AN666" s="24">
        <f>+'[3]Scheme Indicators'!O135</f>
        <v>0.4516282953608417</v>
      </c>
      <c r="AO666" s="24">
        <f>+'[3]Scheme Indicators'!P135</f>
        <v>0.27968667403532699</v>
      </c>
      <c r="AP666" s="24">
        <f>+'[3]Scheme Indicators'!Q135</f>
        <v>0.35385174002219771</v>
      </c>
      <c r="AQ666" s="24">
        <f>+'[3]Scheme Indicators'!R135</f>
        <v>0.33243657028996987</v>
      </c>
    </row>
    <row r="667" spans="15:43" x14ac:dyDescent="0.25"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D667" s="24">
        <f>+'[3]Scheme Indicators'!E136</f>
        <v>0.37296994586243815</v>
      </c>
      <c r="AE667" s="24">
        <f>+'[3]Scheme Indicators'!F136</f>
        <v>0.3447688436943121</v>
      </c>
      <c r="AF667" s="24">
        <f>+'[3]Scheme Indicators'!G136</f>
        <v>0.31987075928947134</v>
      </c>
      <c r="AG667" s="24">
        <f>+'[3]Scheme Indicators'!H136</f>
        <v>0.29631122256758141</v>
      </c>
      <c r="AH667" s="24">
        <f>+'[3]Scheme Indicators'!I136</f>
        <v>0.35110963895329578</v>
      </c>
      <c r="AI667" s="24">
        <f>+'[3]Scheme Indicators'!J136</f>
        <v>0.32219455728628377</v>
      </c>
      <c r="AJ667" s="24">
        <f>+'[3]Scheme Indicators'!K136</f>
        <v>0.35316251567882667</v>
      </c>
      <c r="AK667" s="24">
        <f>+'[3]Scheme Indicators'!L136</f>
        <v>0.44072565715095963</v>
      </c>
      <c r="AL667" s="24">
        <f>+'[3]Scheme Indicators'!M136</f>
        <v>0.34056271245927605</v>
      </c>
      <c r="AM667" s="24">
        <f>+'[3]Scheme Indicators'!N136</f>
        <v>0.35575606219274764</v>
      </c>
      <c r="AN667" s="24">
        <f>+'[3]Scheme Indicators'!O136</f>
        <v>0.30490277943537014</v>
      </c>
      <c r="AO667" s="24">
        <f>+'[3]Scheme Indicators'!P136</f>
        <v>0.21798260368114145</v>
      </c>
      <c r="AP667" s="24">
        <f>+'[3]Scheme Indicators'!Q136</f>
        <v>0.34490798249733334</v>
      </c>
      <c r="AQ667" s="24">
        <f>+'[3]Scheme Indicators'!R136</f>
        <v>0.32132258897711441</v>
      </c>
    </row>
    <row r="668" spans="15:43" x14ac:dyDescent="0.25"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D668" s="24">
        <f>+'[3]Scheme Indicators'!E137</f>
        <v>0.19802128056600321</v>
      </c>
      <c r="AE668" s="24">
        <f>+'[3]Scheme Indicators'!F137</f>
        <v>0.123008176957754</v>
      </c>
      <c r="AF668" s="24">
        <f>+'[3]Scheme Indicators'!G137</f>
        <v>0.40572351719400479</v>
      </c>
      <c r="AG668" s="24">
        <f>+'[3]Scheme Indicators'!H137</f>
        <v>0.27476402562160723</v>
      </c>
      <c r="AH668" s="24">
        <f>+'[3]Scheme Indicators'!I137</f>
        <v>0.48890361046704206</v>
      </c>
      <c r="AI668" s="24">
        <f>+'[3]Scheme Indicators'!J137</f>
        <v>0.14703184379414738</v>
      </c>
      <c r="AJ668" s="24">
        <f>+'[3]Scheme Indicators'!K137</f>
        <v>0.37896434330833001</v>
      </c>
      <c r="AK668" s="24">
        <f>+'[3]Scheme Indicators'!L137</f>
        <v>0.14128100703024715</v>
      </c>
      <c r="AL668" s="24">
        <f>+'[3]Scheme Indicators'!M137</f>
        <v>8.6965793203689162E-2</v>
      </c>
      <c r="AM668" s="24">
        <f>+'[3]Scheme Indicators'!N137</f>
        <v>0.35865624748236247</v>
      </c>
      <c r="AN668" s="24">
        <f>+'[3]Scheme Indicators'!O137</f>
        <v>0.15316712394171178</v>
      </c>
      <c r="AO668" s="24">
        <f>+'[3]Scheme Indicators'!P137</f>
        <v>0.17415541352302835</v>
      </c>
      <c r="AP668" s="24">
        <f>+'[3]Scheme Indicators'!Q137</f>
        <v>0.35339308579015338</v>
      </c>
      <c r="AQ668" s="24">
        <f>+'[3]Scheme Indicators'!R137</f>
        <v>0.15257152577783925</v>
      </c>
    </row>
    <row r="669" spans="15:43" x14ac:dyDescent="0.25"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D669" s="24">
        <f>+'[3]Scheme Indicators'!E138</f>
        <v>4.3345155870499572E-2</v>
      </c>
      <c r="AE669" s="24">
        <f>+'[3]Scheme Indicators'!F138</f>
        <v>1.5685606457700174E-2</v>
      </c>
      <c r="AF669" s="24">
        <f>+'[3]Scheme Indicators'!G138</f>
        <v>5.815831987081297E-2</v>
      </c>
      <c r="AG669" s="24">
        <f>+'[3]Scheme Indicators'!H138</f>
        <v>3.2792813184495624E-2</v>
      </c>
      <c r="AH669" s="24">
        <f>+'[3]Scheme Indicators'!I138</f>
        <v>4.6372971182510762E-2</v>
      </c>
      <c r="AI669" s="24">
        <f>+'[3]Scheme Indicators'!J138</f>
        <v>1.7210501026409409E-2</v>
      </c>
      <c r="AJ669" s="24">
        <f>+'[3]Scheme Indicators'!K138</f>
        <v>4.2465507973557547E-2</v>
      </c>
      <c r="AK669" s="24">
        <f>+'[3]Scheme Indicators'!L138</f>
        <v>1.6882636060218212E-2</v>
      </c>
      <c r="AL669" s="24">
        <f>+'[3]Scheme Indicators'!M138</f>
        <v>8.8433411522574439E-3</v>
      </c>
      <c r="AM669" s="24">
        <f>+'[3]Scheme Indicators'!N138</f>
        <v>5.3170063642937831E-2</v>
      </c>
      <c r="AN669" s="24">
        <f>+'[3]Scheme Indicators'!O138</f>
        <v>1.2167481808453739E-2</v>
      </c>
      <c r="AO669" s="24">
        <f>+'[3]Scheme Indicators'!P138</f>
        <v>1.4416838867800359E-2</v>
      </c>
      <c r="AP669" s="24">
        <f>+'[3]Scheme Indicators'!Q138</f>
        <v>5.7331779005540782E-3</v>
      </c>
      <c r="AQ669" s="24">
        <f>+'[3]Scheme Indicators'!R138</f>
        <v>7.7117421354507458E-3</v>
      </c>
    </row>
    <row r="670" spans="15:43" x14ac:dyDescent="0.25"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D670" s="24">
        <f>+'[3]Scheme Indicators'!E139</f>
        <v>0.4203472092557749</v>
      </c>
      <c r="AE670" s="24">
        <f>+'[3]Scheme Indicators'!F139</f>
        <v>0.2829699129887866</v>
      </c>
      <c r="AF670" s="24">
        <f>+'[3]Scheme Indicators'!G139</f>
        <v>0.4431110085395274</v>
      </c>
      <c r="AG670" s="24">
        <f>+'[3]Scheme Indicators'!H139</f>
        <v>0.52432064636099107</v>
      </c>
      <c r="AH670" s="24">
        <f>+'[3]Scheme Indicators'!I139</f>
        <v>0.4054322623385227</v>
      </c>
      <c r="AI670" s="24">
        <f>+'[3]Scheme Indicators'!J139</f>
        <v>0.48032149565075599</v>
      </c>
      <c r="AJ670" s="24">
        <f>+'[3]Scheme Indicators'!K139</f>
        <v>0.39777817595484283</v>
      </c>
      <c r="AK670" s="24">
        <f>+'[3]Scheme Indicators'!L139</f>
        <v>0.42917437984659984</v>
      </c>
      <c r="AL670" s="24">
        <f>+'[3]Scheme Indicators'!M139</f>
        <v>0.23670049296893328</v>
      </c>
      <c r="AM670" s="24">
        <f>+'[3]Scheme Indicators'!N139</f>
        <v>0.55490211874629658</v>
      </c>
      <c r="AN670" s="24">
        <f>+'[3]Scheme Indicators'!O139</f>
        <v>0.41441011571145381</v>
      </c>
      <c r="AO670" s="24">
        <f>+'[3]Scheme Indicators'!P139</f>
        <v>0.2081791532510372</v>
      </c>
      <c r="AP670" s="24">
        <f>+'[3]Scheme Indicators'!Q139</f>
        <v>0.28895216618792557</v>
      </c>
      <c r="AQ670" s="24">
        <f>+'[3]Scheme Indicators'!R139</f>
        <v>0.38641876523812513</v>
      </c>
    </row>
    <row r="671" spans="15:43" x14ac:dyDescent="0.25"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D671" s="25">
        <f>+'[3]Scheme Indicators'!E140</f>
        <v>3.9870823221654876</v>
      </c>
      <c r="AE671" s="25">
        <f>+'[3]Scheme Indicators'!F140</f>
        <v>5.3986791068246855</v>
      </c>
      <c r="AF671" s="25">
        <f>+'[3]Scheme Indicators'!G140</f>
        <v>4.0683129471535358</v>
      </c>
      <c r="AG671" s="25">
        <f>+'[3]Scheme Indicators'!H140</f>
        <v>3.7377016599312056</v>
      </c>
      <c r="AH671" s="25">
        <f>+'[3]Scheme Indicators'!I140</f>
        <v>4.8453130175554824</v>
      </c>
      <c r="AI671" s="25">
        <f>+'[3]Scheme Indicators'!J140</f>
        <v>3.4829860655882756</v>
      </c>
      <c r="AJ671" s="25">
        <f>+'[3]Scheme Indicators'!K140</f>
        <v>3.6848235083384426</v>
      </c>
      <c r="AK671" s="25">
        <f>+'[3]Scheme Indicators'!L140</f>
        <v>2.5288411698621598</v>
      </c>
      <c r="AL671" s="25">
        <f>+'[3]Scheme Indicators'!M140</f>
        <v>6.9290023958468545</v>
      </c>
      <c r="AM671" s="25">
        <f>+'[3]Scheme Indicators'!N140</f>
        <v>2.2263755739942876</v>
      </c>
      <c r="AN671" s="25">
        <f>+'[3]Scheme Indicators'!O140</f>
        <v>2.7541452940547053</v>
      </c>
      <c r="AO671" s="25">
        <f>+'[3]Scheme Indicators'!P140</f>
        <v>2.9023980008655683</v>
      </c>
      <c r="AP671" s="25">
        <f>+'[3]Scheme Indicators'!Q140</f>
        <v>5.8097731573054814</v>
      </c>
      <c r="AQ671" s="25">
        <f>+'[3]Scheme Indicators'!R140</f>
        <v>3.5284244482289298</v>
      </c>
    </row>
    <row r="672" spans="15:43" x14ac:dyDescent="0.25"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D672" s="25">
        <f>+'[3]Scheme Indicators'!E141</f>
        <v>1.3985812954907704</v>
      </c>
      <c r="AE672" s="25">
        <f>+'[3]Scheme Indicators'!F141</f>
        <v>0.87611384841179463</v>
      </c>
      <c r="AF672" s="25">
        <f>+'[3]Scheme Indicators'!G141</f>
        <v>1.8001384721918301</v>
      </c>
      <c r="AG672" s="25">
        <f>+'[3]Scheme Indicators'!H141</f>
        <v>1.0427452111595172</v>
      </c>
      <c r="AH672" s="25">
        <f>+'[3]Scheme Indicators'!I141</f>
        <v>1.5183835707187812</v>
      </c>
      <c r="AI672" s="25">
        <f>+'[3]Scheme Indicators'!J141</f>
        <v>1.0826016686257127</v>
      </c>
      <c r="AJ672" s="25">
        <f>+'[3]Scheme Indicators'!K141</f>
        <v>1.3078301379704496</v>
      </c>
      <c r="AK672" s="25">
        <f>+'[3]Scheme Indicators'!L141</f>
        <v>2.254276193935453</v>
      </c>
      <c r="AL672" s="25">
        <f>+'[3]Scheme Indicators'!M141</f>
        <v>0.88531252743833455</v>
      </c>
      <c r="AM672" s="25">
        <f>+'[3]Scheme Indicators'!N141</f>
        <v>1.9943607508251044</v>
      </c>
      <c r="AN672" s="25">
        <f>+'[3]Scheme Indicators'!O141</f>
        <v>1.2246212573096675</v>
      </c>
      <c r="AO672" s="25">
        <f>+'[3]Scheme Indicators'!P141</f>
        <v>0.7335287615936823</v>
      </c>
      <c r="AP672" s="25">
        <f>+'[3]Scheme Indicators'!Q141</f>
        <v>0.84919831063007012</v>
      </c>
      <c r="AQ672" s="25">
        <f>+'[3]Scheme Indicators'!R141</f>
        <v>0.57701976448784398</v>
      </c>
    </row>
    <row r="673" spans="15:43" x14ac:dyDescent="0.25"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D673" s="50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</row>
    <row r="674" spans="15:43" x14ac:dyDescent="0.25"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D674" s="24">
        <f>+'[3]Scheme Indicators'!E143</f>
        <v>5.4778495514393989E-2</v>
      </c>
      <c r="AE674" s="24">
        <f>+'[3]Scheme Indicators'!F143</f>
        <v>8.6439198058716374E-2</v>
      </c>
      <c r="AF674" s="24">
        <f>+'[3]Scheme Indicators'!G143</f>
        <v>3.6417674855231744E-2</v>
      </c>
      <c r="AG674" s="24">
        <f>+'[3]Scheme Indicators'!H143</f>
        <v>6.7673897210385012E-2</v>
      </c>
      <c r="AH674" s="24">
        <f>+'[3]Scheme Indicators'!I143</f>
        <v>6.1783568854880622E-2</v>
      </c>
      <c r="AI674" s="24">
        <f>+'[3]Scheme Indicators'!J143</f>
        <v>6.1448766101977123E-2</v>
      </c>
      <c r="AJ674" s="24">
        <f>+'[3]Scheme Indicators'!K143</f>
        <v>6.4349606509947588E-2</v>
      </c>
      <c r="AK674" s="24">
        <f>+'[3]Scheme Indicators'!L143</f>
        <v>0.16231322997978814</v>
      </c>
      <c r="AL674" s="24">
        <f>+'[3]Scheme Indicators'!M143</f>
        <v>5.9119837707890636E-2</v>
      </c>
      <c r="AM674" s="24">
        <f>+'[3]Scheme Indicators'!N143</f>
        <v>8.8239592814508938E-2</v>
      </c>
      <c r="AN674" s="24">
        <f>+'[3]Scheme Indicators'!O143</f>
        <v>9.0602815730149652E-2</v>
      </c>
      <c r="AO674" s="24">
        <f>+'[3]Scheme Indicators'!P143</f>
        <v>5.5516484557368004E-2</v>
      </c>
      <c r="AP674" s="24">
        <f>+'[3]Scheme Indicators'!Q143</f>
        <v>7.9896032659959759E-2</v>
      </c>
      <c r="AQ674" s="24">
        <f>+'[3]Scheme Indicators'!R143</f>
        <v>2.1759574640454419E-2</v>
      </c>
    </row>
    <row r="675" spans="15:43" x14ac:dyDescent="0.25"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D675" s="24">
        <f>+'[3]Scheme Indicators'!E144</f>
        <v>0.23026975324203225</v>
      </c>
      <c r="AE675" s="24">
        <f>+'[3]Scheme Indicators'!F144</f>
        <v>0.28578062323869335</v>
      </c>
      <c r="AF675" s="24">
        <f>+'[3]Scheme Indicators'!G144</f>
        <v>0.22003304225388753</v>
      </c>
      <c r="AG675" s="24">
        <f>+'[3]Scheme Indicators'!H144</f>
        <v>0.33027217552986937</v>
      </c>
      <c r="AH675" s="24">
        <f>+'[3]Scheme Indicators'!I144</f>
        <v>0.22235949699006449</v>
      </c>
      <c r="AI675" s="24">
        <f>+'[3]Scheme Indicators'!J144</f>
        <v>0.24208662088150823</v>
      </c>
      <c r="AJ675" s="24">
        <f>+'[3]Scheme Indicators'!K144</f>
        <v>0.26046823656409429</v>
      </c>
      <c r="AK675" s="24">
        <f>+'[3]Scheme Indicators'!L144</f>
        <v>0.56241162291463875</v>
      </c>
      <c r="AL675" s="24">
        <f>+'[3]Scheme Indicators'!M144</f>
        <v>0.22225846026861737</v>
      </c>
      <c r="AM675" s="24">
        <f>+'[3]Scheme Indicators'!N144</f>
        <v>0.38647463444341507</v>
      </c>
      <c r="AN675" s="24">
        <f>+'[3]Scheme Indicators'!O144</f>
        <v>0.33105128074336126</v>
      </c>
      <c r="AO675" s="24">
        <f>+'[3]Scheme Indicators'!P144</f>
        <v>0.17796775132204171</v>
      </c>
      <c r="AP675" s="24">
        <f>+'[3]Scheme Indicators'!Q144</f>
        <v>8.522051047257384E-2</v>
      </c>
      <c r="AQ675" s="24">
        <f>+'[3]Scheme Indicators'!R144</f>
        <v>0.10705839466868562</v>
      </c>
    </row>
    <row r="676" spans="15:43" x14ac:dyDescent="0.25"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D676" s="24">
        <f>+'[3]Scheme Indicators'!E145</f>
        <v>5.0926488808952569E-3</v>
      </c>
      <c r="AE676" s="24">
        <f>+'[3]Scheme Indicators'!F145</f>
        <v>1.3850813274886971E-2</v>
      </c>
      <c r="AF676" s="24">
        <f>+'[3]Scheme Indicators'!G145</f>
        <v>2.7879111827543435E-3</v>
      </c>
      <c r="AG676" s="24">
        <f>+'[3]Scheme Indicators'!H145</f>
        <v>1.0783124837277714E-2</v>
      </c>
      <c r="AH676" s="24">
        <f>+'[3]Scheme Indicators'!I145</f>
        <v>8.3507426013179273E-3</v>
      </c>
      <c r="AI676" s="24">
        <f>+'[3]Scheme Indicators'!J145</f>
        <v>6.7588696724262065E-3</v>
      </c>
      <c r="AJ676" s="24">
        <f>+'[3]Scheme Indicators'!K145</f>
        <v>9.3290621643569091E-3</v>
      </c>
      <c r="AK676" s="24">
        <f>+'[3]Scheme Indicators'!L145</f>
        <v>2.5351084755690867E-2</v>
      </c>
      <c r="AL676" s="24">
        <f>+'[3]Scheme Indicators'!M145</f>
        <v>7.9599499955780636E-3</v>
      </c>
      <c r="AM676" s="24">
        <f>+'[3]Scheme Indicators'!N145</f>
        <v>1.0090417929583186E-2</v>
      </c>
      <c r="AN676" s="24">
        <f>+'[3]Scheme Indicators'!O145</f>
        <v>1.2642919062655808E-2</v>
      </c>
      <c r="AO676" s="24">
        <f>+'[3]Scheme Indicators'!P145</f>
        <v>6.0996008872206521E-3</v>
      </c>
      <c r="AP676" s="24">
        <f>+'[3]Scheme Indicators'!Q145</f>
        <v>1.4461524987459895E-2</v>
      </c>
      <c r="AQ676" s="24">
        <f>+'[3]Scheme Indicators'!R145</f>
        <v>2.5929678658340237E-3</v>
      </c>
    </row>
    <row r="677" spans="15:43" x14ac:dyDescent="0.25"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D677" s="24">
        <f>+'[3]Scheme Indicators'!E146</f>
        <v>6.4710779155483511E-2</v>
      </c>
      <c r="AE677" s="24">
        <f>+'[3]Scheme Indicators'!F146</f>
        <v>9.5351068950606022E-2</v>
      </c>
      <c r="AF677" s="24">
        <f>+'[3]Scheme Indicators'!G146</f>
        <v>7.4123348633691313E-2</v>
      </c>
      <c r="AG677" s="24">
        <f>+'[3]Scheme Indicators'!H146</f>
        <v>0.13553030498094112</v>
      </c>
      <c r="AH677" s="24">
        <f>+'[3]Scheme Indicators'!I146</f>
        <v>6.8818197770201872E-2</v>
      </c>
      <c r="AI677" s="24">
        <f>+'[3]Scheme Indicators'!J146</f>
        <v>7.0153121684967415E-2</v>
      </c>
      <c r="AJ677" s="24">
        <f>+'[3]Scheme Indicators'!K146</f>
        <v>8.6006055767685982E-2</v>
      </c>
      <c r="AK677" s="24">
        <f>+'[3]Scheme Indicators'!L146</f>
        <v>0.2223971847859279</v>
      </c>
      <c r="AL677" s="24">
        <f>+'[3]Scheme Indicators'!M146</f>
        <v>6.4601147648420523E-2</v>
      </c>
      <c r="AM677" s="24">
        <f>+'[3]Scheme Indicators'!N146</f>
        <v>0.14097003872256253</v>
      </c>
      <c r="AN677" s="24">
        <f>+'[3]Scheme Indicators'!O146</f>
        <v>0.12201892291540646</v>
      </c>
      <c r="AO677" s="24">
        <f>+'[3]Scheme Indicators'!P146</f>
        <v>5.1094583266086006E-2</v>
      </c>
      <c r="AP677" s="24">
        <f>+'[3]Scheme Indicators'!Q146</f>
        <v>1.2161395095906011E-2</v>
      </c>
      <c r="AQ677" s="24">
        <f>+'[3]Scheme Indicators'!R146</f>
        <v>2.8138489057595674E-2</v>
      </c>
    </row>
    <row r="678" spans="15:43" x14ac:dyDescent="0.25"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D678" s="24">
        <f>+'[3]Scheme Indicators'!E147</f>
        <v>4.5888064851316371E-3</v>
      </c>
      <c r="AE678" s="24">
        <f>+'[3]Scheme Indicators'!F147</f>
        <v>8.3047331097111255E-3</v>
      </c>
      <c r="AF678" s="24">
        <f>+'[3]Scheme Indicators'!G147</f>
        <v>3.7234274356133556E-4</v>
      </c>
      <c r="AG678" s="24">
        <f>+'[3]Scheme Indicators'!H147</f>
        <v>6.0235599650866048E-3</v>
      </c>
      <c r="AH678" s="24">
        <f>+'[3]Scheme Indicators'!I147</f>
        <v>1.0689904124331562E-2</v>
      </c>
      <c r="AI678" s="24">
        <f>+'[3]Scheme Indicators'!J147</f>
        <v>7.9073890587430806E-3</v>
      </c>
      <c r="AJ678" s="24">
        <f>+'[3]Scheme Indicators'!K147</f>
        <v>6.2346210876046684E-3</v>
      </c>
      <c r="AK678" s="24">
        <f>+'[3]Scheme Indicators'!L147</f>
        <v>1.7153561048548215E-2</v>
      </c>
      <c r="AL678" s="24">
        <f>+'[3]Scheme Indicators'!M147</f>
        <v>5.6793611206068881E-3</v>
      </c>
      <c r="AM678" s="24">
        <f>+'[3]Scheme Indicators'!N147</f>
        <v>4.9407517009761445E-3</v>
      </c>
      <c r="AN678" s="24">
        <f>+'[3]Scheme Indicators'!O147</f>
        <v>9.2171073050180755E-3</v>
      </c>
      <c r="AO678" s="24">
        <f>+'[3]Scheme Indicators'!P147</f>
        <v>4.9588850097517486E-3</v>
      </c>
      <c r="AP678" s="24">
        <f>+'[3]Scheme Indicators'!Q147</f>
        <v>6.0761605650549513E-3</v>
      </c>
      <c r="AQ678" s="24">
        <f>+'[3]Scheme Indicators'!R147</f>
        <v>2.368344324568305E-3</v>
      </c>
    </row>
    <row r="679" spans="15:43" x14ac:dyDescent="0.25"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D679" s="25">
        <f>+'[3]Scheme Indicators'!E148</f>
        <v>1.9903340436111916</v>
      </c>
      <c r="AE679" s="25">
        <f>+'[3]Scheme Indicators'!F148</f>
        <v>2.9296449041640562</v>
      </c>
      <c r="AF679" s="25">
        <f>+'[3]Scheme Indicators'!G148</f>
        <v>2.3570462520337969</v>
      </c>
      <c r="AG679" s="25">
        <f>+'[3]Scheme Indicators'!H148</f>
        <v>3.0799145121701419</v>
      </c>
      <c r="AH679" s="25">
        <f>+'[3]Scheme Indicators'!I148</f>
        <v>0.98287042474531083</v>
      </c>
      <c r="AI679" s="25">
        <f>+'[3]Scheme Indicators'!J148</f>
        <v>3.0821506888869448</v>
      </c>
      <c r="AJ679" s="25">
        <f>+'[3]Scheme Indicators'!K148</f>
        <v>1.20354920496064</v>
      </c>
      <c r="AK679" s="25">
        <f>+'[3]Scheme Indicators'!L148</f>
        <v>2.7929957376519248</v>
      </c>
      <c r="AL679" s="25">
        <f>+'[3]Scheme Indicators'!M148</f>
        <v>2.1816996802624229</v>
      </c>
      <c r="AM679" s="25">
        <f>+'[3]Scheme Indicators'!N148</f>
        <v>2.408158149828945</v>
      </c>
      <c r="AN679" s="25">
        <f>+'[3]Scheme Indicators'!O148</f>
        <v>2.2710721147361621</v>
      </c>
      <c r="AO679" s="25">
        <f>+'[3]Scheme Indicators'!P148</f>
        <v>2.4363366909899322</v>
      </c>
      <c r="AP679" s="25">
        <f>+'[3]Scheme Indicators'!Q148</f>
        <v>1.1261776697421029</v>
      </c>
      <c r="AQ679" s="25">
        <f>+'[3]Scheme Indicators'!R148</f>
        <v>2.4090326700022513</v>
      </c>
    </row>
    <row r="680" spans="15:43" x14ac:dyDescent="0.25"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D680" s="24">
        <f>+'[3]Scheme Indicators'!E149</f>
        <v>6.8321821914740927E-3</v>
      </c>
      <c r="AE680" s="24">
        <f>+'[3]Scheme Indicators'!F149</f>
        <v>1.1007443128210647E-2</v>
      </c>
      <c r="AF680" s="24">
        <f>+'[3]Scheme Indicators'!G149</f>
        <v>6.9236095084301156E-3</v>
      </c>
      <c r="AG680" s="24">
        <f>+'[3]Scheme Indicators'!H149</f>
        <v>1.192465933981659E-2</v>
      </c>
      <c r="AH680" s="24">
        <f>+'[3]Scheme Indicators'!I149</f>
        <v>5.2997681351440876E-3</v>
      </c>
      <c r="AI680" s="24">
        <f>+'[3]Scheme Indicators'!J149</f>
        <v>5.1544140129855592E-3</v>
      </c>
      <c r="AJ680" s="24">
        <f>+'[3]Scheme Indicators'!K149</f>
        <v>7.5255330586051347E-3</v>
      </c>
      <c r="AK680" s="24">
        <f>+'[3]Scheme Indicators'!L149</f>
        <v>1.0662717511716765E-2</v>
      </c>
      <c r="AL680" s="24">
        <f>+'[3]Scheme Indicators'!M149</f>
        <v>9.1443910638236547E-3</v>
      </c>
      <c r="AM680" s="24">
        <f>+'[3]Scheme Indicators'!N149</f>
        <v>1.0634012728587565E-2</v>
      </c>
      <c r="AN680" s="24">
        <f>+'[3]Scheme Indicators'!O149</f>
        <v>9.3045449123469771E-3</v>
      </c>
      <c r="AO680" s="24">
        <f>+'[3]Scheme Indicators'!P149</f>
        <v>6.3434091018321585E-3</v>
      </c>
      <c r="AP680" s="24">
        <f>+'[3]Scheme Indicators'!Q149</f>
        <v>8.2557761767978726E-3</v>
      </c>
      <c r="AQ680" s="24">
        <f>+'[3]Scheme Indicators'!R149</f>
        <v>4.9143454784735148E-3</v>
      </c>
    </row>
    <row r="681" spans="15:43" x14ac:dyDescent="0.25"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D681" s="50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</row>
    <row r="682" spans="15:43" x14ac:dyDescent="0.25"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D682" s="50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</row>
    <row r="683" spans="15:43" x14ac:dyDescent="0.25"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D683" s="24">
        <f>+'[3]Scheme Indicators'!E152</f>
        <v>6.8259041685105701E-2</v>
      </c>
      <c r="AE683" s="24">
        <f>+'[3]Scheme Indicators'!F152</f>
        <v>4.5793034424430647E-2</v>
      </c>
      <c r="AF683" s="24">
        <f>+'[3]Scheme Indicators'!G152</f>
        <v>5.2580046557050758E-2</v>
      </c>
      <c r="AG683" s="24">
        <f>+'[3]Scheme Indicators'!H152</f>
        <v>3.3097210764102943E-2</v>
      </c>
      <c r="AH683" s="24">
        <f>+'[3]Scheme Indicators'!I152</f>
        <v>7.9151630007375462E-2</v>
      </c>
      <c r="AI683" s="24">
        <f>+'[3]Scheme Indicators'!J152</f>
        <v>5.4440987368378116E-2</v>
      </c>
      <c r="AJ683" s="24">
        <f>+'[3]Scheme Indicators'!K152</f>
        <v>5.1325500512862117E-2</v>
      </c>
      <c r="AK683" s="24">
        <f>+'[3]Scheme Indicators'!L152</f>
        <v>4.7781671114667516E-2</v>
      </c>
      <c r="AL683" s="24">
        <f>+'[3]Scheme Indicators'!M152</f>
        <v>8.7422967109034438E-2</v>
      </c>
      <c r="AM683" s="24">
        <f>+'[3]Scheme Indicators'!N152</f>
        <v>2.0787724592221148E-2</v>
      </c>
      <c r="AN683" s="24">
        <f>+'[3]Scheme Indicators'!O152</f>
        <v>4.3190045813948315E-2</v>
      </c>
      <c r="AO683" s="24">
        <f>+'[3]Scheme Indicators'!P152</f>
        <v>2.8506766700041253E-2</v>
      </c>
      <c r="AP683" s="24">
        <f>+'[3]Scheme Indicators'!Q152</f>
        <v>4.002587804876015E-2</v>
      </c>
      <c r="AQ683" s="24">
        <f>+'[3]Scheme Indicators'!R152</f>
        <v>6.1196688984162133E-2</v>
      </c>
    </row>
    <row r="684" spans="15:43" x14ac:dyDescent="0.25"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D684" s="24">
        <f>+'[3]Scheme Indicators'!E153</f>
        <v>0.43157169965370745</v>
      </c>
      <c r="AE684" s="24">
        <f>+'[3]Scheme Indicators'!F153</f>
        <v>0.36758841928601677</v>
      </c>
      <c r="AF684" s="24">
        <f>+'[3]Scheme Indicators'!G153</f>
        <v>0.40462338934260994</v>
      </c>
      <c r="AG684" s="24">
        <f>+'[3]Scheme Indicators'!H153</f>
        <v>0.27103902957121234</v>
      </c>
      <c r="AH684" s="24">
        <f>+'[3]Scheme Indicators'!I153</f>
        <v>0.4574804016755476</v>
      </c>
      <c r="AI684" s="24">
        <f>+'[3]Scheme Indicators'!J153</f>
        <v>0.37437869428280346</v>
      </c>
      <c r="AJ684" s="24">
        <f>+'[3]Scheme Indicators'!K153</f>
        <v>0.40501037375368404</v>
      </c>
      <c r="AK684" s="24">
        <f>+'[3]Scheme Indicators'!L153</f>
        <v>0.26607437166571718</v>
      </c>
      <c r="AL684" s="24">
        <f>+'[3]Scheme Indicators'!M153</f>
        <v>0.49765102467923089</v>
      </c>
      <c r="AM684" s="24">
        <f>+'[3]Scheme Indicators'!N153</f>
        <v>0.29235309367933782</v>
      </c>
      <c r="AN684" s="24">
        <f>+'[3]Scheme Indicators'!O153</f>
        <v>0.32839024612539114</v>
      </c>
      <c r="AO684" s="24">
        <f>+'[3]Scheme Indicators'!P153</f>
        <v>0.32408399793335813</v>
      </c>
      <c r="AP684" s="24">
        <f>+'[3]Scheme Indicators'!Q153</f>
        <v>0.27018185356394364</v>
      </c>
      <c r="AQ684" s="24">
        <f>+'[3]Scheme Indicators'!R153</f>
        <v>0.40117495233114986</v>
      </c>
    </row>
    <row r="685" spans="15:43" x14ac:dyDescent="0.25"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D685" s="50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</row>
    <row r="686" spans="15:43" x14ac:dyDescent="0.25"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D686" s="24">
        <f>+'[3]Scheme Indicators'!E155</f>
        <v>0.14457918814837883</v>
      </c>
      <c r="AE686" s="24">
        <f>+'[3]Scheme Indicators'!F155</f>
        <v>0.13015916678162021</v>
      </c>
      <c r="AF686" s="24">
        <f>+'[3]Scheme Indicators'!G155</f>
        <v>0.26806020681900328</v>
      </c>
      <c r="AG686" s="24">
        <f>+'[3]Scheme Indicators'!H155</f>
        <v>0.14171923261006208</v>
      </c>
      <c r="AH686" s="24">
        <f>+'[3]Scheme Indicators'!I155</f>
        <v>0.16658176260910129</v>
      </c>
      <c r="AI686" s="24">
        <f>+'[3]Scheme Indicators'!J155</f>
        <v>0.14595880217659285</v>
      </c>
      <c r="AJ686" s="24">
        <f>+'[3]Scheme Indicators'!K155</f>
        <v>0.16514121338933729</v>
      </c>
      <c r="AK686" s="24">
        <f>+'[3]Scheme Indicators'!L155</f>
        <v>0.25363805525556826</v>
      </c>
      <c r="AL686" s="24">
        <f>+'[3]Scheme Indicators'!M155</f>
        <v>8.3425386129706583E-2</v>
      </c>
      <c r="AM686" s="24">
        <f>+'[3]Scheme Indicators'!N155</f>
        <v>0.30360531309459227</v>
      </c>
      <c r="AN686" s="24">
        <f>+'[3]Scheme Indicators'!O155</f>
        <v>0.1362118851549276</v>
      </c>
      <c r="AO686" s="24">
        <f>+'[3]Scheme Indicators'!P155</f>
        <v>0.10875649740103958</v>
      </c>
      <c r="AP686" s="24">
        <f>+'[3]Scheme Indicators'!Q155</f>
        <v>0.16844744875341372</v>
      </c>
      <c r="AQ686" s="24">
        <f>+'[3]Scheme Indicators'!R155</f>
        <v>0.11186391251436194</v>
      </c>
    </row>
    <row r="687" spans="15:43" x14ac:dyDescent="0.25"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D687" s="24">
        <f>+'[3]Scheme Indicators'!E156</f>
        <v>7.5593638805857552E-2</v>
      </c>
      <c r="AE687" s="24">
        <f>+'[3]Scheme Indicators'!F156</f>
        <v>4.9212918391206256E-2</v>
      </c>
      <c r="AF687" s="24">
        <f>+'[3]Scheme Indicators'!G156</f>
        <v>6.3592536708297315E-2</v>
      </c>
      <c r="AG687" s="24">
        <f>+'[3]Scheme Indicators'!H156</f>
        <v>8.8941575673411266E-2</v>
      </c>
      <c r="AH687" s="24">
        <f>+'[3]Scheme Indicators'!I156</f>
        <v>7.9470198675901535E-2</v>
      </c>
      <c r="AI687" s="24">
        <f>+'[3]Scheme Indicators'!J156</f>
        <v>0.13569411797549455</v>
      </c>
      <c r="AJ687" s="24">
        <f>+'[3]Scheme Indicators'!K156</f>
        <v>4.9424686192533249E-2</v>
      </c>
      <c r="AK687" s="24">
        <f>+'[3]Scheme Indicators'!L156</f>
        <v>0.11851710482596531</v>
      </c>
      <c r="AL687" s="24">
        <f>+'[3]Scheme Indicators'!M156</f>
        <v>4.6017225993513586E-2</v>
      </c>
      <c r="AM687" s="24">
        <f>+'[3]Scheme Indicators'!N156</f>
        <v>0.10474383301763432</v>
      </c>
      <c r="AN687" s="24">
        <f>+'[3]Scheme Indicators'!O156</f>
        <v>5.0211440017894883E-2</v>
      </c>
      <c r="AO687" s="24">
        <f>+'[3]Scheme Indicators'!P156</f>
        <v>2.6122884179661469E-2</v>
      </c>
      <c r="AP687" s="24">
        <f>+'[3]Scheme Indicators'!Q156</f>
        <v>2.0933275184890247E-2</v>
      </c>
      <c r="AQ687" s="24">
        <f>+'[3]Scheme Indicators'!R156</f>
        <v>9.1567436208315034E-2</v>
      </c>
    </row>
    <row r="688" spans="15:43" x14ac:dyDescent="0.25"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D688" s="25">
        <f>+'[3]Scheme Indicators'!E157</f>
        <v>3.8362500907537447</v>
      </c>
      <c r="AE688" s="25">
        <f>+'[3]Scheme Indicators'!F157</f>
        <v>4.9239550382103943</v>
      </c>
      <c r="AF688" s="25">
        <f>+'[3]Scheme Indicators'!G157</f>
        <v>3.8455820114989794</v>
      </c>
      <c r="AG688" s="25">
        <f>+'[3]Scheme Indicators'!H157</f>
        <v>3.591177622142514</v>
      </c>
      <c r="AH688" s="25">
        <f>+'[3]Scheme Indicators'!I157</f>
        <v>4.8537952114358323</v>
      </c>
      <c r="AI688" s="25">
        <f>+'[3]Scheme Indicators'!J157</f>
        <v>3.5532497879216525</v>
      </c>
      <c r="AJ688" s="25">
        <f>+'[3]Scheme Indicators'!K157</f>
        <v>3.7970711297120783</v>
      </c>
      <c r="AK688" s="25">
        <f>+'[3]Scheme Indicators'!L157</f>
        <v>2.4132830765287139</v>
      </c>
      <c r="AL688" s="25">
        <f>+'[3]Scheme Indicators'!M157</f>
        <v>5.6959230765759044</v>
      </c>
      <c r="AM688" s="25">
        <f>+'[3]Scheme Indicators'!N157</f>
        <v>2.5244781783815347</v>
      </c>
      <c r="AN688" s="25">
        <f>+'[3]Scheme Indicators'!O157</f>
        <v>2.7359893167197615</v>
      </c>
      <c r="AO688" s="25">
        <f>+'[3]Scheme Indicators'!P157</f>
        <v>2.9076369452219111</v>
      </c>
      <c r="AP688" s="25">
        <f>+'[3]Scheme Indicators'!Q157</f>
        <v>6.0268207586998077</v>
      </c>
      <c r="AQ688" s="25">
        <f>+'[3]Scheme Indicators'!R157</f>
        <v>3.5531664641292795</v>
      </c>
    </row>
    <row r="689" spans="15:43" x14ac:dyDescent="0.25"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D689" s="25">
        <f>+'[3]Scheme Indicators'!E158</f>
        <v>1.0952000580883223</v>
      </c>
      <c r="AE689" s="25">
        <f>+'[3]Scheme Indicators'!F158</f>
        <v>0.73305492692023166</v>
      </c>
      <c r="AF689" s="25">
        <f>+'[3]Scheme Indicators'!G158</f>
        <v>1.6759283111665855</v>
      </c>
      <c r="AG689" s="25">
        <f>+'[3]Scheme Indicators'!H158</f>
        <v>0.94426849958889592</v>
      </c>
      <c r="AH689" s="25">
        <f>+'[3]Scheme Indicators'!I158</f>
        <v>1.2975038206892384</v>
      </c>
      <c r="AI689" s="25">
        <f>+'[3]Scheme Indicators'!J158</f>
        <v>0.99208590067200442</v>
      </c>
      <c r="AJ689" s="25">
        <f>+'[3]Scheme Indicators'!K158</f>
        <v>1.1014644351478837</v>
      </c>
      <c r="AK689" s="25">
        <f>+'[3]Scheme Indicators'!L158</f>
        <v>2.08006107165571</v>
      </c>
      <c r="AL689" s="25">
        <f>+'[3]Scheme Indicators'!M158</f>
        <v>0.59728047864364142</v>
      </c>
      <c r="AM689" s="25">
        <f>+'[3]Scheme Indicators'!N158</f>
        <v>1.5893738140501905</v>
      </c>
      <c r="AN689" s="25">
        <f>+'[3]Scheme Indicators'!O158</f>
        <v>0.98766970843710244</v>
      </c>
      <c r="AO689" s="25">
        <f>+'[3]Scheme Indicators'!P158</f>
        <v>0.62108489937358391</v>
      </c>
      <c r="AP689" s="25">
        <f>+'[3]Scheme Indicators'!Q158</f>
        <v>0.75850414302750757</v>
      </c>
      <c r="AQ689" s="25">
        <f>+'[3]Scheme Indicators'!R158</f>
        <v>0.5222260024262757</v>
      </c>
    </row>
    <row r="690" spans="15:43" x14ac:dyDescent="0.25"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D690" s="50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</row>
    <row r="691" spans="15:43" x14ac:dyDescent="0.25"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D691" s="24">
        <f>+'[3]Scheme Indicators'!E160</f>
        <v>3.7136229590775879E-2</v>
      </c>
      <c r="AE691" s="24">
        <f>+'[3]Scheme Indicators'!F160</f>
        <v>7.4122190715211589E-2</v>
      </c>
      <c r="AF691" s="24">
        <f>+'[3]Scheme Indicators'!G160</f>
        <v>3.7286797985159464E-2</v>
      </c>
      <c r="AG691" s="24">
        <f>+'[3]Scheme Indicators'!H160</f>
        <v>4.3225969450028615E-2</v>
      </c>
      <c r="AH691" s="24">
        <f>+'[3]Scheme Indicators'!I160</f>
        <v>5.0932599178764824E-2</v>
      </c>
      <c r="AI691" s="24">
        <f>+'[3]Scheme Indicators'!J160</f>
        <v>4.8766398071280782E-2</v>
      </c>
      <c r="AJ691" s="24">
        <f>+'[3]Scheme Indicators'!K160</f>
        <v>4.2104814592694301E-2</v>
      </c>
      <c r="AK691" s="24">
        <f>+'[3]Scheme Indicators'!L160</f>
        <v>8.999747417569165E-2</v>
      </c>
      <c r="AL691" s="24">
        <f>+'[3]Scheme Indicators'!M160</f>
        <v>4.133606685364636E-2</v>
      </c>
      <c r="AM691" s="24">
        <f>+'[3]Scheme Indicators'!N160</f>
        <v>5.1544665891934592E-2</v>
      </c>
      <c r="AN691" s="24">
        <f>+'[3]Scheme Indicators'!O160</f>
        <v>6.2434972656753351E-2</v>
      </c>
      <c r="AO691" s="24">
        <f>+'[3]Scheme Indicators'!P160</f>
        <v>4.8839775048411166E-2</v>
      </c>
      <c r="AP691" s="24">
        <f>+'[3]Scheme Indicators'!Q160</f>
        <v>6.5885296898536561E-2</v>
      </c>
      <c r="AQ691" s="24">
        <f>+'[3]Scheme Indicators'!R160</f>
        <v>2.1041771299458861E-2</v>
      </c>
    </row>
    <row r="692" spans="15:43" x14ac:dyDescent="0.25"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D692" s="24">
        <f>+'[3]Scheme Indicators'!E161</f>
        <v>0.19754219600882153</v>
      </c>
      <c r="AE692" s="24">
        <f>+'[3]Scheme Indicators'!F161</f>
        <v>0.22464798395490246</v>
      </c>
      <c r="AF692" s="24">
        <f>+'[3]Scheme Indicators'!G161</f>
        <v>0.19976025601994651</v>
      </c>
      <c r="AG692" s="24">
        <f>+'[3]Scheme Indicators'!H161</f>
        <v>0.26618944827176216</v>
      </c>
      <c r="AH692" s="24">
        <f>+'[3]Scheme Indicators'!I161</f>
        <v>0.20229744929784818</v>
      </c>
      <c r="AI692" s="24">
        <f>+'[3]Scheme Indicators'!J161</f>
        <v>0.20169274386531708</v>
      </c>
      <c r="AJ692" s="24">
        <f>+'[3]Scheme Indicators'!K161</f>
        <v>0.22006390738072359</v>
      </c>
      <c r="AK692" s="24">
        <f>+'[3]Scheme Indicators'!L161</f>
        <v>0.54114285210994362</v>
      </c>
      <c r="AL692" s="24">
        <f>+'[3]Scheme Indicators'!M161</f>
        <v>0.17506623835865506</v>
      </c>
      <c r="AM692" s="24">
        <f>+'[3]Scheme Indicators'!N161</f>
        <v>0.2915288038291296</v>
      </c>
      <c r="AN692" s="24">
        <f>+'[3]Scheme Indicators'!O161</f>
        <v>0.29692821439043393</v>
      </c>
      <c r="AO692" s="24">
        <f>+'[3]Scheme Indicators'!P161</f>
        <v>0.1488694383114717</v>
      </c>
      <c r="AP692" s="24">
        <f>+'[3]Scheme Indicators'!Q161</f>
        <v>9.2321629504217295E-2</v>
      </c>
      <c r="AQ692" s="24">
        <f>+'[3]Scheme Indicators'!R161</f>
        <v>9.3408004876452885E-2</v>
      </c>
    </row>
    <row r="693" spans="15:43" x14ac:dyDescent="0.25"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D693" s="24">
        <f>+'[3]Scheme Indicators'!E162</f>
        <v>4.1670699852338015E-3</v>
      </c>
      <c r="AE693" s="24">
        <f>+'[3]Scheme Indicators'!F162</f>
        <v>1.2201807363602673E-2</v>
      </c>
      <c r="AF693" s="24">
        <f>+'[3]Scheme Indicators'!G162</f>
        <v>1.4315962586954641E-2</v>
      </c>
      <c r="AG693" s="24">
        <f>+'[3]Scheme Indicators'!H162</f>
        <v>9.5851635449328253E-3</v>
      </c>
      <c r="AH693" s="24">
        <f>+'[3]Scheme Indicators'!I162</f>
        <v>4.2520827925279052E-3</v>
      </c>
      <c r="AI693" s="24">
        <f>+'[3]Scheme Indicators'!J162</f>
        <v>6.7735013569437457E-3</v>
      </c>
      <c r="AJ693" s="24">
        <f>+'[3]Scheme Indicators'!K162</f>
        <v>1.0788024345562947E-2</v>
      </c>
      <c r="AK693" s="24">
        <f>+'[3]Scheme Indicators'!L162</f>
        <v>1.7142680134953538E-2</v>
      </c>
      <c r="AL693" s="24">
        <f>+'[3]Scheme Indicators'!M162</f>
        <v>7.087030250778786E-3</v>
      </c>
      <c r="AM693" s="24">
        <f>+'[3]Scheme Indicators'!N162</f>
        <v>9.4473117042292044E-3</v>
      </c>
      <c r="AN693" s="24">
        <f>+'[3]Scheme Indicators'!O162</f>
        <v>8.4249504144528857E-3</v>
      </c>
      <c r="AO693" s="24">
        <f>+'[3]Scheme Indicators'!P162</f>
        <v>4.5852642392209524E-3</v>
      </c>
      <c r="AP693" s="24">
        <f>+'[3]Scheme Indicators'!Q162</f>
        <v>2.168423510365251E-2</v>
      </c>
      <c r="AQ693" s="24">
        <f>+'[3]Scheme Indicators'!R162</f>
        <v>4.4882601675273843E-3</v>
      </c>
    </row>
    <row r="694" spans="15:43" x14ac:dyDescent="0.25"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D694" s="24">
        <f>+'[3]Scheme Indicators'!E163</f>
        <v>5.0711966421790738E-2</v>
      </c>
      <c r="AE694" s="24">
        <f>+'[3]Scheme Indicators'!F163</f>
        <v>6.3578041958555265E-2</v>
      </c>
      <c r="AF694" s="24">
        <f>+'[3]Scheme Indicators'!G163</f>
        <v>5.3791339848871904E-2</v>
      </c>
      <c r="AG694" s="24">
        <f>+'[3]Scheme Indicators'!H163</f>
        <v>9.2975701841095576E-2</v>
      </c>
      <c r="AH694" s="24">
        <f>+'[3]Scheme Indicators'!I163</f>
        <v>3.9312623244098503E-2</v>
      </c>
      <c r="AI694" s="24">
        <f>+'[3]Scheme Indicators'!J163</f>
        <v>5.195565288832403E-2</v>
      </c>
      <c r="AJ694" s="24">
        <f>+'[3]Scheme Indicators'!K163</f>
        <v>5.5547742976460146E-2</v>
      </c>
      <c r="AK694" s="24">
        <f>+'[3]Scheme Indicators'!L163</f>
        <v>0.2584771007124364</v>
      </c>
      <c r="AL694" s="24">
        <f>+'[3]Scheme Indicators'!M163</f>
        <v>4.6394138940182759E-2</v>
      </c>
      <c r="AM694" s="24">
        <f>+'[3]Scheme Indicators'!N163</f>
        <v>0.10672757587315559</v>
      </c>
      <c r="AN694" s="24">
        <f>+'[3]Scheme Indicators'!O163</f>
        <v>8.898812183521447E-2</v>
      </c>
      <c r="AO694" s="24">
        <f>+'[3]Scheme Indicators'!P163</f>
        <v>3.0724021410297082E-2</v>
      </c>
      <c r="AP694" s="24">
        <f>+'[3]Scheme Indicators'!Q163</f>
        <v>1.7319209033894455E-2</v>
      </c>
      <c r="AQ694" s="24">
        <f>+'[3]Scheme Indicators'!R163</f>
        <v>2.3519758041895305E-2</v>
      </c>
    </row>
    <row r="695" spans="15:43" x14ac:dyDescent="0.25"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D695" s="50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</row>
    <row r="696" spans="15:43" x14ac:dyDescent="0.25"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D696" s="50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</row>
    <row r="697" spans="15:43" x14ac:dyDescent="0.25"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D697" s="24">
        <f>+'[3]Scheme Indicators'!E166</f>
        <v>1.4704533832979476E-2</v>
      </c>
      <c r="AE697" s="24">
        <f>+'[3]Scheme Indicators'!F166</f>
        <v>3.0715726938199482E-2</v>
      </c>
      <c r="AF697" s="24">
        <f>+'[3]Scheme Indicators'!G166</f>
        <v>1.2978116963785532E-2</v>
      </c>
      <c r="AG697" s="24">
        <f>+'[3]Scheme Indicators'!H166</f>
        <v>1.0122387472794311E-2</v>
      </c>
      <c r="AH697" s="24">
        <f>+'[3]Scheme Indicators'!I166</f>
        <v>2.4676921836352804E-2</v>
      </c>
      <c r="AI697" s="24">
        <f>+'[3]Scheme Indicators'!J166</f>
        <v>5.5526066508731677E-3</v>
      </c>
      <c r="AJ697" s="24">
        <f>+'[3]Scheme Indicators'!K166</f>
        <v>1.0715741755232709E-2</v>
      </c>
      <c r="AK697" s="24">
        <f>+'[3]Scheme Indicators'!L166</f>
        <v>2.3303795130566421E-2</v>
      </c>
      <c r="AL697" s="24">
        <f>+'[3]Scheme Indicators'!M166</f>
        <v>3.6810999808852579E-2</v>
      </c>
      <c r="AM697" s="24">
        <f>+'[3]Scheme Indicators'!N166</f>
        <v>4.2929741172551975E-3</v>
      </c>
      <c r="AN697" s="24">
        <f>+'[3]Scheme Indicators'!O166</f>
        <v>1.0393295689697995E-2</v>
      </c>
      <c r="AO697" s="24">
        <f>+'[3]Scheme Indicators'!P166</f>
        <v>2.2846953274982349E-3</v>
      </c>
      <c r="AP697" s="24">
        <f>+'[3]Scheme Indicators'!Q166</f>
        <v>1.981765358536508E-2</v>
      </c>
      <c r="AQ697" s="24">
        <f>+'[3]Scheme Indicators'!R166</f>
        <v>1.3549229501909017E-2</v>
      </c>
    </row>
    <row r="698" spans="15:43" x14ac:dyDescent="0.25"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D698" s="24">
        <f>+'[3]Scheme Indicators'!E167</f>
        <v>0.39813652638229868</v>
      </c>
      <c r="AE698" s="24">
        <f>+'[3]Scheme Indicators'!F167</f>
        <v>0.31695013896141716</v>
      </c>
      <c r="AF698" s="24">
        <f>+'[3]Scheme Indicators'!G167</f>
        <v>0.38669660579394582</v>
      </c>
      <c r="AG698" s="24">
        <f>+'[3]Scheme Indicators'!H167</f>
        <v>0.15303123797387244</v>
      </c>
      <c r="AH698" s="24">
        <f>+'[3]Scheme Indicators'!I167</f>
        <v>0.39952608477506174</v>
      </c>
      <c r="AI698" s="24">
        <f>+'[3]Scheme Indicators'!J167</f>
        <v>0.34870352106540992</v>
      </c>
      <c r="AJ698" s="24">
        <f>+'[3]Scheme Indicators'!K167</f>
        <v>0.33454388554658082</v>
      </c>
      <c r="AK698" s="24">
        <f>+'[3]Scheme Indicators'!L167</f>
        <v>0.20615388184396619</v>
      </c>
      <c r="AL698" s="24">
        <f>+'[3]Scheme Indicators'!M167</f>
        <v>0.46904092475160902</v>
      </c>
      <c r="AM698" s="24">
        <f>+'[3]Scheme Indicators'!N167</f>
        <v>0.32163404505487048</v>
      </c>
      <c r="AN698" s="24">
        <f>+'[3]Scheme Indicators'!O167</f>
        <v>0.29723671523488976</v>
      </c>
      <c r="AO698" s="24">
        <f>+'[3]Scheme Indicators'!P167</f>
        <v>0.40320539672149858</v>
      </c>
      <c r="AP698" s="24">
        <f>+'[3]Scheme Indicators'!Q167</f>
        <v>0.24926776100933001</v>
      </c>
      <c r="AQ698" s="24">
        <f>+'[3]Scheme Indicators'!R167</f>
        <v>0.2815441768422709</v>
      </c>
    </row>
    <row r="699" spans="15:43" x14ac:dyDescent="0.25"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D699" s="50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</row>
    <row r="700" spans="15:43" x14ac:dyDescent="0.25"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D700" s="24">
        <f>+'[3]Scheme Indicators'!E169</f>
        <v>0.80260681478824847</v>
      </c>
      <c r="AE700" s="24">
        <f>+'[3]Scheme Indicators'!F169</f>
        <v>0.85169444132003536</v>
      </c>
      <c r="AF700" s="24">
        <f>+'[3]Scheme Indicators'!G169</f>
        <v>0.65483822870884634</v>
      </c>
      <c r="AG700" s="24">
        <f>+'[3]Scheme Indicators'!H169</f>
        <v>0.73413652332929913</v>
      </c>
      <c r="AH700" s="24">
        <f>+'[3]Scheme Indicators'!I169</f>
        <v>0.82843137254901966</v>
      </c>
      <c r="AI700" s="24">
        <f>+'[3]Scheme Indicators'!J169</f>
        <v>0.55884358379636767</v>
      </c>
      <c r="AJ700" s="24">
        <f>+'[3]Scheme Indicators'!K169</f>
        <v>0.78346641615782053</v>
      </c>
      <c r="AK700" s="24">
        <f>+'[3]Scheme Indicators'!L169</f>
        <v>0.93915085110913388</v>
      </c>
      <c r="AL700" s="24">
        <f>+'[3]Scheme Indicators'!M169</f>
        <v>0.82421752830122386</v>
      </c>
      <c r="AM700" s="24">
        <f>+'[3]Scheme Indicators'!N169</f>
        <v>0.14333843797889417</v>
      </c>
      <c r="AN700" s="24">
        <f>+'[3]Scheme Indicators'!O169</f>
        <v>0.73695893452211081</v>
      </c>
      <c r="AO700" s="24">
        <f>+'[3]Scheme Indicators'!P169</f>
        <v>0.3725055432388199</v>
      </c>
      <c r="AP700" s="24">
        <f>+'[3]Scheme Indicators'!Q169</f>
        <v>0.83369116432700252</v>
      </c>
      <c r="AQ700" s="24">
        <f>+'[3]Scheme Indicators'!R169</f>
        <v>0.83874083503670172</v>
      </c>
    </row>
    <row r="701" spans="15:43" x14ac:dyDescent="0.25"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D701" s="24">
        <f>+'[3]Scheme Indicators'!E170</f>
        <v>0.79181999493389144</v>
      </c>
      <c r="AE701" s="24">
        <f>+'[3]Scheme Indicators'!F170</f>
        <v>0.84308242924102783</v>
      </c>
      <c r="AF701" s="24">
        <f>+'[3]Scheme Indicators'!G170</f>
        <v>0.6476815267557442</v>
      </c>
      <c r="AG701" s="24">
        <f>+'[3]Scheme Indicators'!H170</f>
        <v>0.71868910287793852</v>
      </c>
      <c r="AH701" s="24">
        <f>+'[3]Scheme Indicators'!I170</f>
        <v>0.81372549019607843</v>
      </c>
      <c r="AI701" s="24">
        <f>+'[3]Scheme Indicators'!J170</f>
        <v>0.54411564161725401</v>
      </c>
      <c r="AJ701" s="24">
        <f>+'[3]Scheme Indicators'!K170</f>
        <v>0.76467825270079848</v>
      </c>
      <c r="AK701" s="24">
        <f>+'[3]Scheme Indicators'!L170</f>
        <v>0.93445509685358819</v>
      </c>
      <c r="AL701" s="24">
        <f>+'[3]Scheme Indicators'!M170</f>
        <v>0.81626327459599246</v>
      </c>
      <c r="AM701" s="24">
        <f>+'[3]Scheme Indicators'!N170</f>
        <v>0.12496171516108721</v>
      </c>
      <c r="AN701" s="24">
        <f>+'[3]Scheme Indicators'!O170</f>
        <v>0.72142064373399395</v>
      </c>
      <c r="AO701" s="24">
        <f>+'[3]Scheme Indicators'!P170</f>
        <v>0.34589800443604701</v>
      </c>
      <c r="AP701" s="24">
        <f>+'[3]Scheme Indicators'!Q170</f>
        <v>0.82444260941370773</v>
      </c>
      <c r="AQ701" s="24">
        <f>+'[3]Scheme Indicators'!R170</f>
        <v>0.82346226454922411</v>
      </c>
    </row>
    <row r="702" spans="15:43" x14ac:dyDescent="0.25"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D702" s="25">
        <f>+'[3]Scheme Indicators'!E171</f>
        <v>8.0338600451467261</v>
      </c>
      <c r="AE702" s="25">
        <f>+'[3]Scheme Indicators'!F171</f>
        <v>10.340465066893183</v>
      </c>
      <c r="AF702" s="25">
        <f>+'[3]Scheme Indicators'!G171</f>
        <v>7.4</v>
      </c>
      <c r="AG702" s="25">
        <f>+'[3]Scheme Indicators'!H171</f>
        <v>8.0308808707921795</v>
      </c>
      <c r="AH702" s="25">
        <f>+'[3]Scheme Indicators'!I171</f>
        <v>8.6425120772946862</v>
      </c>
      <c r="AI702" s="25">
        <f>+'[3]Scheme Indicators'!J171</f>
        <v>6.9888446215139446</v>
      </c>
      <c r="AJ702" s="25">
        <f>+'[3]Scheme Indicators'!K171</f>
        <v>7.9017857142857144</v>
      </c>
      <c r="AK702" s="25">
        <f>+'[3]Scheme Indicators'!L171</f>
        <v>8.2818574514038872</v>
      </c>
      <c r="AL702" s="25">
        <f>+'[3]Scheme Indicators'!M171</f>
        <v>9.3625598942556589</v>
      </c>
      <c r="AM702" s="25">
        <f>+'[3]Scheme Indicators'!N171</f>
        <v>4.0503597122302155</v>
      </c>
      <c r="AN702" s="25">
        <f>+'[3]Scheme Indicators'!O171</f>
        <v>7.8293216630196936</v>
      </c>
      <c r="AO702" s="25">
        <f>+'[3]Scheme Indicators'!P171</f>
        <v>3.3248407643312103</v>
      </c>
      <c r="AP702" s="25">
        <f>+'[3]Scheme Indicators'!Q171</f>
        <v>7.6014030612244898</v>
      </c>
      <c r="AQ702" s="25">
        <f>+'[3]Scheme Indicators'!R171</f>
        <v>8.3328290468986381</v>
      </c>
    </row>
    <row r="703" spans="15:43" x14ac:dyDescent="0.25"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D703" s="25">
        <f>+'[3]Scheme Indicators'!E172</f>
        <v>4.9413747576568392</v>
      </c>
      <c r="AE703" s="25">
        <f>+'[3]Scheme Indicators'!F172</f>
        <v>5.9657197180288941</v>
      </c>
      <c r="AF703" s="25">
        <f>+'[3]Scheme Indicators'!G172</f>
        <v>4.8039361860198149</v>
      </c>
      <c r="AG703" s="25">
        <f>+'[3]Scheme Indicators'!H172</f>
        <v>5.1683996415134876</v>
      </c>
      <c r="AH703" s="25">
        <f>+'[3]Scheme Indicators'!I172</f>
        <v>6.382352941176471</v>
      </c>
      <c r="AI703" s="25">
        <f>+'[3]Scheme Indicators'!J172</f>
        <v>4.4445656620525167</v>
      </c>
      <c r="AJ703" s="25">
        <f>+'[3]Scheme Indicators'!K172</f>
        <v>4.4077031470173793</v>
      </c>
      <c r="AK703" s="25">
        <f>+'[3]Scheme Indicators'!L172</f>
        <v>3.5100763060203879</v>
      </c>
      <c r="AL703" s="25">
        <f>+'[3]Scheme Indicators'!M172</f>
        <v>7.9419302135753371</v>
      </c>
      <c r="AM703" s="25">
        <f>+'[3]Scheme Indicators'!N172</f>
        <v>2.7381316998532346</v>
      </c>
      <c r="AN703" s="25">
        <f>+'[3]Scheme Indicators'!O172</f>
        <v>3.0344062153365221</v>
      </c>
      <c r="AO703" s="25">
        <f>+'[3]Scheme Indicators'!P172</f>
        <v>5.2416851441462509</v>
      </c>
      <c r="AP703" s="25">
        <f>+'[3]Scheme Indicators'!Q172</f>
        <v>7.2779521056977705</v>
      </c>
      <c r="AQ703" s="25">
        <f>+'[3]Scheme Indicators'!R172</f>
        <v>4.987136146015966</v>
      </c>
    </row>
    <row r="704" spans="15:43" x14ac:dyDescent="0.25"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D704" s="25">
        <f>+'[3]Scheme Indicators'!E173</f>
        <v>1.8229725553863283</v>
      </c>
      <c r="AE704" s="25">
        <f>+'[3]Scheme Indicators'!F173</f>
        <v>1.0344480482953391</v>
      </c>
      <c r="AF704" s="25">
        <f>+'[3]Scheme Indicators'!G173</f>
        <v>1.941255404778957</v>
      </c>
      <c r="AG704" s="25">
        <f>+'[3]Scheme Indicators'!H173</f>
        <v>1.0979190077156207</v>
      </c>
      <c r="AH704" s="25">
        <f>+'[3]Scheme Indicators'!I173</f>
        <v>1.6323529411764706</v>
      </c>
      <c r="AI704" s="25">
        <f>+'[3]Scheme Indicators'!J173</f>
        <v>1.1757807172992392</v>
      </c>
      <c r="AJ704" s="25">
        <f>+'[3]Scheme Indicators'!K173</f>
        <v>1.6251761390324095</v>
      </c>
      <c r="AK704" s="25">
        <f>+'[3]Scheme Indicators'!L173</f>
        <v>2.4382703971920887</v>
      </c>
      <c r="AL704" s="25">
        <f>+'[3]Scheme Indicators'!M173</f>
        <v>1.1898891352572105</v>
      </c>
      <c r="AM704" s="25">
        <f>+'[3]Scheme Indicators'!N173</f>
        <v>2.0434915773401321</v>
      </c>
      <c r="AN704" s="25">
        <f>+'[3]Scheme Indicators'!O173</f>
        <v>1.4495005549486093</v>
      </c>
      <c r="AO704" s="25">
        <f>+'[3]Scheme Indicators'!P173</f>
        <v>1.5099778270573592</v>
      </c>
      <c r="AP704" s="25">
        <f>+'[3]Scheme Indicators'!Q173</f>
        <v>0.84360033030553261</v>
      </c>
      <c r="AQ704" s="25">
        <f>+'[3]Scheme Indicators'!R173</f>
        <v>1.0215568336282441</v>
      </c>
    </row>
    <row r="705" spans="15:43" x14ac:dyDescent="0.25"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D705" s="24">
        <f>+'[3]Scheme Indicators'!E174</f>
        <v>1.0453102615112804</v>
      </c>
      <c r="AE705" s="24">
        <f>+'[3]Scheme Indicators'!F174</f>
        <v>1.0533497371440701</v>
      </c>
      <c r="AF705" s="24">
        <f>+'[3]Scheme Indicators'!G174</f>
        <v>1.0556135380825664</v>
      </c>
      <c r="AG705" s="24">
        <f>+'[3]Scheme Indicators'!H174</f>
        <v>1.0584896803756838</v>
      </c>
      <c r="AH705" s="24">
        <f>+'[3]Scheme Indicators'!I174</f>
        <v>1.0147058823529411</v>
      </c>
      <c r="AI705" s="24">
        <f>+'[3]Scheme Indicators'!J174</f>
        <v>1.0268648574882011</v>
      </c>
      <c r="AJ705" s="24">
        <f>+'[3]Scheme Indicators'!K174</f>
        <v>1.0521371535932362</v>
      </c>
      <c r="AK705" s="24">
        <f>+'[3]Scheme Indicators'!L174</f>
        <v>1.0870671101588225</v>
      </c>
      <c r="AL705" s="24">
        <f>+'[3]Scheme Indicators'!M174</f>
        <v>1.0170801727175018</v>
      </c>
      <c r="AM705" s="24">
        <f>+'[3]Scheme Indicators'!N174</f>
        <v>1.021745788670066</v>
      </c>
      <c r="AN705" s="24">
        <f>+'[3]Scheme Indicators'!O174</f>
        <v>1.0144284128813392</v>
      </c>
      <c r="AO705" s="24">
        <f>+'[3]Scheme Indicators'!P174</f>
        <v>1.0443458980088343</v>
      </c>
      <c r="AP705" s="24">
        <f>+'[3]Scheme Indicators'!Q174</f>
        <v>1.0358381502890173</v>
      </c>
      <c r="AQ705" s="24">
        <f>+'[3]Scheme Indicators'!R174</f>
        <v>1.0447381129885549</v>
      </c>
    </row>
    <row r="706" spans="15:43" x14ac:dyDescent="0.25"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D706" s="50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</row>
    <row r="707" spans="15:43" x14ac:dyDescent="0.25"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D707" s="24">
        <f>+'[3]Scheme Indicators'!E176</f>
        <v>3.7597507646537423E-2</v>
      </c>
      <c r="AE707" s="24">
        <f>+'[3]Scheme Indicators'!F176</f>
        <v>4.5808813723637175E-2</v>
      </c>
      <c r="AF707" s="24">
        <f>+'[3]Scheme Indicators'!G176</f>
        <v>6.7193237311806417E-2</v>
      </c>
      <c r="AG707" s="24">
        <f>+'[3]Scheme Indicators'!H176</f>
        <v>6.1776147330183218E-2</v>
      </c>
      <c r="AH707" s="24">
        <f>+'[3]Scheme Indicators'!I176</f>
        <v>3.5657438839556493E-2</v>
      </c>
      <c r="AI707" s="24">
        <f>+'[3]Scheme Indicators'!J176</f>
        <v>1.7095424908941503E-2</v>
      </c>
      <c r="AJ707" s="24">
        <f>+'[3]Scheme Indicators'!K176</f>
        <v>5.1790129782503677E-2</v>
      </c>
      <c r="AK707" s="24">
        <f>+'[3]Scheme Indicators'!L176</f>
        <v>0.12013592828150675</v>
      </c>
      <c r="AL707" s="24">
        <f>+'[3]Scheme Indicators'!M176</f>
        <v>4.1423601785821794E-2</v>
      </c>
      <c r="AM707" s="24">
        <f>+'[3]Scheme Indicators'!N176</f>
        <v>9.8162732034192453E-3</v>
      </c>
      <c r="AN707" s="24">
        <f>+'[3]Scheme Indicators'!O176</f>
        <v>0.10999139477820857</v>
      </c>
      <c r="AO707" s="24">
        <f>+'[3]Scheme Indicators'!P176</f>
        <v>0.11001948712337659</v>
      </c>
      <c r="AP707" s="24">
        <f>+'[3]Scheme Indicators'!Q176</f>
        <v>4.2953453976865667E-2</v>
      </c>
      <c r="AQ707" s="24">
        <f>+'[3]Scheme Indicators'!R176</f>
        <v>2.1455221249431743E-2</v>
      </c>
    </row>
    <row r="708" spans="15:43" x14ac:dyDescent="0.25"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D708" s="24">
        <f>+'[3]Scheme Indicators'!E177</f>
        <v>0.27915566416646448</v>
      </c>
      <c r="AE708" s="24">
        <f>+'[3]Scheme Indicators'!F177</f>
        <v>0.25657324376583396</v>
      </c>
      <c r="AF708" s="24">
        <f>+'[3]Scheme Indicators'!G177</f>
        <v>0.24818431093306254</v>
      </c>
      <c r="AG708" s="24">
        <f>+'[3]Scheme Indicators'!H177</f>
        <v>0.31053922349545343</v>
      </c>
      <c r="AH708" s="24">
        <f>+'[3]Scheme Indicators'!I177</f>
        <v>0.2260294504859845</v>
      </c>
      <c r="AI708" s="24">
        <f>+'[3]Scheme Indicators'!J177</f>
        <v>0.21623583292688728</v>
      </c>
      <c r="AJ708" s="24">
        <f>+'[3]Scheme Indicators'!K177</f>
        <v>0.2468655670679919</v>
      </c>
      <c r="AK708" s="24">
        <f>+'[3]Scheme Indicators'!L177</f>
        <v>0.50173624721234444</v>
      </c>
      <c r="AL708" s="24">
        <f>+'[3]Scheme Indicators'!M177</f>
        <v>0.25365506896288337</v>
      </c>
      <c r="AM708" s="24">
        <f>+'[3]Scheme Indicators'!N177</f>
        <v>0.36818262275184793</v>
      </c>
      <c r="AN708" s="24">
        <f>+'[3]Scheme Indicators'!O177</f>
        <v>0.34659267767043833</v>
      </c>
      <c r="AO708" s="24">
        <f>+'[3]Scheme Indicators'!P177</f>
        <v>0.58169614131887049</v>
      </c>
      <c r="AP708" s="24">
        <f>+'[3]Scheme Indicators'!Q177</f>
        <v>6.3457057005584419E-2</v>
      </c>
      <c r="AQ708" s="24">
        <f>+'[3]Scheme Indicators'!R177</f>
        <v>0.16677580256539318</v>
      </c>
    </row>
    <row r="709" spans="15:43" x14ac:dyDescent="0.25"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D709" s="24">
        <f>+'[3]Scheme Indicators'!E178</f>
        <v>5.8700869596935304E-3</v>
      </c>
      <c r="AE709" s="24">
        <f>+'[3]Scheme Indicators'!F178</f>
        <v>4.3737991781378251E-3</v>
      </c>
      <c r="AF709" s="24">
        <f>+'[3]Scheme Indicators'!G178</f>
        <v>9.9066909287913018E-4</v>
      </c>
      <c r="AG709" s="24">
        <f>+'[3]Scheme Indicators'!H178</f>
        <v>9.000897872964193E-3</v>
      </c>
      <c r="AH709" s="24">
        <f>+'[3]Scheme Indicators'!I178</f>
        <v>4.8683498646549164E-3</v>
      </c>
      <c r="AI709" s="24">
        <f>+'[3]Scheme Indicators'!J178</f>
        <v>1.6392514132401415E-3</v>
      </c>
      <c r="AJ709" s="24">
        <f>+'[3]Scheme Indicators'!K178</f>
        <v>5.4837609394052002E-3</v>
      </c>
      <c r="AK709" s="24">
        <f>+'[3]Scheme Indicators'!L178</f>
        <v>2.044771808362722E-2</v>
      </c>
      <c r="AL709" s="24">
        <f>+'[3]Scheme Indicators'!M178</f>
        <v>4.2172846426205002E-3</v>
      </c>
      <c r="AM709" s="24">
        <f>+'[3]Scheme Indicators'!N178</f>
        <v>0</v>
      </c>
      <c r="AN709" s="24">
        <f>+'[3]Scheme Indicators'!O178</f>
        <v>3.9375383029938371E-2</v>
      </c>
      <c r="AO709" s="24">
        <f>+'[3]Scheme Indicators'!P178</f>
        <v>3.4101580381472527E-2</v>
      </c>
      <c r="AP709" s="24">
        <f>+'[3]Scheme Indicators'!Q178</f>
        <v>5.4620820155344835E-3</v>
      </c>
      <c r="AQ709" s="24">
        <f>+'[3]Scheme Indicators'!R178</f>
        <v>7.152434798415179E-5</v>
      </c>
    </row>
    <row r="710" spans="15:43" x14ac:dyDescent="0.25"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D710" s="24">
        <f>+'[3]Scheme Indicators'!E179</f>
        <v>7.612398067817637E-2</v>
      </c>
      <c r="AE710" s="24">
        <f>+'[3]Scheme Indicators'!F179</f>
        <v>7.4855370963989559E-2</v>
      </c>
      <c r="AF710" s="24">
        <f>+'[3]Scheme Indicators'!G179</f>
        <v>6.6164370140504053E-2</v>
      </c>
      <c r="AG710" s="24">
        <f>+'[3]Scheme Indicators'!H179</f>
        <v>0.11028219338804454</v>
      </c>
      <c r="AH710" s="24">
        <f>+'[3]Scheme Indicators'!I179</f>
        <v>4.7374231308293401E-2</v>
      </c>
      <c r="AI710" s="24">
        <f>+'[3]Scheme Indicators'!J179</f>
        <v>5.8026414640329371E-2</v>
      </c>
      <c r="AJ710" s="24">
        <f>+'[3]Scheme Indicators'!K179</f>
        <v>6.7903319431212555E-2</v>
      </c>
      <c r="AK710" s="24">
        <f>+'[3]Scheme Indicators'!L179</f>
        <v>0.2000764963181324</v>
      </c>
      <c r="AL710" s="24">
        <f>+'[3]Scheme Indicators'!M179</f>
        <v>7.2641636217180325E-2</v>
      </c>
      <c r="AM710" s="24">
        <f>+'[3]Scheme Indicators'!N179</f>
        <v>0.10809832215374764</v>
      </c>
      <c r="AN710" s="24">
        <f>+'[3]Scheme Indicators'!O179</f>
        <v>0.12705264662376681</v>
      </c>
      <c r="AO710" s="24">
        <f>+'[3]Scheme Indicators'!P179</f>
        <v>0.20147507164184017</v>
      </c>
      <c r="AP710" s="24">
        <f>+'[3]Scheme Indicators'!Q179</f>
        <v>9.6595930329485269E-3</v>
      </c>
      <c r="AQ710" s="24">
        <f>+'[3]Scheme Indicators'!R179</f>
        <v>3.0935559732909745E-2</v>
      </c>
    </row>
    <row r="711" spans="15:43" x14ac:dyDescent="0.25"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D711" s="50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</row>
    <row r="712" spans="15:43" x14ac:dyDescent="0.25"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D712" s="50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</row>
    <row r="713" spans="15:43" x14ac:dyDescent="0.25"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D713" s="24">
        <f>+'[3]Scheme Indicators'!E182</f>
        <v>1.0948989530556034E-2</v>
      </c>
      <c r="AE713" s="24">
        <f>+'[3]Scheme Indicators'!F182</f>
        <v>5.3889651033937665E-3</v>
      </c>
      <c r="AF713" s="24">
        <f>+'[3]Scheme Indicators'!G182</f>
        <v>9.9459551502749498E-3</v>
      </c>
      <c r="AG713" s="24">
        <f>+'[3]Scheme Indicators'!H182</f>
        <v>7.6210910021576048E-3</v>
      </c>
      <c r="AH713" s="24">
        <f>+'[3]Scheme Indicators'!I182</f>
        <v>9.1328803855129249E-3</v>
      </c>
      <c r="AI713" s="24">
        <f>+'[3]Scheme Indicators'!J182</f>
        <v>1.0980273972969247E-2</v>
      </c>
      <c r="AJ713" s="24">
        <f>+'[3]Scheme Indicators'!K182</f>
        <v>9.2661721800767569E-3</v>
      </c>
      <c r="AK713" s="24">
        <f>+'[3]Scheme Indicators'!L182</f>
        <v>9.7688086611167797E-3</v>
      </c>
      <c r="AL713" s="24">
        <f>+'[3]Scheme Indicators'!M182</f>
        <v>1.1712676764907231E-2</v>
      </c>
      <c r="AM713" s="24">
        <f>+'[3]Scheme Indicators'!N182</f>
        <v>8.0968253029355917E-3</v>
      </c>
      <c r="AN713" s="24">
        <f>+'[3]Scheme Indicators'!O182</f>
        <v>7.157647031632134E-3</v>
      </c>
      <c r="AO713" s="24">
        <f>+'[3]Scheme Indicators'!P182</f>
        <v>3.5815512118024953E-3</v>
      </c>
      <c r="AP713" s="24">
        <f>+'[3]Scheme Indicators'!Q182</f>
        <v>3.2882140327783306E-3</v>
      </c>
      <c r="AQ713" s="24">
        <f>+'[3]Scheme Indicators'!R182</f>
        <v>6.273441380529393E-3</v>
      </c>
    </row>
    <row r="714" spans="15:43" x14ac:dyDescent="0.25"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D714" s="24">
        <f>+'[3]Scheme Indicators'!E183</f>
        <v>0.86947973875990048</v>
      </c>
      <c r="AE714" s="24">
        <f>+'[3]Scheme Indicators'!F183</f>
        <v>0.80294063874452781</v>
      </c>
      <c r="AF714" s="24">
        <f>+'[3]Scheme Indicators'!G183</f>
        <v>0.78046235011700293</v>
      </c>
      <c r="AG714" s="24">
        <f>+'[3]Scheme Indicators'!H183</f>
        <v>0.45201671864772014</v>
      </c>
      <c r="AH714" s="24">
        <f>+'[3]Scheme Indicators'!I183</f>
        <v>0.86543768687727318</v>
      </c>
      <c r="AI714" s="24">
        <f>+'[3]Scheme Indicators'!J183</f>
        <v>0.74415263957031086</v>
      </c>
      <c r="AJ714" s="24">
        <f>+'[3]Scheme Indicators'!K183</f>
        <v>0.80133413248573271</v>
      </c>
      <c r="AK714" s="24">
        <f>+'[3]Scheme Indicators'!L183</f>
        <v>0.6808611943000783</v>
      </c>
      <c r="AL714" s="24">
        <f>+'[3]Scheme Indicators'!M183</f>
        <v>0.85338164343222644</v>
      </c>
      <c r="AM714" s="24">
        <f>+'[3]Scheme Indicators'!N183</f>
        <v>0.58058945292707276</v>
      </c>
      <c r="AN714" s="24">
        <f>+'[3]Scheme Indicators'!O183</f>
        <v>0.77114006862357998</v>
      </c>
      <c r="AO714" s="24">
        <f>+'[3]Scheme Indicators'!P183</f>
        <v>0.67326225534942408</v>
      </c>
      <c r="AP714" s="24">
        <f>+'[3]Scheme Indicators'!Q183</f>
        <v>0.6444827327889957</v>
      </c>
      <c r="AQ714" s="24">
        <f>+'[3]Scheme Indicators'!R183</f>
        <v>0.76471508301378843</v>
      </c>
    </row>
    <row r="715" spans="15:43" x14ac:dyDescent="0.25"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D715" s="50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</row>
    <row r="716" spans="15:43" x14ac:dyDescent="0.25"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D716" s="24">
        <f>+'[3]Scheme Indicators'!E185</f>
        <v>1.8719261725366549E-2</v>
      </c>
      <c r="AE716" s="24">
        <f>+'[3]Scheme Indicators'!F185</f>
        <v>1.5340805911866219E-2</v>
      </c>
      <c r="AF716" s="24">
        <f>+'[3]Scheme Indicators'!G185</f>
        <v>1.1372777407814557E-2</v>
      </c>
      <c r="AG716" s="24">
        <f>+'[3]Scheme Indicators'!H185</f>
        <v>1.1002623853424313E-2</v>
      </c>
      <c r="AH716" s="24">
        <f>+'[3]Scheme Indicators'!I185</f>
        <v>0</v>
      </c>
      <c r="AI716" s="24">
        <f>+'[3]Scheme Indicators'!J185</f>
        <v>7.8549904237237081E-3</v>
      </c>
      <c r="AJ716" s="24">
        <f>+'[3]Scheme Indicators'!K185</f>
        <v>2.7542301870519991E-2</v>
      </c>
      <c r="AK716" s="24">
        <f>+'[3]Scheme Indicators'!L185</f>
        <v>1.5344978062113213E-2</v>
      </c>
      <c r="AL716" s="24">
        <f>+'[3]Scheme Indicators'!M185</f>
        <v>9.1196816595688832E-3</v>
      </c>
      <c r="AM716" s="24">
        <f>+'[3]Scheme Indicators'!N185</f>
        <v>0</v>
      </c>
      <c r="AN716" s="24">
        <f>+'[3]Scheme Indicators'!O185</f>
        <v>1.5890548461317554E-2</v>
      </c>
      <c r="AO716" s="24">
        <f>+'[3]Scheme Indicators'!P185</f>
        <v>0</v>
      </c>
      <c r="AP716" s="24">
        <f>+'[3]Scheme Indicators'!Q185</f>
        <v>0</v>
      </c>
      <c r="AQ716" s="24">
        <f>+'[3]Scheme Indicators'!R185</f>
        <v>0</v>
      </c>
    </row>
    <row r="717" spans="15:43" x14ac:dyDescent="0.25"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D717" s="24">
        <f>+'[3]Scheme Indicators'!E186</f>
        <v>4.8670080485953025E-2</v>
      </c>
      <c r="AE717" s="24">
        <f>+'[3]Scheme Indicators'!F186</f>
        <v>3.8352014779665551E-2</v>
      </c>
      <c r="AF717" s="24">
        <f>+'[3]Scheme Indicators'!G186</f>
        <v>2.2745554815629114E-2</v>
      </c>
      <c r="AG717" s="24">
        <f>+'[3]Scheme Indicators'!H186</f>
        <v>3.5096977355226926E-2</v>
      </c>
      <c r="AH717" s="24">
        <f>+'[3]Scheme Indicators'!I186</f>
        <v>4.2544141771163162E-2</v>
      </c>
      <c r="AI717" s="24">
        <f>+'[3]Scheme Indicators'!J186</f>
        <v>2.0946641129929888E-2</v>
      </c>
      <c r="AJ717" s="24">
        <f>+'[3]Scheme Indicators'!K186</f>
        <v>6.0593064115143987E-2</v>
      </c>
      <c r="AK717" s="24">
        <f>+'[3]Scheme Indicators'!L186</f>
        <v>4.2198689670811335E-2</v>
      </c>
      <c r="AL717" s="24">
        <f>+'[3]Scheme Indicators'!M186</f>
        <v>3.0041304290344555E-2</v>
      </c>
      <c r="AM717" s="24">
        <f>+'[3]Scheme Indicators'!N186</f>
        <v>1.2478259861867019E-2</v>
      </c>
      <c r="AN717" s="24">
        <f>+'[3]Scheme Indicators'!O186</f>
        <v>2.3835822691976333E-2</v>
      </c>
      <c r="AO717" s="24">
        <f>+'[3]Scheme Indicators'!P186</f>
        <v>4.7014263584573363E-2</v>
      </c>
      <c r="AP717" s="24">
        <f>+'[3]Scheme Indicators'!Q186</f>
        <v>4.5830945358091693E-2</v>
      </c>
      <c r="AQ717" s="24">
        <f>+'[3]Scheme Indicators'!R186</f>
        <v>1.2841346359589433E-2</v>
      </c>
    </row>
    <row r="718" spans="15:43" x14ac:dyDescent="0.25"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D718" s="25">
        <f>+'[3]Scheme Indicators'!E187</f>
        <v>1.1082355604399108</v>
      </c>
      <c r="AE718" s="25">
        <f>+'[3]Scheme Indicators'!F187</f>
        <v>0.80259243518825907</v>
      </c>
      <c r="AF718" s="25">
        <f>+'[3]Scheme Indicators'!G187</f>
        <v>1.1859922179025246</v>
      </c>
      <c r="AG718" s="25">
        <f>+'[3]Scheme Indicators'!H187</f>
        <v>0.84778696692842115</v>
      </c>
      <c r="AH718" s="25">
        <f>+'[3]Scheme Indicators'!I187</f>
        <v>1.4437086092715232</v>
      </c>
      <c r="AI718" s="25">
        <f>+'[3]Scheme Indicators'!J187</f>
        <v>0.74146610578683059</v>
      </c>
      <c r="AJ718" s="25">
        <f>+'[3]Scheme Indicators'!K187</f>
        <v>1.0059750135795764</v>
      </c>
      <c r="AK718" s="25">
        <f>+'[3]Scheme Indicators'!L187</f>
        <v>1.8315052508922427</v>
      </c>
      <c r="AL718" s="25">
        <f>+'[3]Scheme Indicators'!M187</f>
        <v>0.7990845473392848</v>
      </c>
      <c r="AM718" s="25">
        <f>+'[3]Scheme Indicators'!N187</f>
        <v>1.0912633972083028</v>
      </c>
      <c r="AN718" s="25">
        <f>+'[3]Scheme Indicators'!O187</f>
        <v>0.74133763094278804</v>
      </c>
      <c r="AO718" s="25">
        <f>+'[3]Scheme Indicators'!P187</f>
        <v>0.75106082037943656</v>
      </c>
      <c r="AP718" s="25">
        <f>+'[3]Scheme Indicators'!Q187</f>
        <v>0.88785666889152814</v>
      </c>
      <c r="AQ718" s="25">
        <f>+'[3]Scheme Indicators'!R187</f>
        <v>0.57690119476600676</v>
      </c>
    </row>
    <row r="719" spans="15:43" x14ac:dyDescent="0.25"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D719" s="25">
        <f>+'[3]Scheme Indicators'!E188</f>
        <v>4.3641302298369036</v>
      </c>
      <c r="AE719" s="25">
        <f>+'[3]Scheme Indicators'!F188</f>
        <v>5.3998087547753357</v>
      </c>
      <c r="AF719" s="25">
        <f>+'[3]Scheme Indicators'!G188</f>
        <v>3.7774319066265449</v>
      </c>
      <c r="AG719" s="25">
        <f>+'[3]Scheme Indicators'!H188</f>
        <v>4.0008879526325209</v>
      </c>
      <c r="AH719" s="25">
        <f>+'[3]Scheme Indicators'!I188</f>
        <v>5.8940397350993381</v>
      </c>
      <c r="AI719" s="25">
        <f>+'[3]Scheme Indicators'!J188</f>
        <v>3.0742707399532097</v>
      </c>
      <c r="AJ719" s="25">
        <f>+'[3]Scheme Indicators'!K188</f>
        <v>4.2368278109722981</v>
      </c>
      <c r="AK719" s="25">
        <f>+'[3]Scheme Indicators'!L188</f>
        <v>2.2375729288423578</v>
      </c>
      <c r="AL719" s="25">
        <f>+'[3]Scheme Indicators'!M188</f>
        <v>6.6755864618987308</v>
      </c>
      <c r="AM719" s="25">
        <f>+'[3]Scheme Indicators'!N188</f>
        <v>2.3968821045825224</v>
      </c>
      <c r="AN719" s="25">
        <f>+'[3]Scheme Indicators'!O188</f>
        <v>2.7977437550362612</v>
      </c>
      <c r="AO719" s="25">
        <f>+'[3]Scheme Indicators'!P188</f>
        <v>2.9066478076831301</v>
      </c>
      <c r="AP719" s="25">
        <f>+'[3]Scheme Indicators'!Q188</f>
        <v>7.3855341739631601</v>
      </c>
      <c r="AQ719" s="25">
        <f>+'[3]Scheme Indicators'!R188</f>
        <v>3.5512990707390673</v>
      </c>
    </row>
    <row r="720" spans="15:43" x14ac:dyDescent="0.25"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D720" s="50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</row>
    <row r="721" spans="15:43" x14ac:dyDescent="0.25"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D721" s="24">
        <f>+'[3]Scheme Indicators'!E190</f>
        <v>0.12756904462156987</v>
      </c>
      <c r="AE721" s="24">
        <f>+'[3]Scheme Indicators'!F190</f>
        <v>0.1808788666891174</v>
      </c>
      <c r="AF721" s="24">
        <f>+'[3]Scheme Indicators'!G190</f>
        <v>0.18766808635136145</v>
      </c>
      <c r="AG721" s="24">
        <f>+'[3]Scheme Indicators'!H190</f>
        <v>0.16495623578725629</v>
      </c>
      <c r="AH721" s="24">
        <f>+'[3]Scheme Indicators'!I190</f>
        <v>0.1340615505691049</v>
      </c>
      <c r="AI721" s="24">
        <f>+'[3]Scheme Indicators'!J190</f>
        <v>0.13698755447583466</v>
      </c>
      <c r="AJ721" s="24">
        <f>+'[3]Scheme Indicators'!K190</f>
        <v>0.155177999272924</v>
      </c>
      <c r="AK721" s="24">
        <f>+'[3]Scheme Indicators'!L190</f>
        <v>0.32112702409374594</v>
      </c>
      <c r="AL721" s="24">
        <f>+'[3]Scheme Indicators'!M190</f>
        <v>0.10799847602900342</v>
      </c>
      <c r="AM721" s="24">
        <f>+'[3]Scheme Indicators'!N190</f>
        <v>0.18940248037698604</v>
      </c>
      <c r="AN721" s="24">
        <f>+'[3]Scheme Indicators'!O190</f>
        <v>0.16459804417303492</v>
      </c>
      <c r="AO721" s="24">
        <f>+'[3]Scheme Indicators'!P190</f>
        <v>0.12608871506548933</v>
      </c>
      <c r="AP721" s="24">
        <f>+'[3]Scheme Indicators'!Q190</f>
        <v>0.13604338947577763</v>
      </c>
      <c r="AQ721" s="24">
        <f>+'[3]Scheme Indicators'!R190</f>
        <v>0.12293321670692431</v>
      </c>
    </row>
    <row r="722" spans="15:43" x14ac:dyDescent="0.25"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D722" s="24">
        <f>+'[3]Scheme Indicators'!E191</f>
        <v>0.36276318857815498</v>
      </c>
      <c r="AE722" s="24">
        <f>+'[3]Scheme Indicators'!F191</f>
        <v>0.41554796179556974</v>
      </c>
      <c r="AF722" s="24">
        <f>+'[3]Scheme Indicators'!G191</f>
        <v>0.41056467852745093</v>
      </c>
      <c r="AG722" s="24">
        <f>+'[3]Scheme Indicators'!H191</f>
        <v>0.40695279186052108</v>
      </c>
      <c r="AH722" s="24">
        <f>+'[3]Scheme Indicators'!I191</f>
        <v>0.3113244870192774</v>
      </c>
      <c r="AI722" s="24">
        <f>+'[3]Scheme Indicators'!J191</f>
        <v>0.31605225135227089</v>
      </c>
      <c r="AJ722" s="24">
        <f>+'[3]Scheme Indicators'!K191</f>
        <v>0.39443547982469407</v>
      </c>
      <c r="AK722" s="24">
        <f>+'[3]Scheme Indicators'!L191</f>
        <v>0.73000215005791647</v>
      </c>
      <c r="AL722" s="24">
        <f>+'[3]Scheme Indicators'!M191</f>
        <v>0.32817220290327564</v>
      </c>
      <c r="AM722" s="24">
        <f>+'[3]Scheme Indicators'!N191</f>
        <v>0.46849913195678644</v>
      </c>
      <c r="AN722" s="24">
        <f>+'[3]Scheme Indicators'!O191</f>
        <v>0.40567600280152316</v>
      </c>
      <c r="AO722" s="24">
        <f>+'[3]Scheme Indicators'!P191</f>
        <v>0.27076558139236268</v>
      </c>
      <c r="AP722" s="24">
        <f>+'[3]Scheme Indicators'!Q191</f>
        <v>0.17374374492012884</v>
      </c>
      <c r="AQ722" s="24">
        <f>+'[3]Scheme Indicators'!R191</f>
        <v>0.26583011169446441</v>
      </c>
    </row>
    <row r="723" spans="15:43" x14ac:dyDescent="0.25"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D723" s="24">
        <f>+'[3]Scheme Indicators'!E192</f>
        <v>2.4456910212384362E-2</v>
      </c>
      <c r="AE723" s="24">
        <f>+'[3]Scheme Indicators'!F192</f>
        <v>1.8681649652923564E-2</v>
      </c>
      <c r="AF723" s="24">
        <f>+'[3]Scheme Indicators'!G192</f>
        <v>3.0158760695992996E-2</v>
      </c>
      <c r="AG723" s="24">
        <f>+'[3]Scheme Indicators'!H192</f>
        <v>4.276006545530079E-2</v>
      </c>
      <c r="AH723" s="24">
        <f>+'[3]Scheme Indicators'!I192</f>
        <v>1.2590764820730781E-2</v>
      </c>
      <c r="AI723" s="24">
        <f>+'[3]Scheme Indicators'!J192</f>
        <v>1.690614338646159E-2</v>
      </c>
      <c r="AJ723" s="24">
        <f>+'[3]Scheme Indicators'!K192</f>
        <v>2.5912043821185383E-2</v>
      </c>
      <c r="AK723" s="24">
        <f>+'[3]Scheme Indicators'!L192</f>
        <v>5.8028863577716208E-2</v>
      </c>
      <c r="AL723" s="24">
        <f>+'[3]Scheme Indicators'!M192</f>
        <v>2.0791257384889624E-2</v>
      </c>
      <c r="AM723" s="24">
        <f>+'[3]Scheme Indicators'!N192</f>
        <v>1.2842040587529174E-2</v>
      </c>
      <c r="AN723" s="24">
        <f>+'[3]Scheme Indicators'!O192</f>
        <v>1.6227747907937143E-2</v>
      </c>
      <c r="AO723" s="24">
        <f>+'[3]Scheme Indicators'!P192</f>
        <v>1.9377175330341154E-2</v>
      </c>
      <c r="AP723" s="24">
        <f>+'[3]Scheme Indicators'!Q192</f>
        <v>1.7770697700454398E-2</v>
      </c>
      <c r="AQ723" s="24">
        <f>+'[3]Scheme Indicators'!R192</f>
        <v>2.0249598081280958E-2</v>
      </c>
    </row>
    <row r="724" spans="15:43" x14ac:dyDescent="0.25"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D724" s="24">
        <f>+'[3]Scheme Indicators'!E193</f>
        <v>0.11872603174698808</v>
      </c>
      <c r="AE724" s="24">
        <f>+'[3]Scheme Indicators'!F193</f>
        <v>0.1371007176152676</v>
      </c>
      <c r="AF724" s="24">
        <f>+'[3]Scheme Indicators'!G193</f>
        <v>0.1421896331817516</v>
      </c>
      <c r="AG724" s="24">
        <f>+'[3]Scheme Indicators'!H193</f>
        <v>0.17290687626449464</v>
      </c>
      <c r="AH724" s="24">
        <f>+'[3]Scheme Indicators'!I193</f>
        <v>0.14009229779158763</v>
      </c>
      <c r="AI724" s="24">
        <f>+'[3]Scheme Indicators'!J193</f>
        <v>9.9250649910914729E-2</v>
      </c>
      <c r="AJ724" s="24">
        <f>+'[3]Scheme Indicators'!K193</f>
        <v>0.15721342206280839</v>
      </c>
      <c r="AK724" s="24">
        <f>+'[3]Scheme Indicators'!L193</f>
        <v>0.35499082389675979</v>
      </c>
      <c r="AL724" s="24">
        <f>+'[3]Scheme Indicators'!M193</f>
        <v>0.11715891648103914</v>
      </c>
      <c r="AM724" s="24">
        <f>+'[3]Scheme Indicators'!N193</f>
        <v>0.13798468446760079</v>
      </c>
      <c r="AN724" s="24">
        <f>+'[3]Scheme Indicators'!O193</f>
        <v>0.14509470575736683</v>
      </c>
      <c r="AO724" s="24">
        <f>+'[3]Scheme Indicators'!P193</f>
        <v>8.2174970442383533E-2</v>
      </c>
      <c r="AP724" s="24">
        <f>+'[3]Scheme Indicators'!Q193</f>
        <v>3.6570684109280598E-2</v>
      </c>
      <c r="AQ724" s="24">
        <f>+'[3]Scheme Indicators'!R193</f>
        <v>9.3960955988499101E-2</v>
      </c>
    </row>
    <row r="725" spans="15:43" x14ac:dyDescent="0.25"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D725" s="50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</row>
    <row r="726" spans="15:43" x14ac:dyDescent="0.25"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D726" s="50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</row>
    <row r="727" spans="15:43" x14ac:dyDescent="0.25"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D727" s="24">
        <f>+'[3]Scheme Indicators'!E196</f>
        <v>1.4804081366537067E-3</v>
      </c>
      <c r="AE727" s="24">
        <f>+'[3]Scheme Indicators'!F196</f>
        <v>1.1956551611994513E-3</v>
      </c>
      <c r="AF727" s="24">
        <f>+'[3]Scheme Indicators'!G196</f>
        <v>1.0158806330495716E-3</v>
      </c>
      <c r="AG727" s="24">
        <f>+'[3]Scheme Indicators'!H196</f>
        <v>7.3232996149693035E-4</v>
      </c>
      <c r="AH727" s="24">
        <f>+'[3]Scheme Indicators'!I196</f>
        <v>1.935444849910024E-3</v>
      </c>
      <c r="AI727" s="24">
        <f>+'[3]Scheme Indicators'!J196</f>
        <v>2.161450386586025E-3</v>
      </c>
      <c r="AJ727" s="24">
        <f>+'[3]Scheme Indicators'!K196</f>
        <v>1.4327921495242832E-3</v>
      </c>
      <c r="AK727" s="24">
        <f>+'[3]Scheme Indicators'!L196</f>
        <v>1.2356346077978518E-3</v>
      </c>
      <c r="AL727" s="24">
        <f>+'[3]Scheme Indicators'!M196</f>
        <v>2.4360814297497142E-3</v>
      </c>
      <c r="AM727" s="24">
        <f>+'[3]Scheme Indicators'!N196</f>
        <v>9.6904193702606483E-4</v>
      </c>
      <c r="AN727" s="24">
        <f>+'[3]Scheme Indicators'!O196</f>
        <v>9.2282314670519045E-4</v>
      </c>
      <c r="AO727" s="24">
        <f>+'[3]Scheme Indicators'!P196</f>
        <v>9.6630960913489936E-4</v>
      </c>
      <c r="AP727" s="24">
        <f>+'[3]Scheme Indicators'!Q196</f>
        <v>1.5448278269681781E-3</v>
      </c>
      <c r="AQ727" s="24">
        <f>+'[3]Scheme Indicators'!R196</f>
        <v>2.857134359064489E-3</v>
      </c>
    </row>
    <row r="728" spans="15:43" x14ac:dyDescent="0.25"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D728" s="24">
        <f>+'[3]Scheme Indicators'!E197</f>
        <v>0.84749221398399655</v>
      </c>
      <c r="AE728" s="24">
        <f>+'[3]Scheme Indicators'!F197</f>
        <v>0.78245552634123605</v>
      </c>
      <c r="AF728" s="24">
        <f>+'[3]Scheme Indicators'!G197</f>
        <v>0.72885694791267908</v>
      </c>
      <c r="AG728" s="24">
        <f>+'[3]Scheme Indicators'!H197</f>
        <v>0.55573632379048965</v>
      </c>
      <c r="AH728" s="24">
        <f>+'[3]Scheme Indicators'!I197</f>
        <v>0.6700433445491103</v>
      </c>
      <c r="AI728" s="24">
        <f>+'[3]Scheme Indicators'!J197</f>
        <v>0.77360159608744572</v>
      </c>
      <c r="AJ728" s="24">
        <f>+'[3]Scheme Indicators'!K197</f>
        <v>0.73993257264301582</v>
      </c>
      <c r="AK728" s="24">
        <f>+'[3]Scheme Indicators'!L197</f>
        <v>0.66907957975600163</v>
      </c>
      <c r="AL728" s="24">
        <f>+'[3]Scheme Indicators'!M197</f>
        <v>0.85523749869503263</v>
      </c>
      <c r="AM728" s="24">
        <f>+'[3]Scheme Indicators'!N197</f>
        <v>0.6397031052331551</v>
      </c>
      <c r="AN728" s="24">
        <f>+'[3]Scheme Indicators'!O197</f>
        <v>0.60992099134012068</v>
      </c>
      <c r="AO728" s="24">
        <f>+'[3]Scheme Indicators'!P197</f>
        <v>0.75528170312949094</v>
      </c>
      <c r="AP728" s="24">
        <f>+'[3]Scheme Indicators'!Q197</f>
        <v>0.63779927146028781</v>
      </c>
      <c r="AQ728" s="24">
        <f>+'[3]Scheme Indicators'!R197</f>
        <v>0.76361005905869339</v>
      </c>
    </row>
    <row r="729" spans="15:43" x14ac:dyDescent="0.25"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D729" s="50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</row>
    <row r="730" spans="15:43" x14ac:dyDescent="0.25"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D730" s="24">
        <f>+'[3]Scheme Indicators'!E199</f>
        <v>2.1064098057164936E-2</v>
      </c>
      <c r="AE730" s="24">
        <f>+'[3]Scheme Indicators'!F199</f>
        <v>3.9017067692428587E-3</v>
      </c>
      <c r="AF730" s="24">
        <f>+'[3]Scheme Indicators'!G199</f>
        <v>0</v>
      </c>
      <c r="AG730" s="24">
        <f>+'[3]Scheme Indicators'!H199</f>
        <v>1.0872019374276145E-2</v>
      </c>
      <c r="AH730" s="24">
        <f>+'[3]Scheme Indicators'!I199</f>
        <v>0</v>
      </c>
      <c r="AI730" s="24">
        <f>+'[3]Scheme Indicators'!J199</f>
        <v>0</v>
      </c>
      <c r="AJ730" s="24">
        <f>+'[3]Scheme Indicators'!K199</f>
        <v>0</v>
      </c>
      <c r="AK730" s="24">
        <f>+'[3]Scheme Indicators'!L199</f>
        <v>0</v>
      </c>
      <c r="AL730" s="24">
        <f>+'[3]Scheme Indicators'!M199</f>
        <v>1.4211713110562968E-2</v>
      </c>
      <c r="AM730" s="24">
        <f>+'[3]Scheme Indicators'!N199</f>
        <v>0</v>
      </c>
      <c r="AN730" s="24">
        <f>+'[3]Scheme Indicators'!O199</f>
        <v>0</v>
      </c>
      <c r="AO730" s="24">
        <f>+'[3]Scheme Indicators'!P199</f>
        <v>0</v>
      </c>
      <c r="AP730" s="24">
        <f>+'[3]Scheme Indicators'!Q199</f>
        <v>0</v>
      </c>
      <c r="AQ730" s="24">
        <f>+'[3]Scheme Indicators'!R199</f>
        <v>2.6684210594914836E-2</v>
      </c>
    </row>
    <row r="731" spans="15:43" x14ac:dyDescent="0.25"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D731" s="24">
        <f>+'[3]Scheme Indicators'!E200</f>
        <v>3.15961470857474E-2</v>
      </c>
      <c r="AE731" s="24">
        <f>+'[3]Scheme Indicators'!F200</f>
        <v>1.9508533846214295E-2</v>
      </c>
      <c r="AF731" s="24">
        <f>+'[3]Scheme Indicators'!G200</f>
        <v>0</v>
      </c>
      <c r="AG731" s="24">
        <f>+'[3]Scheme Indicators'!H200</f>
        <v>2.7180048435690361E-2</v>
      </c>
      <c r="AH731" s="24">
        <f>+'[3]Scheme Indicators'!I200</f>
        <v>0</v>
      </c>
      <c r="AI731" s="24">
        <f>+'[3]Scheme Indicators'!J200</f>
        <v>1.531843500067208E-2</v>
      </c>
      <c r="AJ731" s="24">
        <f>+'[3]Scheme Indicators'!K200</f>
        <v>0</v>
      </c>
      <c r="AK731" s="24">
        <f>+'[3]Scheme Indicators'!L200</f>
        <v>0</v>
      </c>
      <c r="AL731" s="24">
        <f>+'[3]Scheme Indicators'!M200</f>
        <v>2.8423426221125935E-2</v>
      </c>
      <c r="AM731" s="24">
        <f>+'[3]Scheme Indicators'!N200</f>
        <v>0</v>
      </c>
      <c r="AN731" s="24">
        <f>+'[3]Scheme Indicators'!O200</f>
        <v>0.13621957631608181</v>
      </c>
      <c r="AO731" s="24">
        <f>+'[3]Scheme Indicators'!P200</f>
        <v>0</v>
      </c>
      <c r="AP731" s="24">
        <f>+'[3]Scheme Indicators'!Q200</f>
        <v>5.2971572072733793E-2</v>
      </c>
      <c r="AQ731" s="24">
        <f>+'[3]Scheme Indicators'!R200</f>
        <v>4.0026315892372259E-2</v>
      </c>
    </row>
    <row r="732" spans="15:43" x14ac:dyDescent="0.25"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D732" s="25">
        <f>+'[3]Scheme Indicators'!E201</f>
        <v>0.84709821428590337</v>
      </c>
      <c r="AE732" s="25">
        <f>+'[3]Scheme Indicators'!F201</f>
        <v>0.56315096372264117</v>
      </c>
      <c r="AF732" s="25">
        <f>+'[3]Scheme Indicators'!G201</f>
        <v>1.005714285721182</v>
      </c>
      <c r="AG732" s="25">
        <f>+'[3]Scheme Indicators'!H201</f>
        <v>0.49545342836079603</v>
      </c>
      <c r="AH732" s="25">
        <f>+'[3]Scheme Indicators'!I201</f>
        <v>0.625</v>
      </c>
      <c r="AI732" s="25">
        <f>+'[3]Scheme Indicators'!J201</f>
        <v>0.72937467157120339</v>
      </c>
      <c r="AJ732" s="25">
        <f>+'[3]Scheme Indicators'!K201</f>
        <v>0.73067915690524265</v>
      </c>
      <c r="AK732" s="25">
        <f>+'[3]Scheme Indicators'!L201</f>
        <v>1.3284132841230376</v>
      </c>
      <c r="AL732" s="25">
        <f>+'[3]Scheme Indicators'!M201</f>
        <v>0.66699583833345277</v>
      </c>
      <c r="AM732" s="25">
        <f>+'[3]Scheme Indicators'!N201</f>
        <v>0.71641791045553782</v>
      </c>
      <c r="AN732" s="25">
        <f>+'[3]Scheme Indicators'!O201</f>
        <v>0.375</v>
      </c>
      <c r="AO732" s="25">
        <f>+'[3]Scheme Indicators'!P201</f>
        <v>0.64482306684479596</v>
      </c>
      <c r="AP732" s="25">
        <f>+'[3]Scheme Indicators'!Q201</f>
        <v>0.50847457627118642</v>
      </c>
      <c r="AQ732" s="25">
        <f>+'[3]Scheme Indicators'!R201</f>
        <v>0.39975015615240472</v>
      </c>
    </row>
    <row r="733" spans="15:43" x14ac:dyDescent="0.25"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D733" s="25">
        <f>+'[3]Scheme Indicators'!E202</f>
        <v>3.6294642857150956</v>
      </c>
      <c r="AE733" s="25">
        <f>+'[3]Scheme Indicators'!F202</f>
        <v>4.9361905901811092</v>
      </c>
      <c r="AF733" s="25">
        <f>+'[3]Scheme Indicators'!G202</f>
        <v>2.7657142857332504</v>
      </c>
      <c r="AG733" s="25">
        <f>+'[3]Scheme Indicators'!H202</f>
        <v>2.8004915212584045</v>
      </c>
      <c r="AH733" s="25">
        <f>+'[3]Scheme Indicators'!I202</f>
        <v>7.125</v>
      </c>
      <c r="AI733" s="25">
        <f>+'[3]Scheme Indicators'!J202</f>
        <v>3.1045717288491854</v>
      </c>
      <c r="AJ733" s="25">
        <f>+'[3]Scheme Indicators'!K202</f>
        <v>3.400468384059014</v>
      </c>
      <c r="AK733" s="25">
        <f>+'[3]Scheme Indicators'!L202</f>
        <v>1.8597785977722525</v>
      </c>
      <c r="AL733" s="25">
        <f>+'[3]Scheme Indicators'!M202</f>
        <v>6.9704450871522639</v>
      </c>
      <c r="AM733" s="25">
        <f>+'[3]Scheme Indicators'!N202</f>
        <v>1.1723202171090619</v>
      </c>
      <c r="AN733" s="25">
        <f>+'[3]Scheme Indicators'!O202</f>
        <v>1.825</v>
      </c>
      <c r="AO733" s="25">
        <f>+'[3]Scheme Indicators'!P202</f>
        <v>2.7680209698703435</v>
      </c>
      <c r="AP733" s="25">
        <f>+'[3]Scheme Indicators'!Q202</f>
        <v>6.2372881355932206</v>
      </c>
      <c r="AQ733" s="25">
        <f>+'[3]Scheme Indicators'!R202</f>
        <v>2.9456589631480323</v>
      </c>
    </row>
    <row r="734" spans="15:43" x14ac:dyDescent="0.25"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D734" s="50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</row>
    <row r="735" spans="15:43" x14ac:dyDescent="0.25"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D735" s="24">
        <f>+'[3]Scheme Indicators'!E204</f>
        <v>0.12035475432911973</v>
      </c>
      <c r="AE735" s="24">
        <f>+'[3]Scheme Indicators'!F204</f>
        <v>0.15462065870027214</v>
      </c>
      <c r="AF735" s="24">
        <f>+'[3]Scheme Indicators'!G204</f>
        <v>0.11615120498724378</v>
      </c>
      <c r="AG735" s="24">
        <f>+'[3]Scheme Indicators'!H204</f>
        <v>0.11043645623028671</v>
      </c>
      <c r="AH735" s="24">
        <f>+'[3]Scheme Indicators'!I204</f>
        <v>7.1871984086577231E-2</v>
      </c>
      <c r="AI735" s="24">
        <f>+'[3]Scheme Indicators'!J204</f>
        <v>0.1153257109271144</v>
      </c>
      <c r="AJ735" s="24">
        <f>+'[3]Scheme Indicators'!K204</f>
        <v>0.23237506498354929</v>
      </c>
      <c r="AK735" s="24">
        <f>+'[3]Scheme Indicators'!L204</f>
        <v>0.14408037062306975</v>
      </c>
      <c r="AL735" s="24">
        <f>+'[3]Scheme Indicators'!M204</f>
        <v>8.3786981009826497E-2</v>
      </c>
      <c r="AM735" s="24">
        <f>+'[3]Scheme Indicators'!N204</f>
        <v>0.13041247990297672</v>
      </c>
      <c r="AN735" s="24">
        <f>+'[3]Scheme Indicators'!O204</f>
        <v>0.15600010088000379</v>
      </c>
      <c r="AO735" s="24">
        <f>+'[3]Scheme Indicators'!P204</f>
        <v>3.9225296820769188E-2</v>
      </c>
      <c r="AP735" s="24">
        <f>+'[3]Scheme Indicators'!Q204</f>
        <v>0.16730885510780527</v>
      </c>
      <c r="AQ735" s="24">
        <f>+'[3]Scheme Indicators'!R204</f>
        <v>6.3893197281385358E-2</v>
      </c>
    </row>
    <row r="736" spans="15:43" x14ac:dyDescent="0.25"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D736" s="24">
        <f>+'[3]Scheme Indicators'!E205</f>
        <v>0.3179072065301311</v>
      </c>
      <c r="AE736" s="24">
        <f>+'[3]Scheme Indicators'!F205</f>
        <v>0.36820029958633921</v>
      </c>
      <c r="AF736" s="24">
        <f>+'[3]Scheme Indicators'!G205</f>
        <v>0.36735728943784191</v>
      </c>
      <c r="AG736" s="24">
        <f>+'[3]Scheme Indicators'!H205</f>
        <v>0.32551018701211559</v>
      </c>
      <c r="AH736" s="24">
        <f>+'[3]Scheme Indicators'!I205</f>
        <v>0.17713564400785137</v>
      </c>
      <c r="AI736" s="24">
        <f>+'[3]Scheme Indicators'!J205</f>
        <v>0.27443329535737426</v>
      </c>
      <c r="AJ736" s="24">
        <f>+'[3]Scheme Indicators'!K205</f>
        <v>0.30587383856200673</v>
      </c>
      <c r="AK736" s="24">
        <f>+'[3]Scheme Indicators'!L205</f>
        <v>0.76952008681789608</v>
      </c>
      <c r="AL736" s="24">
        <f>+'[3]Scheme Indicators'!M205</f>
        <v>0.29779711024977173</v>
      </c>
      <c r="AM736" s="24">
        <f>+'[3]Scheme Indicators'!N205</f>
        <v>0.35889910741421477</v>
      </c>
      <c r="AN736" s="24">
        <f>+'[3]Scheme Indicators'!O205</f>
        <v>0.3670544377849243</v>
      </c>
      <c r="AO736" s="24">
        <f>+'[3]Scheme Indicators'!P205</f>
        <v>0.29111530334871477</v>
      </c>
      <c r="AP736" s="24">
        <f>+'[3]Scheme Indicators'!Q205</f>
        <v>0.1599834767892151</v>
      </c>
      <c r="AQ736" s="24">
        <f>+'[3]Scheme Indicators'!R205</f>
        <v>0.18725968805152907</v>
      </c>
    </row>
    <row r="737" spans="15:43" x14ac:dyDescent="0.25"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D737" s="24">
        <f>+'[3]Scheme Indicators'!E206</f>
        <v>8.6010457325222892E-3</v>
      </c>
      <c r="AE737" s="24">
        <f>+'[3]Scheme Indicators'!F206</f>
        <v>7.6639631162184014E-3</v>
      </c>
      <c r="AF737" s="24">
        <f>+'[3]Scheme Indicators'!G206</f>
        <v>0</v>
      </c>
      <c r="AG737" s="24">
        <f>+'[3]Scheme Indicators'!H206</f>
        <v>3.1710747796344869E-2</v>
      </c>
      <c r="AH737" s="24">
        <f>+'[3]Scheme Indicators'!I206</f>
        <v>4.6052340630612545E-2</v>
      </c>
      <c r="AI737" s="24">
        <f>+'[3]Scheme Indicators'!J206</f>
        <v>4.6818344150736284E-3</v>
      </c>
      <c r="AJ737" s="24">
        <f>+'[3]Scheme Indicators'!K206</f>
        <v>4.3348596532606712E-2</v>
      </c>
      <c r="AK737" s="24">
        <f>+'[3]Scheme Indicators'!L206</f>
        <v>1.8439901263960463E-2</v>
      </c>
      <c r="AL737" s="24">
        <f>+'[3]Scheme Indicators'!M206</f>
        <v>9.0286652743716937E-3</v>
      </c>
      <c r="AM737" s="24">
        <f>+'[3]Scheme Indicators'!N206</f>
        <v>1.6069197625271957E-3</v>
      </c>
      <c r="AN737" s="24">
        <f>+'[3]Scheme Indicators'!O206</f>
        <v>2.6568494828801564E-2</v>
      </c>
      <c r="AO737" s="24">
        <f>+'[3]Scheme Indicators'!P206</f>
        <v>0</v>
      </c>
      <c r="AP737" s="24">
        <f>+'[3]Scheme Indicators'!Q206</f>
        <v>2.4592165910503224E-2</v>
      </c>
      <c r="AQ737" s="24">
        <f>+'[3]Scheme Indicators'!R206</f>
        <v>1.1796327786991785E-2</v>
      </c>
    </row>
    <row r="738" spans="15:43" x14ac:dyDescent="0.25"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D738" s="24">
        <f>+'[3]Scheme Indicators'!E207</f>
        <v>0.11576191950071521</v>
      </c>
      <c r="AE738" s="24">
        <f>+'[3]Scheme Indicators'!F207</f>
        <v>0.13121409721998875</v>
      </c>
      <c r="AF738" s="24">
        <f>+'[3]Scheme Indicators'!G207</f>
        <v>5.6530402572280834E-2</v>
      </c>
      <c r="AG738" s="24">
        <f>+'[3]Scheme Indicators'!H207</f>
        <v>0.12172677671821866</v>
      </c>
      <c r="AH738" s="24">
        <f>+'[3]Scheme Indicators'!I207</f>
        <v>0.11268308190612469</v>
      </c>
      <c r="AI738" s="24">
        <f>+'[3]Scheme Indicators'!J207</f>
        <v>7.9217522092397546E-2</v>
      </c>
      <c r="AJ738" s="24">
        <f>+'[3]Scheme Indicators'!K207</f>
        <v>0.14317078512447781</v>
      </c>
      <c r="AK738" s="24">
        <f>+'[3]Scheme Indicators'!L207</f>
        <v>0.4633701508369249</v>
      </c>
      <c r="AL738" s="24">
        <f>+'[3]Scheme Indicators'!M207</f>
        <v>0.10709388322496974</v>
      </c>
      <c r="AM738" s="24">
        <f>+'[3]Scheme Indicators'!N207</f>
        <v>6.859619064369063E-2</v>
      </c>
      <c r="AN738" s="24">
        <f>+'[3]Scheme Indicators'!O207</f>
        <v>3.1657748590409242E-2</v>
      </c>
      <c r="AO738" s="24">
        <f>+'[3]Scheme Indicators'!P207</f>
        <v>7.5189367832799794E-2</v>
      </c>
      <c r="AP738" s="24">
        <f>+'[3]Scheme Indicators'!Q207</f>
        <v>2.2380649484908074E-2</v>
      </c>
      <c r="AQ738" s="24">
        <f>+'[3]Scheme Indicators'!R207</f>
        <v>7.5470363005046601E-2</v>
      </c>
    </row>
    <row r="739" spans="15:43" x14ac:dyDescent="0.25"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D739" s="50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</row>
    <row r="740" spans="15:43" x14ac:dyDescent="0.25"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D740" s="50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</row>
    <row r="741" spans="15:43" x14ac:dyDescent="0.25"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D741" s="24">
        <f>+'[3]Scheme Indicators'!E210</f>
        <v>1.4565745569821192E-2</v>
      </c>
      <c r="AE741" s="24">
        <f>+'[3]Scheme Indicators'!F210</f>
        <v>1.456872819957262E-2</v>
      </c>
      <c r="AF741" s="24">
        <f>+'[3]Scheme Indicators'!G210</f>
        <v>6.7144872318754857E-3</v>
      </c>
      <c r="AG741" s="24">
        <f>+'[3]Scheme Indicators'!H210</f>
        <v>4.6023221537081415E-3</v>
      </c>
      <c r="AH741" s="24">
        <f>+'[3]Scheme Indicators'!I210</f>
        <v>2.1279812907486869E-2</v>
      </c>
      <c r="AI741" s="24">
        <f>+'[3]Scheme Indicators'!J210</f>
        <v>3.1645617544732767E-2</v>
      </c>
      <c r="AJ741" s="24">
        <f>+'[3]Scheme Indicators'!K210</f>
        <v>1.2440461110784255E-2</v>
      </c>
      <c r="AK741" s="24">
        <f>+'[3]Scheme Indicators'!L210</f>
        <v>1.0147250257042573E-2</v>
      </c>
      <c r="AL741" s="24">
        <f>+'[3]Scheme Indicators'!M210</f>
        <v>3.1110943860600534E-2</v>
      </c>
      <c r="AM741" s="24">
        <f>+'[3]Scheme Indicators'!N210</f>
        <v>6.7924974854984953E-3</v>
      </c>
      <c r="AN741" s="24">
        <f>+'[3]Scheme Indicators'!O210</f>
        <v>9.026363903710144E-3</v>
      </c>
      <c r="AO741" s="24">
        <f>+'[3]Scheme Indicators'!P210</f>
        <v>9.455396516161535E-3</v>
      </c>
      <c r="AP741" s="24">
        <f>+'[3]Scheme Indicators'!Q210</f>
        <v>1.1638575747243307E-2</v>
      </c>
      <c r="AQ741" s="24">
        <f>+'[3]Scheme Indicators'!R210</f>
        <v>3.3245789102972934E-2</v>
      </c>
    </row>
    <row r="742" spans="15:43" x14ac:dyDescent="0.25"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D742" s="24">
        <f>+'[3]Scheme Indicators'!E211</f>
        <v>0.90401325063545546</v>
      </c>
      <c r="AE742" s="24">
        <f>+'[3]Scheme Indicators'!F211</f>
        <v>0.7847957245008762</v>
      </c>
      <c r="AF742" s="24">
        <f>+'[3]Scheme Indicators'!G211</f>
        <v>0.86206984322956093</v>
      </c>
      <c r="AG742" s="24">
        <f>+'[3]Scheme Indicators'!H211</f>
        <v>0.93920929254133356</v>
      </c>
      <c r="AH742" s="24">
        <f>+'[3]Scheme Indicators'!I211</f>
        <v>0.85603453376672889</v>
      </c>
      <c r="AI742" s="24">
        <f>+'[3]Scheme Indicators'!J211</f>
        <v>0.87764149148998249</v>
      </c>
      <c r="AJ742" s="24">
        <f>+'[3]Scheme Indicators'!K211</f>
        <v>0.78771708223879433</v>
      </c>
      <c r="AK742" s="24">
        <f>+'[3]Scheme Indicators'!L211</f>
        <v>0.79121633647819056</v>
      </c>
      <c r="AL742" s="24">
        <f>+'[3]Scheme Indicators'!M211</f>
        <v>0.9120698351673997</v>
      </c>
      <c r="AM742" s="24">
        <f>+'[3]Scheme Indicators'!N211</f>
        <v>0.59749614790894034</v>
      </c>
      <c r="AN742" s="24">
        <f>+'[3]Scheme Indicators'!O211</f>
        <v>0.81157610969676597</v>
      </c>
      <c r="AO742" s="24">
        <f>+'[3]Scheme Indicators'!P211</f>
        <v>0.8713934535359088</v>
      </c>
      <c r="AP742" s="24">
        <f>+'[3]Scheme Indicators'!Q211</f>
        <v>0.77678354370827596</v>
      </c>
      <c r="AQ742" s="24">
        <f>+'[3]Scheme Indicators'!R211</f>
        <v>0.91145377171538233</v>
      </c>
    </row>
    <row r="743" spans="15:43" x14ac:dyDescent="0.25"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D743" s="50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</row>
    <row r="744" spans="15:43" x14ac:dyDescent="0.25"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D744" s="24">
        <f>+'[3]Scheme Indicators'!E213</f>
        <v>0.12182741116889462</v>
      </c>
      <c r="AE744" s="24">
        <f>+'[3]Scheme Indicators'!F213</f>
        <v>5.8833354621310424E-2</v>
      </c>
      <c r="AF744" s="24">
        <f>+'[3]Scheme Indicators'!G213</f>
        <v>9.6829971180774854E-2</v>
      </c>
      <c r="AG744" s="24">
        <f>+'[3]Scheme Indicators'!H213</f>
        <v>0.15476544291304353</v>
      </c>
      <c r="AH744" s="24">
        <f>+'[3]Scheme Indicators'!I213</f>
        <v>8.5267645663945651E-2</v>
      </c>
      <c r="AI744" s="24">
        <f>+'[3]Scheme Indicators'!J213</f>
        <v>0.16969551953093512</v>
      </c>
      <c r="AJ744" s="24">
        <f>+'[3]Scheme Indicators'!K213</f>
        <v>5.3405259609217777E-2</v>
      </c>
      <c r="AK744" s="24">
        <f>+'[3]Scheme Indicators'!L213</f>
        <v>0.11862502808251067</v>
      </c>
      <c r="AL744" s="24">
        <f>+'[3]Scheme Indicators'!M213</f>
        <v>7.3039386255610558E-2</v>
      </c>
      <c r="AM744" s="24">
        <f>+'[3]Scheme Indicators'!N213</f>
        <v>0.13240418118251607</v>
      </c>
      <c r="AN744" s="24">
        <f>+'[3]Scheme Indicators'!O213</f>
        <v>8.4345047923322689E-2</v>
      </c>
      <c r="AO744" s="24">
        <f>+'[3]Scheme Indicators'!P213</f>
        <v>4.5004018215960354E-2</v>
      </c>
      <c r="AP744" s="24">
        <f>+'[3]Scheme Indicators'!Q213</f>
        <v>1.5748031496062992E-2</v>
      </c>
      <c r="AQ744" s="24">
        <f>+'[3]Scheme Indicators'!R213</f>
        <v>8.8462639563634676E-2</v>
      </c>
    </row>
    <row r="745" spans="15:43" x14ac:dyDescent="0.25"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D745" s="24">
        <f>+'[3]Scheme Indicators'!E214</f>
        <v>0.68570456286402981</v>
      </c>
      <c r="AE745" s="24">
        <f>+'[3]Scheme Indicators'!F214</f>
        <v>0.62629815580841874</v>
      </c>
      <c r="AF745" s="24">
        <f>+'[3]Scheme Indicators'!G214</f>
        <v>0.71585014408644276</v>
      </c>
      <c r="AG745" s="24">
        <f>+'[3]Scheme Indicators'!H214</f>
        <v>0.66561341488132486</v>
      </c>
      <c r="AH745" s="24">
        <f>+'[3]Scheme Indicators'!I214</f>
        <v>0.70487920415528404</v>
      </c>
      <c r="AI745" s="24">
        <f>+'[3]Scheme Indicators'!J214</f>
        <v>0.70979242687051036</v>
      </c>
      <c r="AJ745" s="24">
        <f>+'[3]Scheme Indicators'!K214</f>
        <v>0.65704652731340663</v>
      </c>
      <c r="AK745" s="24">
        <f>+'[3]Scheme Indicators'!L214</f>
        <v>0.72253426195711046</v>
      </c>
      <c r="AL745" s="24">
        <f>+'[3]Scheme Indicators'!M214</f>
        <v>0.58305579028185672</v>
      </c>
      <c r="AM745" s="24">
        <f>+'[3]Scheme Indicators'!N214</f>
        <v>0.75725900114912692</v>
      </c>
      <c r="AN745" s="24">
        <f>+'[3]Scheme Indicators'!O214</f>
        <v>0.68242811501597445</v>
      </c>
      <c r="AO745" s="24">
        <f>+'[3]Scheme Indicators'!P214</f>
        <v>0.46129118671359359</v>
      </c>
      <c r="AP745" s="24">
        <f>+'[3]Scheme Indicators'!Q214</f>
        <v>0.60629921259842523</v>
      </c>
      <c r="AQ745" s="24">
        <f>+'[3]Scheme Indicators'!R214</f>
        <v>0.63770397937862866</v>
      </c>
    </row>
    <row r="746" spans="15:43" x14ac:dyDescent="0.25"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D746" s="25">
        <f>+'[3]Scheme Indicators'!E215</f>
        <v>1.5568726427309856</v>
      </c>
      <c r="AE746" s="25">
        <f>+'[3]Scheme Indicators'!F215</f>
        <v>0.86540445475033767</v>
      </c>
      <c r="AF746" s="25">
        <f>+'[3]Scheme Indicators'!G215</f>
        <v>1.9608069164106909</v>
      </c>
      <c r="AG746" s="25">
        <f>+'[3]Scheme Indicators'!H215</f>
        <v>1.4736035289130966</v>
      </c>
      <c r="AH746" s="25">
        <f>+'[3]Scheme Indicators'!I215</f>
        <v>1.7621980103882102</v>
      </c>
      <c r="AI746" s="25">
        <f>+'[3]Scheme Indicators'!J215</f>
        <v>1.1918884967392753</v>
      </c>
      <c r="AJ746" s="25">
        <f>+'[3]Scheme Indicators'!K215</f>
        <v>1.456507080251394</v>
      </c>
      <c r="AK746" s="25">
        <f>+'[3]Scheme Indicators'!L215</f>
        <v>2.4210289822294224</v>
      </c>
      <c r="AL746" s="25">
        <f>+'[3]Scheme Indicators'!M215</f>
        <v>0.80860300573361965</v>
      </c>
      <c r="AM746" s="25">
        <f>+'[3]Scheme Indicators'!N215</f>
        <v>1.9535423925350177</v>
      </c>
      <c r="AN746" s="25">
        <f>+'[3]Scheme Indicators'!O215</f>
        <v>1.2140575079872205</v>
      </c>
      <c r="AO746" s="25">
        <f>+'[3]Scheme Indicators'!P215</f>
        <v>0.86632735065723676</v>
      </c>
      <c r="AP746" s="25">
        <f>+'[3]Scheme Indicators'!Q215</f>
        <v>0.92800899887514066</v>
      </c>
      <c r="AQ746" s="25">
        <f>+'[3]Scheme Indicators'!R215</f>
        <v>0.6231033495477375</v>
      </c>
    </row>
    <row r="747" spans="15:43" x14ac:dyDescent="0.25"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D747" s="25">
        <f>+'[3]Scheme Indicators'!E216</f>
        <v>4.0863227746259403</v>
      </c>
      <c r="AE747" s="25">
        <f>+'[3]Scheme Indicators'!F216</f>
        <v>5.5879896638817783</v>
      </c>
      <c r="AF747" s="25">
        <f>+'[3]Scheme Indicators'!G216</f>
        <v>4.0737752161054566</v>
      </c>
      <c r="AG747" s="25">
        <f>+'[3]Scheme Indicators'!H216</f>
        <v>3.9964961128703576</v>
      </c>
      <c r="AH747" s="25">
        <f>+'[3]Scheme Indicators'!I216</f>
        <v>5.7981999051483051</v>
      </c>
      <c r="AI747" s="25">
        <f>+'[3]Scheme Indicators'!J216</f>
        <v>3.4458814380554186</v>
      </c>
      <c r="AJ747" s="25">
        <f>+'[3]Scheme Indicators'!K216</f>
        <v>3.5732973702167534</v>
      </c>
      <c r="AK747" s="25">
        <f>+'[3]Scheme Indicators'!L216</f>
        <v>2.609750617815235</v>
      </c>
      <c r="AL747" s="25">
        <f>+'[3]Scheme Indicators'!M216</f>
        <v>6.8089675397562468</v>
      </c>
      <c r="AM747" s="25">
        <f>+'[3]Scheme Indicators'!N216</f>
        <v>2.192799070812196</v>
      </c>
      <c r="AN747" s="25">
        <f>+'[3]Scheme Indicators'!O216</f>
        <v>2.9214057507987219</v>
      </c>
      <c r="AO747" s="25">
        <f>+'[3]Scheme Indicators'!P216</f>
        <v>3.1502812751172247</v>
      </c>
      <c r="AP747" s="25">
        <f>+'[3]Scheme Indicators'!Q216</f>
        <v>6.6355455568053996</v>
      </c>
      <c r="AQ747" s="25">
        <f>+'[3]Scheme Indicators'!R216</f>
        <v>3.4586315487646297</v>
      </c>
    </row>
    <row r="748" spans="15:43" x14ac:dyDescent="0.25"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D748" s="50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</row>
    <row r="749" spans="15:43" x14ac:dyDescent="0.25"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D749" s="24">
        <f>+'[3]Scheme Indicators'!E218</f>
        <v>9.3476929021020477E-2</v>
      </c>
      <c r="AE749" s="24">
        <f>+'[3]Scheme Indicators'!F218</f>
        <v>0.10215077719045192</v>
      </c>
      <c r="AF749" s="24">
        <f>+'[3]Scheme Indicators'!G218</f>
        <v>0.12633059849071654</v>
      </c>
      <c r="AG749" s="24">
        <f>+'[3]Scheme Indicators'!H218</f>
        <v>0.30911922005913778</v>
      </c>
      <c r="AH749" s="24">
        <f>+'[3]Scheme Indicators'!I218</f>
        <v>8.0308510103721795E-2</v>
      </c>
      <c r="AI749" s="24">
        <f>+'[3]Scheme Indicators'!J218</f>
        <v>9.4698879201067246E-2</v>
      </c>
      <c r="AJ749" s="24">
        <f>+'[3]Scheme Indicators'!K218</f>
        <v>0.10061775313970611</v>
      </c>
      <c r="AK749" s="24">
        <f>+'[3]Scheme Indicators'!L218</f>
        <v>0.18628746423128362</v>
      </c>
      <c r="AL749" s="24">
        <f>+'[3]Scheme Indicators'!M218</f>
        <v>5.8940882939324805E-2</v>
      </c>
      <c r="AM749" s="24">
        <f>+'[3]Scheme Indicators'!N218</f>
        <v>7.4230953115633269E-2</v>
      </c>
      <c r="AN749" s="24">
        <f>+'[3]Scheme Indicators'!O218</f>
        <v>5.6099532932946311E-2</v>
      </c>
      <c r="AO749" s="24">
        <f>+'[3]Scheme Indicators'!P218</f>
        <v>0.10760452952837242</v>
      </c>
      <c r="AP749" s="24">
        <f>+'[3]Scheme Indicators'!Q218</f>
        <v>9.4754802747742894E-2</v>
      </c>
      <c r="AQ749" s="24">
        <f>+'[3]Scheme Indicators'!R218</f>
        <v>3.8085022121716411E-2</v>
      </c>
    </row>
    <row r="750" spans="15:43" x14ac:dyDescent="0.25"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D750" s="24">
        <f>+'[3]Scheme Indicators'!E219</f>
        <v>0.27493880466859089</v>
      </c>
      <c r="AE750" s="24">
        <f>+'[3]Scheme Indicators'!F219</f>
        <v>0.30096163878052201</v>
      </c>
      <c r="AF750" s="24">
        <f>+'[3]Scheme Indicators'!G219</f>
        <v>0.28237463285781772</v>
      </c>
      <c r="AG750" s="24">
        <f>+'[3]Scheme Indicators'!H219</f>
        <v>0.46384070341173528</v>
      </c>
      <c r="AH750" s="24">
        <f>+'[3]Scheme Indicators'!I219</f>
        <v>0.19801518893689585</v>
      </c>
      <c r="AI750" s="24">
        <f>+'[3]Scheme Indicators'!J219</f>
        <v>0.26036989428467538</v>
      </c>
      <c r="AJ750" s="24">
        <f>+'[3]Scheme Indicators'!K219</f>
        <v>0.29929939695743341</v>
      </c>
      <c r="AK750" s="24">
        <f>+'[3]Scheme Indicators'!L219</f>
        <v>0.63856550734474726</v>
      </c>
      <c r="AL750" s="24">
        <f>+'[3]Scheme Indicators'!M219</f>
        <v>0.23543212975473782</v>
      </c>
      <c r="AM750" s="24">
        <f>+'[3]Scheme Indicators'!N219</f>
        <v>0.36783678997172975</v>
      </c>
      <c r="AN750" s="24">
        <f>+'[3]Scheme Indicators'!O219</f>
        <v>0.32409213129799552</v>
      </c>
      <c r="AO750" s="24">
        <f>+'[3]Scheme Indicators'!P219</f>
        <v>0.18701598947080167</v>
      </c>
      <c r="AP750" s="24">
        <f>+'[3]Scheme Indicators'!Q219</f>
        <v>0.11969038237677662</v>
      </c>
      <c r="AQ750" s="24">
        <f>+'[3]Scheme Indicators'!R219</f>
        <v>0.11108675755037802</v>
      </c>
    </row>
    <row r="751" spans="15:43" x14ac:dyDescent="0.25"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D751" s="24">
        <f>+'[3]Scheme Indicators'!E220</f>
        <v>1.4186974034073973E-2</v>
      </c>
      <c r="AE751" s="24">
        <f>+'[3]Scheme Indicators'!F220</f>
        <v>2.5049924275040578E-2</v>
      </c>
      <c r="AF751" s="24">
        <f>+'[3]Scheme Indicators'!G220</f>
        <v>3.7323937425918947E-2</v>
      </c>
      <c r="AG751" s="24">
        <f>+'[3]Scheme Indicators'!H220</f>
        <v>0.12600883303755556</v>
      </c>
      <c r="AH751" s="24">
        <f>+'[3]Scheme Indicators'!I220</f>
        <v>2.2581732024266676E-2</v>
      </c>
      <c r="AI751" s="24">
        <f>+'[3]Scheme Indicators'!J220</f>
        <v>1.7242702542288192E-2</v>
      </c>
      <c r="AJ751" s="24">
        <f>+'[3]Scheme Indicators'!K220</f>
        <v>2.6616650457412332E-2</v>
      </c>
      <c r="AK751" s="24">
        <f>+'[3]Scheme Indicators'!L220</f>
        <v>3.3651146547280436E-2</v>
      </c>
      <c r="AL751" s="24">
        <f>+'[3]Scheme Indicators'!M220</f>
        <v>1.2034406323784592E-2</v>
      </c>
      <c r="AM751" s="24">
        <f>+'[3]Scheme Indicators'!N220</f>
        <v>3.2720167325389682E-2</v>
      </c>
      <c r="AN751" s="24">
        <f>+'[3]Scheme Indicators'!O220</f>
        <v>1.1376692510074459E-2</v>
      </c>
      <c r="AO751" s="24">
        <f>+'[3]Scheme Indicators'!P220</f>
        <v>4.2004790820711187E-2</v>
      </c>
      <c r="AP751" s="24">
        <f>+'[3]Scheme Indicators'!Q220</f>
        <v>2.8345443826286228E-2</v>
      </c>
      <c r="AQ751" s="24">
        <f>+'[3]Scheme Indicators'!R220</f>
        <v>5.154303657131089E-3</v>
      </c>
    </row>
    <row r="752" spans="15:43" x14ac:dyDescent="0.25"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D752" s="24">
        <f>+'[3]Scheme Indicators'!E221</f>
        <v>8.6686901040291642E-2</v>
      </c>
      <c r="AE752" s="24">
        <f>+'[3]Scheme Indicators'!F221</f>
        <v>0.10216753214159471</v>
      </c>
      <c r="AF752" s="24">
        <f>+'[3]Scheme Indicators'!G221</f>
        <v>9.9618303269312106E-2</v>
      </c>
      <c r="AG752" s="24">
        <f>+'[3]Scheme Indicators'!H221</f>
        <v>0.24895010826090419</v>
      </c>
      <c r="AH752" s="24">
        <f>+'[3]Scheme Indicators'!I221</f>
        <v>9.9392610453900507E-2</v>
      </c>
      <c r="AI752" s="24">
        <f>+'[3]Scheme Indicators'!J221</f>
        <v>8.3987317848304377E-2</v>
      </c>
      <c r="AJ752" s="24">
        <f>+'[3]Scheme Indicators'!K221</f>
        <v>9.4512744347118302E-2</v>
      </c>
      <c r="AK752" s="24">
        <f>+'[3]Scheme Indicators'!L221</f>
        <v>0.30328278650528223</v>
      </c>
      <c r="AL752" s="24">
        <f>+'[3]Scheme Indicators'!M221</f>
        <v>7.1113929942491716E-2</v>
      </c>
      <c r="AM752" s="24">
        <f>+'[3]Scheme Indicators'!N221</f>
        <v>0.16427611088953739</v>
      </c>
      <c r="AN752" s="24">
        <f>+'[3]Scheme Indicators'!O221</f>
        <v>0.11263640601294109</v>
      </c>
      <c r="AO752" s="24">
        <f>+'[3]Scheme Indicators'!P221</f>
        <v>6.6751958021950483E-2</v>
      </c>
      <c r="AP752" s="24">
        <f>+'[3]Scheme Indicators'!Q221</f>
        <v>1.5828938408390121E-2</v>
      </c>
      <c r="AQ752" s="24">
        <f>+'[3]Scheme Indicators'!R221</f>
        <v>2.9773632059033633E-2</v>
      </c>
    </row>
    <row r="753" spans="15:43" x14ac:dyDescent="0.25"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D753" s="50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</row>
    <row r="754" spans="15:43" x14ac:dyDescent="0.25"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D754" s="50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</row>
    <row r="755" spans="15:43" x14ac:dyDescent="0.25"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D755" s="24">
        <f>+'[3]Scheme Indicators'!E224</f>
        <v>0.14771903968803193</v>
      </c>
      <c r="AE755" s="24">
        <f>+'[3]Scheme Indicators'!F224</f>
        <v>0.12116855001734017</v>
      </c>
      <c r="AF755" s="24">
        <f>+'[3]Scheme Indicators'!G224</f>
        <v>8.1843213821267941E-2</v>
      </c>
      <c r="AG755" s="24">
        <f>+'[3]Scheme Indicators'!H224</f>
        <v>9.8901764226784525E-2</v>
      </c>
      <c r="AH755" s="24">
        <f>+'[3]Scheme Indicators'!I224</f>
        <v>0.2278079070995658</v>
      </c>
      <c r="AI755" s="24">
        <f>+'[3]Scheme Indicators'!J224</f>
        <v>0.24537932716265703</v>
      </c>
      <c r="AJ755" s="24">
        <f>+'[3]Scheme Indicators'!K224</f>
        <v>0.12489954516430897</v>
      </c>
      <c r="AK755" s="24">
        <f>+'[3]Scheme Indicators'!L224</f>
        <v>9.8647869214244469E-2</v>
      </c>
      <c r="AL755" s="24">
        <f>+'[3]Scheme Indicators'!M224</f>
        <v>0.13833272160728793</v>
      </c>
      <c r="AM755" s="24">
        <f>+'[3]Scheme Indicators'!N224</f>
        <v>5.8565896824212677E-2</v>
      </c>
      <c r="AN755" s="24">
        <f>+'[3]Scheme Indicators'!O224</f>
        <v>0.10966791824472347</v>
      </c>
      <c r="AO755" s="24">
        <f>+'[3]Scheme Indicators'!P224</f>
        <v>8.399168188492942E-2</v>
      </c>
      <c r="AP755" s="24">
        <f>+'[3]Scheme Indicators'!Q224</f>
        <v>0.13188094788745064</v>
      </c>
      <c r="AQ755" s="24">
        <f>+'[3]Scheme Indicators'!R224</f>
        <v>0.32536591604048554</v>
      </c>
    </row>
    <row r="756" spans="15:43" x14ac:dyDescent="0.25"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D756" s="24">
        <f>+'[3]Scheme Indicators'!E225</f>
        <v>0.70690670099692809</v>
      </c>
      <c r="AE756" s="24">
        <f>+'[3]Scheme Indicators'!F225</f>
        <v>0.57320544967080955</v>
      </c>
      <c r="AF756" s="24">
        <f>+'[3]Scheme Indicators'!G225</f>
        <v>0.63241177613221977</v>
      </c>
      <c r="AG756" s="24">
        <f>+'[3]Scheme Indicators'!H225</f>
        <v>0.5701906802545752</v>
      </c>
      <c r="AH756" s="24">
        <f>+'[3]Scheme Indicators'!I225</f>
        <v>0.70032468315323082</v>
      </c>
      <c r="AI756" s="24">
        <f>+'[3]Scheme Indicators'!J225</f>
        <v>0.6747263654238701</v>
      </c>
      <c r="AJ756" s="24">
        <f>+'[3]Scheme Indicators'!K225</f>
        <v>0.61044785274506064</v>
      </c>
      <c r="AK756" s="24">
        <f>+'[3]Scheme Indicators'!L225</f>
        <v>0.49078364717157613</v>
      </c>
      <c r="AL756" s="24">
        <f>+'[3]Scheme Indicators'!M225</f>
        <v>0.78022501531079402</v>
      </c>
      <c r="AM756" s="24">
        <f>+'[3]Scheme Indicators'!N225</f>
        <v>0.43659293786340497</v>
      </c>
      <c r="AN756" s="24">
        <f>+'[3]Scheme Indicators'!O225</f>
        <v>0.61467855922183334</v>
      </c>
      <c r="AO756" s="24">
        <f>+'[3]Scheme Indicators'!P225</f>
        <v>0.58987055447042802</v>
      </c>
      <c r="AP756" s="24">
        <f>+'[3]Scheme Indicators'!Q225</f>
        <v>0.56529976316969988</v>
      </c>
      <c r="AQ756" s="24">
        <f>+'[3]Scheme Indicators'!R225</f>
        <v>0.6731583427538903</v>
      </c>
    </row>
    <row r="757" spans="15:43" x14ac:dyDescent="0.25"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D757" s="50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</row>
    <row r="758" spans="15:43" x14ac:dyDescent="0.25"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D758" s="24">
        <f>+'[3]Scheme Indicators'!E227</f>
        <v>0.47252258675767339</v>
      </c>
      <c r="AE758" s="24">
        <f>+'[3]Scheme Indicators'!F227</f>
        <v>0.37345348311102572</v>
      </c>
      <c r="AF758" s="24">
        <f>+'[3]Scheme Indicators'!G227</f>
        <v>0.47891053527067418</v>
      </c>
      <c r="AG758" s="24">
        <f>+'[3]Scheme Indicators'!H227</f>
        <v>0.38173117062582768</v>
      </c>
      <c r="AH758" s="24">
        <f>+'[3]Scheme Indicators'!I227</f>
        <v>0.47895924598433559</v>
      </c>
      <c r="AI758" s="24">
        <f>+'[3]Scheme Indicators'!J227</f>
        <v>0.42740497070931566</v>
      </c>
      <c r="AJ758" s="24">
        <f>+'[3]Scheme Indicators'!K227</f>
        <v>0.44247430989534942</v>
      </c>
      <c r="AK758" s="24">
        <f>+'[3]Scheme Indicators'!L227</f>
        <v>0.52469321253934786</v>
      </c>
      <c r="AL758" s="24">
        <f>+'[3]Scheme Indicators'!M227</f>
        <v>0.37077412302310059</v>
      </c>
      <c r="AM758" s="24">
        <f>+'[3]Scheme Indicators'!N227</f>
        <v>0.48278029724797522</v>
      </c>
      <c r="AN758" s="24">
        <f>+'[3]Scheme Indicators'!O227</f>
        <v>0.42010413197091329</v>
      </c>
      <c r="AO758" s="24">
        <f>+'[3]Scheme Indicators'!P227</f>
        <v>0.28100120627244812</v>
      </c>
      <c r="AP758" s="24">
        <f>+'[3]Scheme Indicators'!Q227</f>
        <v>0.33433981618368613</v>
      </c>
      <c r="AQ758" s="24">
        <f>+'[3]Scheme Indicators'!R227</f>
        <v>0.36257262898227299</v>
      </c>
    </row>
    <row r="759" spans="15:43" x14ac:dyDescent="0.25"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D759" s="24">
        <f>+'[3]Scheme Indicators'!E228</f>
        <v>0.44054459888804814</v>
      </c>
      <c r="AE759" s="24">
        <f>+'[3]Scheme Indicators'!F228</f>
        <v>0.28259927064296603</v>
      </c>
      <c r="AF759" s="24">
        <f>+'[3]Scheme Indicators'!G228</f>
        <v>0.44458104784902042</v>
      </c>
      <c r="AG759" s="24">
        <f>+'[3]Scheme Indicators'!H228</f>
        <v>0.37742051361461892</v>
      </c>
      <c r="AH759" s="24">
        <f>+'[3]Scheme Indicators'!I228</f>
        <v>0.40090269480950486</v>
      </c>
      <c r="AI759" s="24">
        <f>+'[3]Scheme Indicators'!J228</f>
        <v>0.35467724912959847</v>
      </c>
      <c r="AJ759" s="24">
        <f>+'[3]Scheme Indicators'!K228</f>
        <v>0.38380012089647614</v>
      </c>
      <c r="AK759" s="24">
        <f>+'[3]Scheme Indicators'!L228</f>
        <v>0.37438469182247341</v>
      </c>
      <c r="AL759" s="24">
        <f>+'[3]Scheme Indicators'!M228</f>
        <v>0.28624167743075507</v>
      </c>
      <c r="AM759" s="24">
        <f>+'[3]Scheme Indicators'!N228</f>
        <v>0.46446050918276188</v>
      </c>
      <c r="AN759" s="24">
        <f>+'[3]Scheme Indicators'!O228</f>
        <v>0.35320722963403273</v>
      </c>
      <c r="AO759" s="24">
        <f>+'[3]Scheme Indicators'!P228</f>
        <v>0.24047044632072348</v>
      </c>
      <c r="AP759" s="24">
        <f>+'[3]Scheme Indicators'!Q228</f>
        <v>0.25978839042538793</v>
      </c>
      <c r="AQ759" s="24">
        <f>+'[3]Scheme Indicators'!R228</f>
        <v>0.26998782356625023</v>
      </c>
    </row>
    <row r="760" spans="15:43" x14ac:dyDescent="0.25"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D760" s="24">
        <f>+'[3]Scheme Indicators'!E229</f>
        <v>0.26844061170724237</v>
      </c>
      <c r="AE760" s="24">
        <f>+'[3]Scheme Indicators'!F229</f>
        <v>0.18494056106386431</v>
      </c>
      <c r="AF760" s="24">
        <f>+'[3]Scheme Indicators'!G229</f>
        <v>0.25761301304844325</v>
      </c>
      <c r="AG760" s="24">
        <f>+'[3]Scheme Indicators'!H229</f>
        <v>0.23108528178324983</v>
      </c>
      <c r="AH760" s="24">
        <f>+'[3]Scheme Indicators'!I229</f>
        <v>0.28461436346741004</v>
      </c>
      <c r="AI760" s="24">
        <f>+'[3]Scheme Indicators'!J229</f>
        <v>0.24304908380268528</v>
      </c>
      <c r="AJ760" s="24">
        <f>+'[3]Scheme Indicators'!K229</f>
        <v>0.24436832561069208</v>
      </c>
      <c r="AK760" s="24">
        <f>+'[3]Scheme Indicators'!L229</f>
        <v>0.30727276928837077</v>
      </c>
      <c r="AL760" s="24">
        <f>+'[3]Scheme Indicators'!M229</f>
        <v>0.17587697505626615</v>
      </c>
      <c r="AM760" s="24">
        <f>+'[3]Scheme Indicators'!N229</f>
        <v>0.32194333438132278</v>
      </c>
      <c r="AN760" s="24">
        <f>+'[3]Scheme Indicators'!O229</f>
        <v>0.22235857160403372</v>
      </c>
      <c r="AO760" s="24">
        <f>+'[3]Scheme Indicators'!P229</f>
        <v>0.12557297949328974</v>
      </c>
      <c r="AP760" s="24">
        <f>+'[3]Scheme Indicators'!Q229</f>
        <v>0.18096837437733368</v>
      </c>
      <c r="AQ760" s="24">
        <f>+'[3]Scheme Indicators'!R229</f>
        <v>0.18580585712518879</v>
      </c>
    </row>
    <row r="761" spans="15:43" x14ac:dyDescent="0.25"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D761" s="25">
        <f>+'[3]Scheme Indicators'!E230</f>
        <v>1.2481146241328234</v>
      </c>
      <c r="AE761" s="25">
        <f>+'[3]Scheme Indicators'!F230</f>
        <v>0.75946693380618324</v>
      </c>
      <c r="AF761" s="25">
        <f>+'[3]Scheme Indicators'!G230</f>
        <v>1.4999999999858142</v>
      </c>
      <c r="AG761" s="25">
        <f>+'[3]Scheme Indicators'!H230</f>
        <v>0.91726588462220071</v>
      </c>
      <c r="AH761" s="25">
        <f>+'[3]Scheme Indicators'!I230</f>
        <v>1.42094782954998</v>
      </c>
      <c r="AI761" s="25">
        <f>+'[3]Scheme Indicators'!J230</f>
        <v>0.99615500927493505</v>
      </c>
      <c r="AJ761" s="25">
        <f>+'[3]Scheme Indicators'!K230</f>
        <v>1.1483376989779488</v>
      </c>
      <c r="AK761" s="25">
        <f>+'[3]Scheme Indicators'!L230</f>
        <v>1.8214508562148186</v>
      </c>
      <c r="AL761" s="25">
        <f>+'[3]Scheme Indicators'!M230</f>
        <v>0.78082579747202219</v>
      </c>
      <c r="AM761" s="25">
        <f>+'[3]Scheme Indicators'!N230</f>
        <v>1.6665618966383788</v>
      </c>
      <c r="AN761" s="25">
        <f>+'[3]Scheme Indicators'!O230</f>
        <v>1.0897042581919534</v>
      </c>
      <c r="AO761" s="25">
        <f>+'[3]Scheme Indicators'!P230</f>
        <v>0.64342581423362877</v>
      </c>
      <c r="AP761" s="25">
        <f>+'[3]Scheme Indicators'!Q230</f>
        <v>0.67394091807335066</v>
      </c>
      <c r="AQ761" s="25">
        <f>+'[3]Scheme Indicators'!R230</f>
        <v>0.51121292677695407</v>
      </c>
    </row>
    <row r="762" spans="15:43" x14ac:dyDescent="0.25"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D762" s="25">
        <f>+'[3]Scheme Indicators'!E231</f>
        <v>3.8520892229224648</v>
      </c>
      <c r="AE762" s="25">
        <f>+'[3]Scheme Indicators'!F231</f>
        <v>5.1540096326162255</v>
      </c>
      <c r="AF762" s="25">
        <f>+'[3]Scheme Indicators'!G231</f>
        <v>3.5878570077209395</v>
      </c>
      <c r="AG762" s="25">
        <f>+'[3]Scheme Indicators'!H231</f>
        <v>3.5083856545552963</v>
      </c>
      <c r="AH762" s="25">
        <f>+'[3]Scheme Indicators'!I231</f>
        <v>4.6573742200982347</v>
      </c>
      <c r="AI762" s="25">
        <f>+'[3]Scheme Indicators'!J231</f>
        <v>3.3185726011559606</v>
      </c>
      <c r="AJ762" s="25">
        <f>+'[3]Scheme Indicators'!K231</f>
        <v>3.7258110014284544</v>
      </c>
      <c r="AK762" s="25">
        <f>+'[3]Scheme Indicators'!L231</f>
        <v>2.6292898245695335</v>
      </c>
      <c r="AL762" s="25">
        <f>+'[3]Scheme Indicators'!M231</f>
        <v>6.547933021929107</v>
      </c>
      <c r="AM762" s="25">
        <f>+'[3]Scheme Indicators'!N231</f>
        <v>2.5817430739549927</v>
      </c>
      <c r="AN762" s="25">
        <f>+'[3]Scheme Indicators'!O231</f>
        <v>2.833020703681667</v>
      </c>
      <c r="AO762" s="25">
        <f>+'[3]Scheme Indicators'!P231</f>
        <v>2.8979493365483124</v>
      </c>
      <c r="AP762" s="25">
        <f>+'[3]Scheme Indicators'!Q231</f>
        <v>5.932447076886362</v>
      </c>
      <c r="AQ762" s="25">
        <f>+'[3]Scheme Indicators'!R231</f>
        <v>3.2775459907819049</v>
      </c>
    </row>
    <row r="763" spans="15:43" x14ac:dyDescent="0.25"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D763" s="50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</row>
    <row r="764" spans="15:43" x14ac:dyDescent="0.25"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D764" s="25">
        <f>+'[3]Scheme Indicators'!E233</f>
        <v>3.2053070453652488</v>
      </c>
      <c r="AE764" s="25">
        <f>+'[3]Scheme Indicators'!F233</f>
        <v>4.3417514336601224</v>
      </c>
      <c r="AF764" s="25">
        <f>+'[3]Scheme Indicators'!G233</f>
        <v>1.0461230568018183</v>
      </c>
      <c r="AG764" s="25">
        <f>+'[3]Scheme Indicators'!H233</f>
        <v>3.4100293160226554</v>
      </c>
      <c r="AH764" s="25">
        <f>+'[3]Scheme Indicators'!I233</f>
        <v>5.4996418154074229</v>
      </c>
      <c r="AI764" s="25">
        <f>+'[3]Scheme Indicators'!J233</f>
        <v>4.5067252674753666</v>
      </c>
      <c r="AJ764" s="25">
        <f>+'[3]Scheme Indicators'!K233</f>
        <v>5.0574251946019206</v>
      </c>
      <c r="AK764" s="25">
        <f>+'[3]Scheme Indicators'!L233</f>
        <v>2.9450074476095667</v>
      </c>
      <c r="AL764" s="25">
        <f>+'[3]Scheme Indicators'!M233</f>
        <v>3.3298883581232386</v>
      </c>
      <c r="AM764" s="25">
        <f>+'[3]Scheme Indicators'!N233</f>
        <v>3.9230767614909601</v>
      </c>
      <c r="AN764" s="25">
        <f>+'[3]Scheme Indicators'!O233</f>
        <v>2.4807876027351918</v>
      </c>
      <c r="AO764" s="25">
        <f>+'[3]Scheme Indicators'!P233</f>
        <v>4.2992820088142985</v>
      </c>
      <c r="AP764" s="25">
        <f>+'[3]Scheme Indicators'!Q233</f>
        <v>4.9710487383276716</v>
      </c>
      <c r="AQ764" s="25">
        <f>+'[3]Scheme Indicators'!R233</f>
        <v>1.7198061716844333</v>
      </c>
    </row>
    <row r="765" spans="15:43" x14ac:dyDescent="0.25"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D765" s="50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</row>
    <row r="766" spans="15:43" x14ac:dyDescent="0.25"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D766" s="50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</row>
    <row r="767" spans="15:43" x14ac:dyDescent="0.25"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D767" s="24">
        <f>+'[3]Scheme Indicators'!E236</f>
        <v>7.7744145491496622E-2</v>
      </c>
      <c r="AE767" s="24">
        <f>+'[3]Scheme Indicators'!F236</f>
        <v>4.2191754860781736E-2</v>
      </c>
      <c r="AF767" s="24">
        <f>+'[3]Scheme Indicators'!G236</f>
        <v>5.4131925160744609E-2</v>
      </c>
      <c r="AG767" s="24">
        <f>+'[3]Scheme Indicators'!H236</f>
        <v>1.5308665830018836E-2</v>
      </c>
      <c r="AH767" s="24">
        <f>+'[3]Scheme Indicators'!I236</f>
        <v>7.6117416987867656E-2</v>
      </c>
      <c r="AI767" s="24">
        <f>+'[3]Scheme Indicators'!J236</f>
        <v>8.1457413483175353E-2</v>
      </c>
      <c r="AJ767" s="24">
        <f>+'[3]Scheme Indicators'!K236</f>
        <v>5.483198247135046E-2</v>
      </c>
      <c r="AK767" s="24">
        <f>+'[3]Scheme Indicators'!L236</f>
        <v>3.8797102870558868E-2</v>
      </c>
      <c r="AL767" s="24">
        <f>+'[3]Scheme Indicators'!M236</f>
        <v>9.9537562084146103E-2</v>
      </c>
      <c r="AM767" s="24">
        <f>+'[3]Scheme Indicators'!N236</f>
        <v>3.1611541723361274E-2</v>
      </c>
      <c r="AN767" s="24">
        <f>+'[3]Scheme Indicators'!O236</f>
        <v>5.3637172853863088E-2</v>
      </c>
      <c r="AO767" s="24">
        <f>+'[3]Scheme Indicators'!P236</f>
        <v>2.3081248527515981E-2</v>
      </c>
      <c r="AP767" s="24">
        <f>+'[3]Scheme Indicators'!Q236</f>
        <v>2.1528310387629472E-2</v>
      </c>
      <c r="AQ767" s="24">
        <f>+'[3]Scheme Indicators'!R236</f>
        <v>5.5311694143688181E-2</v>
      </c>
    </row>
    <row r="768" spans="15:43" x14ac:dyDescent="0.25"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D768" s="24">
        <f>+'[3]Scheme Indicators'!E237</f>
        <v>0.6339661747395503</v>
      </c>
      <c r="AE768" s="24">
        <f>+'[3]Scheme Indicators'!F237</f>
        <v>0.57451866654905381</v>
      </c>
      <c r="AF768" s="24">
        <f>+'[3]Scheme Indicators'!G237</f>
        <v>0.55360228192339778</v>
      </c>
      <c r="AG768" s="24">
        <f>+'[3]Scheme Indicators'!H237</f>
        <v>0.56430168677441017</v>
      </c>
      <c r="AH768" s="24">
        <f>+'[3]Scheme Indicators'!I237</f>
        <v>0.67040258655743279</v>
      </c>
      <c r="AI768" s="24">
        <f>+'[3]Scheme Indicators'!J237</f>
        <v>0.59769893001573704</v>
      </c>
      <c r="AJ768" s="24">
        <f>+'[3]Scheme Indicators'!K237</f>
        <v>0.56724468328993571</v>
      </c>
      <c r="AK768" s="24">
        <f>+'[3]Scheme Indicators'!L237</f>
        <v>0.48683639853326399</v>
      </c>
      <c r="AL768" s="24">
        <f>+'[3]Scheme Indicators'!M237</f>
        <v>0.65804429922668473</v>
      </c>
      <c r="AM768" s="24">
        <f>+'[3]Scheme Indicators'!N237</f>
        <v>0.44493177834202025</v>
      </c>
      <c r="AN768" s="24">
        <f>+'[3]Scheme Indicators'!O237</f>
        <v>0.50035565551390282</v>
      </c>
      <c r="AO768" s="24">
        <f>+'[3]Scheme Indicators'!P237</f>
        <v>0.48935109162685508</v>
      </c>
      <c r="AP768" s="24">
        <f>+'[3]Scheme Indicators'!Q237</f>
        <v>0.49203427114974319</v>
      </c>
      <c r="AQ768" s="24">
        <f>+'[3]Scheme Indicators'!R237</f>
        <v>0.62801252651592709</v>
      </c>
    </row>
    <row r="769" spans="15:43" x14ac:dyDescent="0.25"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D769" s="50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</row>
    <row r="770" spans="15:43" x14ac:dyDescent="0.25"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D770" s="24">
        <f>+'[3]Scheme Indicators'!E239</f>
        <v>3.0756780128215679E-2</v>
      </c>
      <c r="AE770" s="24">
        <f>+'[3]Scheme Indicators'!F239</f>
        <v>1.9934445655986472E-2</v>
      </c>
      <c r="AF770" s="24">
        <f>+'[3]Scheme Indicators'!G239</f>
        <v>8.4068268898633766E-3</v>
      </c>
      <c r="AG770" s="24">
        <f>+'[3]Scheme Indicators'!H239</f>
        <v>1.5635958209923594E-2</v>
      </c>
      <c r="AH770" s="24">
        <f>+'[3]Scheme Indicators'!I239</f>
        <v>1.6433642638705306E-2</v>
      </c>
      <c r="AI770" s="24">
        <f>+'[3]Scheme Indicators'!J239</f>
        <v>4.0445965817802231E-3</v>
      </c>
      <c r="AJ770" s="24">
        <f>+'[3]Scheme Indicators'!K239</f>
        <v>2.4932537089425333E-2</v>
      </c>
      <c r="AK770" s="24">
        <f>+'[3]Scheme Indicators'!L239</f>
        <v>6.6401339717818393E-3</v>
      </c>
      <c r="AL770" s="24">
        <f>+'[3]Scheme Indicators'!M239</f>
        <v>3.1977239057188828E-2</v>
      </c>
      <c r="AM770" s="24">
        <f>+'[3]Scheme Indicators'!N239</f>
        <v>1.4131581026796545E-2</v>
      </c>
      <c r="AN770" s="24">
        <f>+'[3]Scheme Indicators'!O239</f>
        <v>1.9140755063637868E-2</v>
      </c>
      <c r="AO770" s="24">
        <f>+'[3]Scheme Indicators'!P239</f>
        <v>7.4976004636158212E-3</v>
      </c>
      <c r="AP770" s="24">
        <f>+'[3]Scheme Indicators'!Q239</f>
        <v>4.1565020097816532E-3</v>
      </c>
      <c r="AQ770" s="24">
        <f>+'[3]Scheme Indicators'!R239</f>
        <v>2.0217284018166169E-2</v>
      </c>
    </row>
    <row r="771" spans="15:43" x14ac:dyDescent="0.25"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D771" s="24">
        <f>+'[3]Scheme Indicators'!E240</f>
        <v>7.6891950320539193E-2</v>
      </c>
      <c r="AE771" s="24">
        <f>+'[3]Scheme Indicators'!F240</f>
        <v>4.9836114139966178E-2</v>
      </c>
      <c r="AF771" s="24">
        <f>+'[3]Scheme Indicators'!G240</f>
        <v>3.7830721004385198E-2</v>
      </c>
      <c r="AG771" s="24">
        <f>+'[3]Scheme Indicators'!H240</f>
        <v>4.2564552904792004E-2</v>
      </c>
      <c r="AH771" s="24">
        <f>+'[3]Scheme Indicators'!I240</f>
        <v>8.2168213193526518E-2</v>
      </c>
      <c r="AI771" s="24">
        <f>+'[3]Scheme Indicators'!J240</f>
        <v>8.8981124799164899E-3</v>
      </c>
      <c r="AJ771" s="24">
        <f>+'[3]Scheme Indicators'!K240</f>
        <v>5.3426865191625712E-2</v>
      </c>
      <c r="AK771" s="24">
        <f>+'[3]Scheme Indicators'!L240</f>
        <v>1.7707023924751573E-2</v>
      </c>
      <c r="AL771" s="24">
        <f>+'[3]Scheme Indicators'!M240</f>
        <v>8.2453707321015812E-2</v>
      </c>
      <c r="AM771" s="24">
        <f>+'[3]Scheme Indicators'!N240</f>
        <v>2.826316205359309E-2</v>
      </c>
      <c r="AN771" s="24">
        <f>+'[3]Scheme Indicators'!O240</f>
        <v>4.5937812152730885E-2</v>
      </c>
      <c r="AO771" s="24">
        <f>+'[3]Scheme Indicators'!P240</f>
        <v>2.9990401854463285E-2</v>
      </c>
      <c r="AP771" s="24">
        <f>+'[3]Scheme Indicators'!Q240</f>
        <v>2.4939012058689921E-2</v>
      </c>
      <c r="AQ771" s="24">
        <f>+'[3]Scheme Indicators'!R240</f>
        <v>4.5488889040873878E-2</v>
      </c>
    </row>
    <row r="772" spans="15:43" x14ac:dyDescent="0.25"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D772" s="25">
        <f>+'[3]Scheme Indicators'!E241</f>
        <v>1.1503015168773998</v>
      </c>
      <c r="AE772" s="25">
        <f>+'[3]Scheme Indicators'!F241</f>
        <v>0.79595056265716413</v>
      </c>
      <c r="AF772" s="25">
        <f>+'[3]Scheme Indicators'!G241</f>
        <v>1.2898659517592261</v>
      </c>
      <c r="AG772" s="25">
        <f>+'[3]Scheme Indicators'!H241</f>
        <v>1.2745377892548362</v>
      </c>
      <c r="AH772" s="25">
        <f>+'[3]Scheme Indicators'!I241</f>
        <v>1.2936034962256655</v>
      </c>
      <c r="AI772" s="25">
        <f>+'[3]Scheme Indicators'!J241</f>
        <v>0.95502714359938279</v>
      </c>
      <c r="AJ772" s="25">
        <f>+'[3]Scheme Indicators'!K241</f>
        <v>0.99687901597209472</v>
      </c>
      <c r="AK772" s="25">
        <f>+'[3]Scheme Indicators'!L241</f>
        <v>1.7240568809090597</v>
      </c>
      <c r="AL772" s="25">
        <f>+'[3]Scheme Indicators'!M241</f>
        <v>0.75759751962246591</v>
      </c>
      <c r="AM772" s="25">
        <f>+'[3]Scheme Indicators'!N241</f>
        <v>1.2283503868291905</v>
      </c>
      <c r="AN772" s="25">
        <f>+'[3]Scheme Indicators'!O241</f>
        <v>0.92476432847320633</v>
      </c>
      <c r="AO772" s="25">
        <f>+'[3]Scheme Indicators'!P241</f>
        <v>0.59193415638132918</v>
      </c>
      <c r="AP772" s="25">
        <f>+'[3]Scheme Indicators'!Q241</f>
        <v>0.68717376984251544</v>
      </c>
      <c r="AQ772" s="25">
        <f>+'[3]Scheme Indicators'!R241</f>
        <v>0.5064205975395818</v>
      </c>
    </row>
    <row r="773" spans="15:43" x14ac:dyDescent="0.25"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D773" s="25">
        <f>+'[3]Scheme Indicators'!E242</f>
        <v>4.313152511736841</v>
      </c>
      <c r="AE773" s="25">
        <f>+'[3]Scheme Indicators'!F242</f>
        <v>5.6308891730467847</v>
      </c>
      <c r="AF773" s="25">
        <f>+'[3]Scheme Indicators'!G242</f>
        <v>4.0424664879876779</v>
      </c>
      <c r="AG773" s="25">
        <f>+'[3]Scheme Indicators'!H242</f>
        <v>4.0829733854490948</v>
      </c>
      <c r="AH773" s="25">
        <f>+'[3]Scheme Indicators'!I242</f>
        <v>5.6591179976162094</v>
      </c>
      <c r="AI773" s="25">
        <f>+'[3]Scheme Indicators'!J242</f>
        <v>3.5445266602163392</v>
      </c>
      <c r="AJ773" s="25">
        <f>+'[3]Scheme Indicators'!K242</f>
        <v>4.1259408848907659</v>
      </c>
      <c r="AK773" s="25">
        <f>+'[3]Scheme Indicators'!L242</f>
        <v>2.7246444940010663</v>
      </c>
      <c r="AL773" s="25">
        <f>+'[3]Scheme Indicators'!M242</f>
        <v>6.544618380389049</v>
      </c>
      <c r="AM773" s="25">
        <f>+'[3]Scheme Indicators'!N242</f>
        <v>2.5834789119170622</v>
      </c>
      <c r="AN773" s="25">
        <f>+'[3]Scheme Indicators'!O242</f>
        <v>2.9127925732188618</v>
      </c>
      <c r="AO773" s="25">
        <f>+'[3]Scheme Indicators'!P242</f>
        <v>3.2776954732661361</v>
      </c>
      <c r="AP773" s="25">
        <f>+'[3]Scheme Indicators'!Q242</f>
        <v>7.5443166271382704</v>
      </c>
      <c r="AQ773" s="25">
        <f>+'[3]Scheme Indicators'!R242</f>
        <v>3.7878299025960054</v>
      </c>
    </row>
    <row r="774" spans="15:43" x14ac:dyDescent="0.25"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D774" s="50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</row>
    <row r="775" spans="15:43" x14ac:dyDescent="0.25"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D775" s="24">
        <f>+'[3]Scheme Indicators'!E244</f>
        <v>7.0479864919040347E-2</v>
      </c>
      <c r="AE775" s="24">
        <f>+'[3]Scheme Indicators'!F244</f>
        <v>0.13070521902587987</v>
      </c>
      <c r="AF775" s="24">
        <f>+'[3]Scheme Indicators'!G244</f>
        <v>0.10204906779161348</v>
      </c>
      <c r="AG775" s="24">
        <f>+'[3]Scheme Indicators'!H244</f>
        <v>6.4963738749509697E-2</v>
      </c>
      <c r="AH775" s="24">
        <f>+'[3]Scheme Indicators'!I244</f>
        <v>9.670366572069479E-2</v>
      </c>
      <c r="AI775" s="24">
        <f>+'[3]Scheme Indicators'!J244</f>
        <v>6.8949425573647471E-2</v>
      </c>
      <c r="AJ775" s="24">
        <f>+'[3]Scheme Indicators'!K244</f>
        <v>0.10308706777049095</v>
      </c>
      <c r="AK775" s="24">
        <f>+'[3]Scheme Indicators'!L244</f>
        <v>0.31857899627161895</v>
      </c>
      <c r="AL775" s="24">
        <f>+'[3]Scheme Indicators'!M244</f>
        <v>7.8387373854023418E-2</v>
      </c>
      <c r="AM775" s="24">
        <f>+'[3]Scheme Indicators'!N244</f>
        <v>0.10595980611745412</v>
      </c>
      <c r="AN775" s="24">
        <f>+'[3]Scheme Indicators'!O244</f>
        <v>0.1123578829690539</v>
      </c>
      <c r="AO775" s="24">
        <f>+'[3]Scheme Indicators'!P244</f>
        <v>8.7819592040153133E-2</v>
      </c>
      <c r="AP775" s="24">
        <f>+'[3]Scheme Indicators'!Q244</f>
        <v>0.14630532571871696</v>
      </c>
      <c r="AQ775" s="24">
        <f>+'[3]Scheme Indicators'!R244</f>
        <v>5.1068080863783796E-2</v>
      </c>
    </row>
    <row r="776" spans="15:43" x14ac:dyDescent="0.25"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D776" s="24">
        <f>+'[3]Scheme Indicators'!E245</f>
        <v>0.26393803265828036</v>
      </c>
      <c r="AE776" s="24">
        <f>+'[3]Scheme Indicators'!F245</f>
        <v>0.33260389573152255</v>
      </c>
      <c r="AF776" s="24">
        <f>+'[3]Scheme Indicators'!G245</f>
        <v>0.26600540821278273</v>
      </c>
      <c r="AG776" s="24">
        <f>+'[3]Scheme Indicators'!H245</f>
        <v>0.3385939406755622</v>
      </c>
      <c r="AH776" s="24">
        <f>+'[3]Scheme Indicators'!I245</f>
        <v>0.31178941115842623</v>
      </c>
      <c r="AI776" s="24">
        <f>+'[3]Scheme Indicators'!J245</f>
        <v>0.25914447069323121</v>
      </c>
      <c r="AJ776" s="24">
        <f>+'[3]Scheme Indicators'!K245</f>
        <v>0.29830356021446985</v>
      </c>
      <c r="AK776" s="24">
        <f>+'[3]Scheme Indicators'!L245</f>
        <v>0.66940359389487825</v>
      </c>
      <c r="AL776" s="24">
        <f>+'[3]Scheme Indicators'!M245</f>
        <v>0.25720527468853427</v>
      </c>
      <c r="AM776" s="24">
        <f>+'[3]Scheme Indicators'!N245</f>
        <v>0.36419238279378424</v>
      </c>
      <c r="AN776" s="24">
        <f>+'[3]Scheme Indicators'!O245</f>
        <v>0.365885095127366</v>
      </c>
      <c r="AO776" s="24">
        <f>+'[3]Scheme Indicators'!P245</f>
        <v>0.21891342490633023</v>
      </c>
      <c r="AP776" s="24">
        <f>+'[3]Scheme Indicators'!Q245</f>
        <v>0.1366429003857739</v>
      </c>
      <c r="AQ776" s="24">
        <f>+'[3]Scheme Indicators'!R245</f>
        <v>0.14487754777142009</v>
      </c>
    </row>
    <row r="777" spans="15:43" x14ac:dyDescent="0.25"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D777" s="24">
        <f>+'[3]Scheme Indicators'!E246</f>
        <v>7.8106019654190124E-3</v>
      </c>
      <c r="AE777" s="24">
        <f>+'[3]Scheme Indicators'!F246</f>
        <v>1.2570178490201134E-2</v>
      </c>
      <c r="AF777" s="24">
        <f>+'[3]Scheme Indicators'!G246</f>
        <v>9.0994534421426406E-3</v>
      </c>
      <c r="AG777" s="24">
        <f>+'[3]Scheme Indicators'!H246</f>
        <v>1.5464692326072015E-2</v>
      </c>
      <c r="AH777" s="24">
        <f>+'[3]Scheme Indicators'!I246</f>
        <v>3.5373932611273938E-3</v>
      </c>
      <c r="AI777" s="24">
        <f>+'[3]Scheme Indicators'!J246</f>
        <v>5.4104468778821066E-3</v>
      </c>
      <c r="AJ777" s="24">
        <f>+'[3]Scheme Indicators'!K246</f>
        <v>1.3946008506893589E-2</v>
      </c>
      <c r="AK777" s="24">
        <f>+'[3]Scheme Indicators'!L246</f>
        <v>3.9926965177221614E-2</v>
      </c>
      <c r="AL777" s="24">
        <f>+'[3]Scheme Indicators'!M246</f>
        <v>9.7559247956559066E-3</v>
      </c>
      <c r="AM777" s="24">
        <f>+'[3]Scheme Indicators'!N246</f>
        <v>8.6614470917343919E-3</v>
      </c>
      <c r="AN777" s="24">
        <f>+'[3]Scheme Indicators'!O246</f>
        <v>1.4004900824790322E-2</v>
      </c>
      <c r="AO777" s="24">
        <f>+'[3]Scheme Indicators'!P246</f>
        <v>7.4594677702093356E-3</v>
      </c>
      <c r="AP777" s="24">
        <f>+'[3]Scheme Indicators'!Q246</f>
        <v>1.8623082841158874E-2</v>
      </c>
      <c r="AQ777" s="24">
        <f>+'[3]Scheme Indicators'!R246</f>
        <v>5.393114821260171E-3</v>
      </c>
    </row>
    <row r="778" spans="15:43" x14ac:dyDescent="0.25"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D778" s="24">
        <f>+'[3]Scheme Indicators'!E247</f>
        <v>7.5484655943538606E-2</v>
      </c>
      <c r="AE778" s="24">
        <f>+'[3]Scheme Indicators'!F247</f>
        <v>0.10452853092353517</v>
      </c>
      <c r="AF778" s="24">
        <f>+'[3]Scheme Indicators'!G247</f>
        <v>7.8679523764386847E-2</v>
      </c>
      <c r="AG778" s="24">
        <f>+'[3]Scheme Indicators'!H247</f>
        <v>0.13473836993232266</v>
      </c>
      <c r="AH778" s="24">
        <f>+'[3]Scheme Indicators'!I247</f>
        <v>8.9758127256416201E-2</v>
      </c>
      <c r="AI778" s="24">
        <f>+'[3]Scheme Indicators'!J247</f>
        <v>7.1515641943390662E-2</v>
      </c>
      <c r="AJ778" s="24">
        <f>+'[3]Scheme Indicators'!K247</f>
        <v>9.060748516814994E-2</v>
      </c>
      <c r="AK778" s="24">
        <f>+'[3]Scheme Indicators'!L247</f>
        <v>0.3199410031114529</v>
      </c>
      <c r="AL778" s="24">
        <f>+'[3]Scheme Indicators'!M247</f>
        <v>7.4271821407977792E-2</v>
      </c>
      <c r="AM778" s="24">
        <f>+'[3]Scheme Indicators'!N247</f>
        <v>0.11338192507833884</v>
      </c>
      <c r="AN778" s="24">
        <f>+'[3]Scheme Indicators'!O247</f>
        <v>0.13458140540918534</v>
      </c>
      <c r="AO778" s="24">
        <f>+'[3]Scheme Indicators'!P247</f>
        <v>6.1607368409368111E-2</v>
      </c>
      <c r="AP778" s="24">
        <f>+'[3]Scheme Indicators'!Q247</f>
        <v>2.5549380547203234E-2</v>
      </c>
      <c r="AQ778" s="24">
        <f>+'[3]Scheme Indicators'!R247</f>
        <v>3.7646455058651142E-2</v>
      </c>
    </row>
    <row r="779" spans="15:43" x14ac:dyDescent="0.25"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D779" s="50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</row>
    <row r="780" spans="15:43" x14ac:dyDescent="0.25"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D780" s="50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</row>
    <row r="781" spans="15:43" x14ac:dyDescent="0.25"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D781" s="24">
        <f>+'[3]Scheme Indicators'!E250</f>
        <v>1.0243895588599672E-2</v>
      </c>
      <c r="AE781" s="24">
        <f>+'[3]Scheme Indicators'!F250</f>
        <v>9.1970831338306341E-3</v>
      </c>
      <c r="AF781" s="24">
        <f>+'[3]Scheme Indicators'!G250</f>
        <v>6.2849148499135475E-3</v>
      </c>
      <c r="AG781" s="24">
        <f>+'[3]Scheme Indicators'!H250</f>
        <v>3.9564895575424667E-3</v>
      </c>
      <c r="AH781" s="24">
        <f>+'[3]Scheme Indicators'!I250</f>
        <v>1.6511763875794894E-2</v>
      </c>
      <c r="AI781" s="24">
        <f>+'[3]Scheme Indicators'!J250</f>
        <v>1.3635045405954734E-2</v>
      </c>
      <c r="AJ781" s="24">
        <f>+'[3]Scheme Indicators'!K250</f>
        <v>8.1890614541733544E-3</v>
      </c>
      <c r="AK781" s="24">
        <f>+'[3]Scheme Indicators'!L250</f>
        <v>7.2565036099474841E-3</v>
      </c>
      <c r="AL781" s="24">
        <f>+'[3]Scheme Indicators'!M250</f>
        <v>1.3603530969181345E-2</v>
      </c>
      <c r="AM781" s="24">
        <f>+'[3]Scheme Indicators'!N250</f>
        <v>5.3448513894894332E-3</v>
      </c>
      <c r="AN781" s="24">
        <f>+'[3]Scheme Indicators'!O250</f>
        <v>6.3924728390788435E-3</v>
      </c>
      <c r="AO781" s="24">
        <f>+'[3]Scheme Indicators'!P250</f>
        <v>5.3735932786068254E-3</v>
      </c>
      <c r="AP781" s="24">
        <f>+'[3]Scheme Indicators'!Q250</f>
        <v>7.5288536963495634E-3</v>
      </c>
      <c r="AQ781" s="24">
        <f>+'[3]Scheme Indicators'!R250</f>
        <v>1.557176891889408E-2</v>
      </c>
    </row>
    <row r="782" spans="15:43" x14ac:dyDescent="0.25"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D782" s="24">
        <f>+'[3]Scheme Indicators'!E251</f>
        <v>0.74573243259147437</v>
      </c>
      <c r="AE782" s="24">
        <f>+'[3]Scheme Indicators'!F251</f>
        <v>0.62764686085200794</v>
      </c>
      <c r="AF782" s="24">
        <f>+'[3]Scheme Indicators'!G251</f>
        <v>0.60312234140801335</v>
      </c>
      <c r="AG782" s="24">
        <f>+'[3]Scheme Indicators'!H251</f>
        <v>0.59450768146979904</v>
      </c>
      <c r="AH782" s="24">
        <f>+'[3]Scheme Indicators'!I251</f>
        <v>0.67071635601361457</v>
      </c>
      <c r="AI782" s="24">
        <f>+'[3]Scheme Indicators'!J251</f>
        <v>0.70114221490165052</v>
      </c>
      <c r="AJ782" s="24">
        <f>+'[3]Scheme Indicators'!K251</f>
        <v>0.62833137279091378</v>
      </c>
      <c r="AK782" s="24">
        <f>+'[3]Scheme Indicators'!L251</f>
        <v>0.57669825640560046</v>
      </c>
      <c r="AL782" s="24">
        <f>+'[3]Scheme Indicators'!M251</f>
        <v>0.78742282754870996</v>
      </c>
      <c r="AM782" s="24">
        <f>+'[3]Scheme Indicators'!N251</f>
        <v>0.496405748110052</v>
      </c>
      <c r="AN782" s="24">
        <f>+'[3]Scheme Indicators'!O251</f>
        <v>0.62552955658290488</v>
      </c>
      <c r="AO782" s="24">
        <f>+'[3]Scheme Indicators'!P251</f>
        <v>0.56246768109910605</v>
      </c>
      <c r="AP782" s="24">
        <f>+'[3]Scheme Indicators'!Q251</f>
        <v>0.57244776917346218</v>
      </c>
      <c r="AQ782" s="24">
        <f>+'[3]Scheme Indicators'!R251</f>
        <v>0.72103931811533339</v>
      </c>
    </row>
    <row r="783" spans="15:43" x14ac:dyDescent="0.25"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D783" s="50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</row>
    <row r="784" spans="15:43" x14ac:dyDescent="0.25"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D784" s="25">
        <f>+'[3]Scheme Indicators'!E253</f>
        <v>1.9466129031981771</v>
      </c>
      <c r="AE784" s="25">
        <f>+'[3]Scheme Indicators'!F253</f>
        <v>0.9349436593425019</v>
      </c>
      <c r="AF784" s="25">
        <f>+'[3]Scheme Indicators'!G253</f>
        <v>2.6711822659799163</v>
      </c>
      <c r="AG784" s="25">
        <f>+'[3]Scheme Indicators'!H253</f>
        <v>2.0678700098179337</v>
      </c>
      <c r="AH784" s="25">
        <f>+'[3]Scheme Indicators'!I253</f>
        <v>2.3003663003663002</v>
      </c>
      <c r="AI784" s="25">
        <f>+'[3]Scheme Indicators'!J253</f>
        <v>1.456766812904474</v>
      </c>
      <c r="AJ784" s="25">
        <f>+'[3]Scheme Indicators'!K253</f>
        <v>1.8315918868904082</v>
      </c>
      <c r="AK784" s="25">
        <f>+'[3]Scheme Indicators'!L253</f>
        <v>2.6088595664467484</v>
      </c>
      <c r="AL784" s="25">
        <f>+'[3]Scheme Indicators'!M253</f>
        <v>0.91098563795520859</v>
      </c>
      <c r="AM784" s="25">
        <f>+'[3]Scheme Indicators'!N253</f>
        <v>2.7955719557195571</v>
      </c>
      <c r="AN784" s="25">
        <f>+'[3]Scheme Indicators'!O253</f>
        <v>1.6962406015241656</v>
      </c>
      <c r="AO784" s="25">
        <f>+'[3]Scheme Indicators'!P253</f>
        <v>0.86259721894967001</v>
      </c>
      <c r="AP784" s="25">
        <f>+'[3]Scheme Indicators'!Q253</f>
        <v>0.80336183160929309</v>
      </c>
      <c r="AQ784" s="25">
        <f>+'[3]Scheme Indicators'!R253</f>
        <v>0.68991863085714822</v>
      </c>
    </row>
    <row r="785" spans="15:43" x14ac:dyDescent="0.25"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D785" s="25">
        <f>+'[3]Scheme Indicators'!E254</f>
        <v>3.9609677418792635</v>
      </c>
      <c r="AE785" s="25">
        <f>+'[3]Scheme Indicators'!F254</f>
        <v>5.7142501400805408</v>
      </c>
      <c r="AF785" s="25">
        <f>+'[3]Scheme Indicators'!G254</f>
        <v>3.2623152708993999</v>
      </c>
      <c r="AG785" s="25">
        <f>+'[3]Scheme Indicators'!H254</f>
        <v>3.4314567487771224</v>
      </c>
      <c r="AH785" s="25">
        <f>+'[3]Scheme Indicators'!I254</f>
        <v>5.3186813186813184</v>
      </c>
      <c r="AI785" s="25">
        <f>+'[3]Scheme Indicators'!J254</f>
        <v>3.5379574609834639</v>
      </c>
      <c r="AJ785" s="25">
        <f>+'[3]Scheme Indicators'!K254</f>
        <v>3.7541487399753732</v>
      </c>
      <c r="AK785" s="25">
        <f>+'[3]Scheme Indicators'!L254</f>
        <v>2.190386427898209</v>
      </c>
      <c r="AL785" s="25">
        <f>+'[3]Scheme Indicators'!M254</f>
        <v>6.9030277767251507</v>
      </c>
      <c r="AM785" s="25">
        <f>+'[3]Scheme Indicators'!N254</f>
        <v>2.1431734317343172</v>
      </c>
      <c r="AN785" s="25">
        <f>+'[3]Scheme Indicators'!O254</f>
        <v>2.8727819549217783</v>
      </c>
      <c r="AO785" s="25">
        <f>+'[3]Scheme Indicators'!P254</f>
        <v>2.9837379212849244</v>
      </c>
      <c r="AP785" s="25">
        <f>+'[3]Scheme Indicators'!Q254</f>
        <v>6.786842486517469</v>
      </c>
      <c r="AQ785" s="25">
        <f>+'[3]Scheme Indicators'!R254</f>
        <v>3.5825342858130318</v>
      </c>
    </row>
    <row r="786" spans="15:43" x14ac:dyDescent="0.25"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D786" s="50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</row>
    <row r="787" spans="15:43" x14ac:dyDescent="0.25"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D787" s="50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</row>
    <row r="788" spans="15:43" x14ac:dyDescent="0.25"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D788" s="24">
        <f>+'[3]Scheme Indicators'!E257</f>
        <v>3.6634318537738388E-2</v>
      </c>
      <c r="AE788" s="24">
        <f>+'[3]Scheme Indicators'!F257</f>
        <v>1.102914232318024E-2</v>
      </c>
      <c r="AF788" s="24">
        <f>+'[3]Scheme Indicators'!G257</f>
        <v>2.253126493582145E-2</v>
      </c>
      <c r="AG788" s="24">
        <f>+'[3]Scheme Indicators'!H257</f>
        <v>1.4623238102311547E-2</v>
      </c>
      <c r="AH788" s="24">
        <f>+'[3]Scheme Indicators'!I257</f>
        <v>3.7368198222363938E-2</v>
      </c>
      <c r="AI788" s="24">
        <f>+'[3]Scheme Indicators'!J257</f>
        <v>6.1205505508124605E-2</v>
      </c>
      <c r="AJ788" s="24">
        <f>+'[3]Scheme Indicators'!K257</f>
        <v>2.2213311545146771E-2</v>
      </c>
      <c r="AK788" s="24">
        <f>+'[3]Scheme Indicators'!L257</f>
        <v>1.0473257173675301E-2</v>
      </c>
      <c r="AL788" s="24">
        <f>+'[3]Scheme Indicators'!M257</f>
        <v>1.6051984400205374E-2</v>
      </c>
      <c r="AM788" s="24">
        <f>+'[3]Scheme Indicators'!N257</f>
        <v>1.0372824750553013E-2</v>
      </c>
      <c r="AN788" s="24">
        <f>+'[3]Scheme Indicators'!O257</f>
        <v>1.8987086243459295E-2</v>
      </c>
      <c r="AO788" s="24">
        <f>+'[3]Scheme Indicators'!P257</f>
        <v>5.8155881064798952E-3</v>
      </c>
      <c r="AP788" s="24">
        <f>+'[3]Scheme Indicators'!Q257</f>
        <v>4.5395682118747095E-3</v>
      </c>
      <c r="AQ788" s="24">
        <f>+'[3]Scheme Indicators'!R257</f>
        <v>4.8690851875310845E-2</v>
      </c>
    </row>
    <row r="789" spans="15:43" x14ac:dyDescent="0.25"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D789" s="24">
        <f>+'[3]Scheme Indicators'!E258</f>
        <v>0.8085323249198485</v>
      </c>
      <c r="AE789" s="24">
        <f>+'[3]Scheme Indicators'!F258</f>
        <v>0.74689227876696651</v>
      </c>
      <c r="AF789" s="24">
        <f>+'[3]Scheme Indicators'!G258</f>
        <v>0.69571410557815438</v>
      </c>
      <c r="AG789" s="24">
        <f>+'[3]Scheme Indicators'!H258</f>
        <v>0.70989558698523592</v>
      </c>
      <c r="AH789" s="24">
        <f>+'[3]Scheme Indicators'!I258</f>
        <v>0.83955023044952892</v>
      </c>
      <c r="AI789" s="24">
        <f>+'[3]Scheme Indicators'!J258</f>
        <v>0.76079022037705835</v>
      </c>
      <c r="AJ789" s="24">
        <f>+'[3]Scheme Indicators'!K258</f>
        <v>0.70438489519669334</v>
      </c>
      <c r="AK789" s="24">
        <f>+'[3]Scheme Indicators'!L258</f>
        <v>0.57977607428944422</v>
      </c>
      <c r="AL789" s="24">
        <f>+'[3]Scheme Indicators'!M258</f>
        <v>0.91984846838808831</v>
      </c>
      <c r="AM789" s="24">
        <f>+'[3]Scheme Indicators'!N258</f>
        <v>0.50687104916447212</v>
      </c>
      <c r="AN789" s="24">
        <f>+'[3]Scheme Indicators'!O258</f>
        <v>0.77158110513042599</v>
      </c>
      <c r="AO789" s="24">
        <f>+'[3]Scheme Indicators'!P258</f>
        <v>0.63310186786938427</v>
      </c>
      <c r="AP789" s="24">
        <f>+'[3]Scheme Indicators'!Q258</f>
        <v>0.80634738073161427</v>
      </c>
      <c r="AQ789" s="24">
        <f>+'[3]Scheme Indicators'!R258</f>
        <v>0.8330412904407577</v>
      </c>
    </row>
    <row r="790" spans="15:43" x14ac:dyDescent="0.25"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D790" s="50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</row>
    <row r="791" spans="15:43" x14ac:dyDescent="0.25"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D791" s="25">
        <f>+'[3]Scheme Indicators'!E260</f>
        <v>1.4285263276645779</v>
      </c>
      <c r="AE791" s="25">
        <f>+'[3]Scheme Indicators'!F260</f>
        <v>0.97634034600002773</v>
      </c>
      <c r="AF791" s="25">
        <f>+'[3]Scheme Indicators'!G260</f>
        <v>1.7282720714537025</v>
      </c>
      <c r="AG791" s="25">
        <f>+'[3]Scheme Indicators'!H260</f>
        <v>1.1740328023672693</v>
      </c>
      <c r="AH791" s="25">
        <f>+'[3]Scheme Indicators'!I260</f>
        <v>1.8937145939908961</v>
      </c>
      <c r="AI791" s="25">
        <f>+'[3]Scheme Indicators'!J260</f>
        <v>1.0954033440347393</v>
      </c>
      <c r="AJ791" s="25">
        <f>+'[3]Scheme Indicators'!K260</f>
        <v>1.3685800604270955</v>
      </c>
      <c r="AK791" s="25">
        <f>+'[3]Scheme Indicators'!L260</f>
        <v>2.1628210709809563</v>
      </c>
      <c r="AL791" s="25">
        <f>+'[3]Scheme Indicators'!M260</f>
        <v>1.0803288515936815</v>
      </c>
      <c r="AM791" s="25">
        <f>+'[3]Scheme Indicators'!N260</f>
        <v>1.6275827101290825</v>
      </c>
      <c r="AN791" s="25">
        <f>+'[3]Scheme Indicators'!O260</f>
        <v>1.1093560145808019</v>
      </c>
      <c r="AO791" s="25">
        <f>+'[3]Scheme Indicators'!P260</f>
        <v>0.87020905921904701</v>
      </c>
      <c r="AP791" s="25">
        <f>+'[3]Scheme Indicators'!Q260</f>
        <v>1.2025955299206921</v>
      </c>
      <c r="AQ791" s="25">
        <f>+'[3]Scheme Indicators'!R260</f>
        <v>0.62278258320168356</v>
      </c>
    </row>
    <row r="792" spans="15:43" x14ac:dyDescent="0.25"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D792" s="25">
        <f>+'[3]Scheme Indicators'!E261</f>
        <v>3.8622167099057942</v>
      </c>
      <c r="AE792" s="25">
        <f>+'[3]Scheme Indicators'!F261</f>
        <v>4.5055872084512361</v>
      </c>
      <c r="AF792" s="25">
        <f>+'[3]Scheme Indicators'!G261</f>
        <v>3.5091034008943693</v>
      </c>
      <c r="AG792" s="25">
        <f>+'[3]Scheme Indicators'!H261</f>
        <v>3.6024723631034519</v>
      </c>
      <c r="AH792" s="25">
        <f>+'[3]Scheme Indicators'!I261</f>
        <v>4.7618019961719797</v>
      </c>
      <c r="AI792" s="25">
        <f>+'[3]Scheme Indicators'!J261</f>
        <v>3.3806298365097334</v>
      </c>
      <c r="AJ792" s="25">
        <f>+'[3]Scheme Indicators'!K261</f>
        <v>3.8338368580176252</v>
      </c>
      <c r="AK792" s="25">
        <f>+'[3]Scheme Indicators'!L261</f>
        <v>2.5546364823905496</v>
      </c>
      <c r="AL792" s="25">
        <f>+'[3]Scheme Indicators'!M261</f>
        <v>5.5092917701723909</v>
      </c>
      <c r="AM792" s="25">
        <f>+'[3]Scheme Indicators'!N261</f>
        <v>2.8961845608278254</v>
      </c>
      <c r="AN792" s="25">
        <f>+'[3]Scheme Indicators'!O261</f>
        <v>2.9538274605103281</v>
      </c>
      <c r="AO792" s="25">
        <f>+'[3]Scheme Indicators'!P261</f>
        <v>3.4390243901869848</v>
      </c>
      <c r="AP792" s="25">
        <f>+'[3]Scheme Indicators'!Q261</f>
        <v>5.5976928622927185</v>
      </c>
      <c r="AQ792" s="25">
        <f>+'[3]Scheme Indicators'!R261</f>
        <v>3.2451253482036875</v>
      </c>
    </row>
    <row r="793" spans="15:43" x14ac:dyDescent="0.25"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D793" s="24">
        <f>+'[3]Scheme Indicators'!E262</f>
        <v>0.6931559364108385</v>
      </c>
      <c r="AE793" s="24">
        <f>+'[3]Scheme Indicators'!F262</f>
        <v>0.6759159517690414</v>
      </c>
      <c r="AF793" s="24">
        <f>+'[3]Scheme Indicators'!G262</f>
        <v>0.75850223290991359</v>
      </c>
      <c r="AG793" s="24">
        <f>+'[3]Scheme Indicators'!H262</f>
        <v>0.56707798872457194</v>
      </c>
      <c r="AH793" s="24">
        <f>+'[3]Scheme Indicators'!I262</f>
        <v>0.69274345831461837</v>
      </c>
      <c r="AI793" s="24">
        <f>+'[3]Scheme Indicators'!J262</f>
        <v>0.57817284317182249</v>
      </c>
      <c r="AJ793" s="24">
        <f>+'[3]Scheme Indicators'!K262</f>
        <v>0.64984894260015058</v>
      </c>
      <c r="AK793" s="24">
        <f>+'[3]Scheme Indicators'!L262</f>
        <v>0.80713974750376261</v>
      </c>
      <c r="AL793" s="24">
        <f>+'[3]Scheme Indicators'!M262</f>
        <v>0.61043076132855822</v>
      </c>
      <c r="AM793" s="24">
        <f>+'[3]Scheme Indicators'!N262</f>
        <v>0.72404614020695635</v>
      </c>
      <c r="AN793" s="24">
        <f>+'[3]Scheme Indicators'!O262</f>
        <v>0.62818955042527336</v>
      </c>
      <c r="AO793" s="24">
        <f>+'[3]Scheme Indicators'!P262</f>
        <v>0.64285714284650319</v>
      </c>
      <c r="AP793" s="24">
        <f>+'[3]Scheme Indicators'!Q262</f>
        <v>0.73828406633020904</v>
      </c>
      <c r="AQ793" s="24">
        <f>+'[3]Scheme Indicators'!R262</f>
        <v>0.54684063920486803</v>
      </c>
    </row>
    <row r="796" spans="15:43" x14ac:dyDescent="0.25">
      <c r="AD796" s="23">
        <v>2010</v>
      </c>
    </row>
    <row r="798" spans="15:43" x14ac:dyDescent="0.25">
      <c r="AD798" s="23" t="s">
        <v>219</v>
      </c>
      <c r="AE798" s="23" t="s">
        <v>220</v>
      </c>
      <c r="AF798" s="23" t="s">
        <v>221</v>
      </c>
      <c r="AG798" s="23" t="s">
        <v>222</v>
      </c>
      <c r="AH798" s="23" t="s">
        <v>75</v>
      </c>
      <c r="AI798" s="23" t="s">
        <v>223</v>
      </c>
      <c r="AJ798" s="23" t="s">
        <v>224</v>
      </c>
      <c r="AK798" s="23" t="s">
        <v>76</v>
      </c>
      <c r="AL798" s="23" t="s">
        <v>225</v>
      </c>
      <c r="AM798" s="23" t="s">
        <v>377</v>
      </c>
      <c r="AN798" s="23" t="s">
        <v>226</v>
      </c>
      <c r="AO798" s="23" t="s">
        <v>227</v>
      </c>
      <c r="AP798" s="23" t="s">
        <v>378</v>
      </c>
      <c r="AQ798" s="23" t="s">
        <v>228</v>
      </c>
    </row>
    <row r="799" spans="15:43" x14ac:dyDescent="0.25">
      <c r="AD799" s="22">
        <f>+'[4]Combined Indicators'!J3</f>
        <v>201915.41666700001</v>
      </c>
      <c r="AE799" s="22">
        <f>+'[4]Combined Indicators'!AM3</f>
        <v>624679.91667000006</v>
      </c>
      <c r="AF799" s="22">
        <f>+'[4]Combined Indicators'!AS3</f>
        <v>41439.749999699998</v>
      </c>
      <c r="AG799" s="22">
        <f>+'[4]Combined Indicators'!AF3</f>
        <v>2183810.4999980335</v>
      </c>
      <c r="AH799" s="22">
        <f>+'[4]Combined Indicators'!BL3</f>
        <v>8283</v>
      </c>
      <c r="AI799" s="22">
        <f>+'[4]Combined Indicators'!BA3</f>
        <v>236851.58333400002</v>
      </c>
      <c r="AJ799" s="22">
        <f>+'[4]Combined Indicators'!BG3</f>
        <v>48615.666666000005</v>
      </c>
      <c r="AK799" s="22">
        <f>+'[4]Combined Indicators'!BO3</f>
        <v>33350.833333000002</v>
      </c>
      <c r="AL799" s="22">
        <f>+'[4]Combined Indicators'!BR3</f>
        <v>479112.16667000001</v>
      </c>
      <c r="AM799" s="22"/>
      <c r="AN799" s="22">
        <f>+'[4]Combined Indicators'!BK3</f>
        <v>38681.250000300002</v>
      </c>
      <c r="AO799" s="22">
        <f>+'[4]Combined Indicators'!BY3</f>
        <v>65097.75</v>
      </c>
      <c r="AP799" s="22">
        <f>+'[4]Combined Indicators'!CB3</f>
        <v>74535.333333000002</v>
      </c>
      <c r="AQ799" s="22">
        <f>+'[4]Combined Indicators'!CH3</f>
        <v>143460.83333333299</v>
      </c>
    </row>
    <row r="800" spans="15:43" x14ac:dyDescent="0.25">
      <c r="AD800" s="50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</row>
    <row r="801" spans="30:43" x14ac:dyDescent="0.25">
      <c r="AD801" s="50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</row>
    <row r="802" spans="30:43" x14ac:dyDescent="0.25">
      <c r="AD802" s="24">
        <f>+'[4]Combined Indicators'!J6</f>
        <v>0.13993233581038644</v>
      </c>
      <c r="AE802" s="24">
        <f>+'[4]Combined Indicators'!AM6</f>
        <v>8.6691512949837776E-2</v>
      </c>
      <c r="AF802" s="24">
        <f>+'[4]Combined Indicators'!AS6</f>
        <v>0.11159303094923584</v>
      </c>
      <c r="AG802" s="24">
        <f>+'[4]Combined Indicators'!AF6</f>
        <v>6.6981668079562573E-2</v>
      </c>
      <c r="AH802" s="24">
        <f>+'[4]Combined Indicators'!BL6</f>
        <v>0.10454902520589734</v>
      </c>
      <c r="AI802" s="24">
        <f>+'[4]Combined Indicators'!BA6</f>
        <v>0.13209962909834283</v>
      </c>
      <c r="AJ802" s="24">
        <f>+'[4]Combined Indicators'!BG6</f>
        <v>5.5352839931115075E-2</v>
      </c>
      <c r="AK802" s="24">
        <f>+'[4]Combined Indicators'!BO6</f>
        <v>2.1759853213541572E-2</v>
      </c>
      <c r="AL802" s="24">
        <f>+'[4]Combined Indicators'!BR6</f>
        <v>0.1105831306951929</v>
      </c>
      <c r="AM802" s="24"/>
      <c r="AN802" s="24">
        <f>+'[4]Combined Indicators'!BK6</f>
        <v>7.6033907012586693E-2</v>
      </c>
      <c r="AO802" s="24">
        <f>+'[4]Combined Indicators'!BY6</f>
        <v>5.4772511501427409E-2</v>
      </c>
      <c r="AP802" s="24">
        <f>+'[4]Combined Indicators'!CB6</f>
        <v>2.4612860219187013E-3</v>
      </c>
      <c r="AQ802" s="24">
        <f>+'[4]Combined Indicators'!CH6</f>
        <v>6.8155174381505576E-2</v>
      </c>
    </row>
    <row r="803" spans="30:43" x14ac:dyDescent="0.25">
      <c r="AD803" s="24">
        <f>+'[4]Combined Indicators'!J7</f>
        <v>5.7898224687248636E-3</v>
      </c>
      <c r="AE803" s="24">
        <f>+'[4]Combined Indicators'!AM7</f>
        <v>3.9250837382599603E-3</v>
      </c>
      <c r="AF803" s="24">
        <f>+'[4]Combined Indicators'!AS7</f>
        <v>5.2929500845487355E-3</v>
      </c>
      <c r="AG803" s="24">
        <f>+'[4]Combined Indicators'!AF7</f>
        <v>6.1427090726623237E-3</v>
      </c>
      <c r="AH803" s="24">
        <f>+'[4]Combined Indicators'!BL7</f>
        <v>4.2847961149957928E-3</v>
      </c>
      <c r="AI803" s="24">
        <f>+'[4]Combined Indicators'!BA7</f>
        <v>5.3655574768661429E-3</v>
      </c>
      <c r="AJ803" s="24">
        <f>+'[4]Combined Indicators'!BG7</f>
        <v>2.065404475041607E-3</v>
      </c>
      <c r="AK803" s="24">
        <f>+'[4]Combined Indicators'!BO7</f>
        <v>6.8805859963767813E-3</v>
      </c>
      <c r="AL803" s="24">
        <f>+'[4]Combined Indicators'!BR7</f>
        <v>4.0111946411485336E-3</v>
      </c>
      <c r="AM803" s="24"/>
      <c r="AN803" s="24">
        <f>+'[4]Combined Indicators'!BK7</f>
        <v>4.1099409195992807E-3</v>
      </c>
      <c r="AO803" s="24">
        <f>+'[4]Combined Indicators'!BY7</f>
        <v>1.7527203680456772E-3</v>
      </c>
      <c r="AP803" s="24">
        <f>+'[4]Combined Indicators'!CB7</f>
        <v>0</v>
      </c>
      <c r="AQ803" s="24">
        <f>+'[4]Combined Indicators'!CH7</f>
        <v>3.9029031483426269E-3</v>
      </c>
    </row>
    <row r="804" spans="30:43" x14ac:dyDescent="0.25">
      <c r="AD804" s="24">
        <f>+'[4]Combined Indicators'!J8</f>
        <v>5.5188704968624255E-2</v>
      </c>
      <c r="AE804" s="24">
        <f>+'[4]Combined Indicators'!AM8</f>
        <v>3.6079443641428718E-2</v>
      </c>
      <c r="AF804" s="24">
        <f>+'[4]Combined Indicators'!AS8</f>
        <v>5.7505741484127383E-2</v>
      </c>
      <c r="AG804" s="24">
        <f>+'[4]Combined Indicators'!AF8</f>
        <v>1.8744200001431767E-2</v>
      </c>
      <c r="AH804" s="24">
        <f>+'[4]Combined Indicators'!BL8</f>
        <v>5.2651824782218005E-2</v>
      </c>
      <c r="AI804" s="24">
        <f>+'[4]Combined Indicators'!BA8</f>
        <v>2.1821945628459256E-2</v>
      </c>
      <c r="AJ804" s="24">
        <f>+'[4]Combined Indicators'!BG8</f>
        <v>5.7913326619248133E-2</v>
      </c>
      <c r="AK804" s="24">
        <f>+'[4]Combined Indicators'!BO8</f>
        <v>1.8786350300673268E-2</v>
      </c>
      <c r="AL804" s="24">
        <f>+'[4]Combined Indicators'!BR8</f>
        <v>1.7680019736740677E-2</v>
      </c>
      <c r="AM804" s="24"/>
      <c r="AN804" s="24">
        <f>+'[4]Combined Indicators'!BK8</f>
        <v>3.2365459645924917E-2</v>
      </c>
      <c r="AO804" s="24">
        <f>+'[4]Combined Indicators'!BY8</f>
        <v>1.9480078407731402E-2</v>
      </c>
      <c r="AP804" s="24">
        <f>+'[4]Combined Indicators'!CB8</f>
        <v>1.9261778416355423E-2</v>
      </c>
      <c r="AQ804" s="24">
        <f>+'[4]Combined Indicators'!CH8</f>
        <v>7.9204225383440411E-3</v>
      </c>
    </row>
    <row r="805" spans="30:43" x14ac:dyDescent="0.25">
      <c r="AD805" s="24">
        <f>+'[4]Combined Indicators'!J9</f>
        <v>0.21865044237620412</v>
      </c>
      <c r="AE805" s="24">
        <f>+'[4]Combined Indicators'!AM9</f>
        <v>0.13075473383461717</v>
      </c>
      <c r="AF805" s="24">
        <f>+'[4]Combined Indicators'!AS9</f>
        <v>0.25810364364666405</v>
      </c>
      <c r="AG805" s="24">
        <f>+'[4]Combined Indicators'!AF9</f>
        <v>0.39844877718603505</v>
      </c>
      <c r="AH805" s="24">
        <f>+'[4]Combined Indicators'!BL9</f>
        <v>0.22822648096626388</v>
      </c>
      <c r="AI805" s="24">
        <f>+'[4]Combined Indicators'!BA9</f>
        <v>0.17007108363709175</v>
      </c>
      <c r="AJ805" s="24">
        <f>+'[4]Combined Indicators'!BG9</f>
        <v>0.17681048841115612</v>
      </c>
      <c r="AK805" s="24">
        <f>+'[4]Combined Indicators'!BO9</f>
        <v>0.19980717617322877</v>
      </c>
      <c r="AL805" s="24">
        <f>+'[4]Combined Indicators'!BR9</f>
        <v>0.15011284496776831</v>
      </c>
      <c r="AM805" s="24"/>
      <c r="AN805" s="24">
        <f>+'[4]Combined Indicators'!BK9</f>
        <v>0.1836451717821867</v>
      </c>
      <c r="AO805" s="24">
        <f>+'[4]Combined Indicators'!BY9</f>
        <v>0.15419528128281493</v>
      </c>
      <c r="AP805" s="24">
        <f>+'[4]Combined Indicators'!CB9</f>
        <v>0.10188863834159817</v>
      </c>
      <c r="AQ805" s="24">
        <f>+'[4]Combined Indicators'!CH9</f>
        <v>8.7903890358752582E-2</v>
      </c>
    </row>
    <row r="806" spans="30:43" x14ac:dyDescent="0.25">
      <c r="AD806" s="50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</row>
    <row r="807" spans="30:43" x14ac:dyDescent="0.25">
      <c r="AD807" s="24">
        <f>+'[4]Combined Indicators'!J11</f>
        <v>0.22285669382158738</v>
      </c>
      <c r="AE807" s="24">
        <f>+'[4]Combined Indicators'!AM11</f>
        <v>8.1314919459267873E-2</v>
      </c>
      <c r="AF807" s="24">
        <f>+'[4]Combined Indicators'!AS11</f>
        <v>0.27532841461616447</v>
      </c>
      <c r="AG807" s="24">
        <f>+'[4]Combined Indicators'!AF11</f>
        <v>0.29147668412505051</v>
      </c>
      <c r="AH807" s="24">
        <f>+'[4]Combined Indicators'!BL11</f>
        <v>0.2064018511313104</v>
      </c>
      <c r="AI807" s="24">
        <f>+'[4]Combined Indicators'!BA11</f>
        <v>0.19283177025468198</v>
      </c>
      <c r="AJ807" s="24">
        <f>+'[4]Combined Indicators'!BG11</f>
        <v>0.17272336068727276</v>
      </c>
      <c r="AK807" s="24">
        <f>+'[4]Combined Indicators'!BO11</f>
        <v>0.15681210220459368</v>
      </c>
      <c r="AL807" s="24">
        <f>+'[4]Combined Indicators'!BR11</f>
        <v>0.11880846448862534</v>
      </c>
      <c r="AM807" s="24"/>
      <c r="AN807" s="24">
        <f>+'[4]Combined Indicators'!BK11</f>
        <v>0.13341966020078516</v>
      </c>
      <c r="AO807" s="24">
        <f>+'[4]Combined Indicators'!BY11</f>
        <v>9.243729366675521E-2</v>
      </c>
      <c r="AP807" s="24">
        <f>+'[4]Combined Indicators'!CB11</f>
        <v>3.518972621804075E-2</v>
      </c>
      <c r="AQ807" s="24">
        <f>+'[4]Combined Indicators'!CH11</f>
        <v>6.6064760595496305E-2</v>
      </c>
    </row>
    <row r="808" spans="30:43" x14ac:dyDescent="0.25">
      <c r="AD808" s="24">
        <f>+'[4]Combined Indicators'!J12</f>
        <v>8.9970821804897155E-2</v>
      </c>
      <c r="AE808" s="24">
        <f>+'[4]Combined Indicators'!AM12</f>
        <v>2.9338283678262096E-2</v>
      </c>
      <c r="AF808" s="24">
        <f>+'[4]Combined Indicators'!AS12</f>
        <v>0.11485870556181647</v>
      </c>
      <c r="AG808" s="24">
        <f>+'[4]Combined Indicators'!AF12</f>
        <v>5.5032265468500791E-2</v>
      </c>
      <c r="AH808" s="24">
        <f>+'[4]Combined Indicators'!BL12</f>
        <v>8.245468546341686E-2</v>
      </c>
      <c r="AI808" s="24">
        <f>+'[4]Combined Indicators'!BA12</f>
        <v>6.5432313541488041E-2</v>
      </c>
      <c r="AJ808" s="24">
        <f>+'[4]Combined Indicators'!BG12</f>
        <v>6.2263653151880906E-2</v>
      </c>
      <c r="AK808" s="24">
        <f>+'[4]Combined Indicators'!BO12</f>
        <v>4.6829268292682927E-2</v>
      </c>
      <c r="AL808" s="24">
        <f>+'[4]Combined Indicators'!BR12</f>
        <v>4.5160784489198476E-2</v>
      </c>
      <c r="AM808" s="24"/>
      <c r="AN808" s="24">
        <f>+'[4]Combined Indicators'!BK12</f>
        <v>5.1056206613405666E-2</v>
      </c>
      <c r="AO808" s="24">
        <f>+'[4]Combined Indicators'!BY12</f>
        <v>4.2824155063945324E-2</v>
      </c>
      <c r="AP808" s="24">
        <f>+'[4]Combined Indicators'!CB12</f>
        <v>6.9258358411890576E-3</v>
      </c>
      <c r="AQ808" s="24">
        <f>+'[4]Combined Indicators'!CH12</f>
        <v>1.3045701622921327E-2</v>
      </c>
    </row>
    <row r="809" spans="30:43" x14ac:dyDescent="0.25">
      <c r="AD809" s="24">
        <f>+'[4]Combined Indicators'!J13</f>
        <v>2.8038550815219179E-2</v>
      </c>
      <c r="AE809" s="24">
        <f>+'[4]Combined Indicators'!AM13</f>
        <v>1.1800255903967213E-2</v>
      </c>
      <c r="AF809" s="24">
        <f>+'[4]Combined Indicators'!AS13</f>
        <v>4.5428669019723006E-2</v>
      </c>
      <c r="AG809" s="24">
        <f>+'[4]Combined Indicators'!AF13</f>
        <v>4.1281714313508903E-2</v>
      </c>
      <c r="AH809" s="24">
        <f>+'[4]Combined Indicators'!BL13</f>
        <v>2.585633258308747E-2</v>
      </c>
      <c r="AI809" s="24">
        <f>+'[4]Combined Indicators'!BA13</f>
        <v>2.4845181737412313E-2</v>
      </c>
      <c r="AJ809" s="24">
        <f>+'[4]Combined Indicators'!BG13</f>
        <v>2.2236917643461623E-2</v>
      </c>
      <c r="AK809" s="24">
        <f>+'[4]Combined Indicators'!BO13</f>
        <v>1.130901263645671E-2</v>
      </c>
      <c r="AL809" s="24">
        <f>+'[4]Combined Indicators'!BR13</f>
        <v>1.3652811941910323E-2</v>
      </c>
      <c r="AM809" s="24"/>
      <c r="AN809" s="24">
        <f>+'[4]Combined Indicators'!BK13</f>
        <v>1.9122833741588813E-2</v>
      </c>
      <c r="AO809" s="24">
        <f>+'[4]Combined Indicators'!BY13</f>
        <v>1.1008243169954806E-2</v>
      </c>
      <c r="AP809" s="24">
        <f>+'[4]Combined Indicators'!CB13</f>
        <v>7.3698160778356012E-3</v>
      </c>
      <c r="AQ809" s="24">
        <f>+'[4]Combined Indicators'!CH13</f>
        <v>1.1226110222063506E-2</v>
      </c>
    </row>
    <row r="810" spans="30:43" x14ac:dyDescent="0.25">
      <c r="AD810" s="24">
        <f>+'[4]Combined Indicators'!J14</f>
        <v>0.21701370723136204</v>
      </c>
      <c r="AE810" s="24">
        <f>+'[4]Combined Indicators'!AM14</f>
        <v>0.12099825446982147</v>
      </c>
      <c r="AF810" s="24">
        <f>+'[4]Combined Indicators'!AS14</f>
        <v>0.29155333382389287</v>
      </c>
      <c r="AG810" s="24">
        <f>+'[4]Combined Indicators'!AF14</f>
        <v>0.2085471512825145</v>
      </c>
      <c r="AH810" s="24">
        <f>+'[4]Combined Indicators'!BL14</f>
        <v>0.39334428335661376</v>
      </c>
      <c r="AI810" s="24">
        <f>+'[4]Combined Indicators'!BA14</f>
        <v>0.14970103351507344</v>
      </c>
      <c r="AJ810" s="24">
        <f>+'[4]Combined Indicators'!BG14</f>
        <v>0.29060240963835415</v>
      </c>
      <c r="AK810" s="24">
        <f>+'[4]Combined Indicators'!BO14</f>
        <v>3.620908380593281E-2</v>
      </c>
      <c r="AL810" s="24">
        <f>+'[4]Combined Indicators'!BR14</f>
        <v>0.12953799164650265</v>
      </c>
      <c r="AM810" s="24"/>
      <c r="AN810" s="24">
        <f>+'[4]Combined Indicators'!BK14</f>
        <v>0.17364500385306961</v>
      </c>
      <c r="AO810" s="24">
        <f>+'[4]Combined Indicators'!BY14</f>
        <v>0.17921565763267047</v>
      </c>
      <c r="AP810" s="24">
        <f>+'[4]Combined Indicators'!CB14</f>
        <v>0.26797251563639862</v>
      </c>
      <c r="AQ810" s="24">
        <f>+'[4]Combined Indicators'!CH14</f>
        <v>0.13628122262011308</v>
      </c>
    </row>
    <row r="811" spans="30:43" x14ac:dyDescent="0.25">
      <c r="AD811" s="24">
        <f>+'[4]Combined Indicators'!J15</f>
        <v>0.34928459139246315</v>
      </c>
      <c r="AE811" s="24">
        <f>+'[4]Combined Indicators'!AM15</f>
        <v>7.8917840510707167E-5</v>
      </c>
      <c r="AF811" s="24">
        <f>+'[4]Combined Indicators'!AS15</f>
        <v>0.34558366086413422</v>
      </c>
      <c r="AG811" s="24">
        <f>+'[4]Combined Indicators'!AF15</f>
        <v>0.27693297203178951</v>
      </c>
      <c r="AH811" s="24">
        <f>+'[4]Combined Indicators'!BL15</f>
        <v>0.38534259525510567</v>
      </c>
      <c r="AI811" s="24">
        <f>+'[4]Combined Indicators'!BA15</f>
        <v>2.0686559871075118E-2</v>
      </c>
      <c r="AJ811" s="24">
        <f>+'[4]Combined Indicators'!BG15</f>
        <v>0.30204852074969485</v>
      </c>
      <c r="AK811" s="24">
        <f>+'[4]Combined Indicators'!BO15</f>
        <v>0.34745306669644704</v>
      </c>
      <c r="AL811" s="24">
        <f>+'[4]Combined Indicators'!BR15</f>
        <v>0.25338494484687674</v>
      </c>
      <c r="AM811" s="24"/>
      <c r="AN811" s="24">
        <f>+'[4]Combined Indicators'!BK15</f>
        <v>0.25942679412693076</v>
      </c>
      <c r="AO811" s="24">
        <f>+'[4]Combined Indicators'!BY15</f>
        <v>9.4122955323893295E-2</v>
      </c>
      <c r="AP811" s="24">
        <f>+'[4]Combined Indicators'!CB15</f>
        <v>0.26177081599046093</v>
      </c>
      <c r="AQ811" s="24">
        <f>+'[4]Combined Indicators'!CH15</f>
        <v>0.18399888215347196</v>
      </c>
    </row>
    <row r="812" spans="30:43" x14ac:dyDescent="0.25">
      <c r="AD812" s="24">
        <f>+'[4]Combined Indicators'!J16</f>
        <v>5.9333875706021791E-2</v>
      </c>
      <c r="AE812" s="24">
        <f>+'[4]Combined Indicators'!AM16</f>
        <v>5.6222573537826691E-2</v>
      </c>
      <c r="AF812" s="24">
        <f>+'[4]Combined Indicators'!AS16</f>
        <v>5.7882339142022683E-2</v>
      </c>
      <c r="AG812" s="24">
        <f>+'[4]Combined Indicators'!AF16</f>
        <v>3.1116729868270972E-2</v>
      </c>
      <c r="AH812" s="24">
        <f>+'[4]Combined Indicators'!BL16</f>
        <v>4.754278007272332E-2</v>
      </c>
      <c r="AI812" s="24">
        <f>+'[4]Combined Indicators'!BA16</f>
        <v>1.6578059702621502E-2</v>
      </c>
      <c r="AJ812" s="24">
        <f>+'[4]Combined Indicators'!BG16</f>
        <v>4.2974368353639672E-2</v>
      </c>
      <c r="AK812" s="24">
        <f>+'[4]Combined Indicators'!BO16</f>
        <v>6.9820806109758451E-2</v>
      </c>
      <c r="AL812" s="24">
        <f>+'[4]Combined Indicators'!BR16</f>
        <v>7.1598271382808429E-2</v>
      </c>
      <c r="AM812" s="24"/>
      <c r="AN812" s="24">
        <f>+'[4]Combined Indicators'!BK16</f>
        <v>4.0104320705465969E-2</v>
      </c>
      <c r="AO812" s="24">
        <f>+'[4]Combined Indicators'!BY16</f>
        <v>3.4045504336291055E-2</v>
      </c>
      <c r="AP812" s="24">
        <f>+'[4]Combined Indicators'!CB16</f>
        <v>5.2074360421449271E-2</v>
      </c>
      <c r="AQ812" s="24">
        <f>+'[4]Combined Indicators'!CH16</f>
        <v>2.8647208558485758E-2</v>
      </c>
    </row>
    <row r="813" spans="30:43" x14ac:dyDescent="0.25">
      <c r="AD813" s="50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</row>
    <row r="814" spans="30:43" x14ac:dyDescent="0.25">
      <c r="AD814" s="24">
        <f>+'[4]Combined Indicators'!J18</f>
        <v>3.8684616313563263E-3</v>
      </c>
      <c r="AE814" s="24">
        <f>+'[4]Combined Indicators'!AM18</f>
        <v>3.9347429507464466E-3</v>
      </c>
      <c r="AF814" s="24">
        <f>+'[4]Combined Indicators'!AS18</f>
        <v>1.6176058385919262E-3</v>
      </c>
      <c r="AG814" s="24">
        <f>+'[4]Combined Indicators'!AF18</f>
        <v>3.2282965068979271E-3</v>
      </c>
      <c r="AH814" s="24">
        <f>+'[4]Combined Indicators'!BL18</f>
        <v>2.6976284767783426E-3</v>
      </c>
      <c r="AI814" s="24">
        <f>+'[4]Combined Indicators'!BA18</f>
        <v>5.1644724053561695E-3</v>
      </c>
      <c r="AJ814" s="24">
        <f>+'[4]Combined Indicators'!BG18</f>
        <v>3.1826713306987568E-3</v>
      </c>
      <c r="AK814" s="24">
        <f>+'[4]Combined Indicators'!BO18</f>
        <v>4.3135890992590025E-3</v>
      </c>
      <c r="AL814" s="24">
        <f>+'[4]Combined Indicators'!BR18</f>
        <v>2.0173505497965683E-3</v>
      </c>
      <c r="AM814" s="24"/>
      <c r="AN814" s="24">
        <f>+'[4]Combined Indicators'!BK18</f>
        <v>9.2025344611927661E-4</v>
      </c>
      <c r="AO814" s="24">
        <f>+'[4]Combined Indicators'!BY18</f>
        <v>0</v>
      </c>
      <c r="AP814" s="24">
        <f>+'[4]Combined Indicators'!CB18</f>
        <v>0</v>
      </c>
      <c r="AQ814" s="24">
        <f>+'[4]Combined Indicators'!CH18</f>
        <v>2.6469418348472359E-3</v>
      </c>
    </row>
    <row r="815" spans="30:43" x14ac:dyDescent="0.25">
      <c r="AD815" s="50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</row>
    <row r="816" spans="30:43" x14ac:dyDescent="0.25">
      <c r="AD816" s="24">
        <f>+'[4]Combined Indicators'!J20</f>
        <v>9.574881621385789E-2</v>
      </c>
      <c r="AE816" s="24">
        <f>+'[4]Combined Indicators'!AM20</f>
        <v>0.12377988389223686</v>
      </c>
      <c r="AF816" s="24">
        <f>+'[4]Combined Indicators'!AS20</f>
        <v>9.870008060712597E-2</v>
      </c>
      <c r="AG816" s="24">
        <f>+'[4]Combined Indicators'!AF20</f>
        <v>0.10044086374495077</v>
      </c>
      <c r="AH816" s="24">
        <f>+'[4]Combined Indicators'!BL20</f>
        <v>0.10672879773039884</v>
      </c>
      <c r="AI816" s="24">
        <f>+'[4]Combined Indicators'!BA20</f>
        <v>0.10765185615500857</v>
      </c>
      <c r="AJ816" s="24">
        <f>+'[4]Combined Indicators'!BG20</f>
        <v>9.8489556151640192E-2</v>
      </c>
      <c r="AK816" s="24">
        <f>+'[4]Combined Indicators'!BO20</f>
        <v>9.4153616165237611E-2</v>
      </c>
      <c r="AL816" s="24">
        <f>+'[4]Combined Indicators'!BR20</f>
        <v>0.12232107638943295</v>
      </c>
      <c r="AM816" s="24"/>
      <c r="AN816" s="24">
        <f>+'[4]Combined Indicators'!BK20</f>
        <v>0.11124604442051803</v>
      </c>
      <c r="AO816" s="24">
        <f>+'[4]Combined Indicators'!BY20</f>
        <v>0</v>
      </c>
      <c r="AP816" s="24">
        <f>+'[4]Combined Indicators'!CB20</f>
        <v>0.12746344016531716</v>
      </c>
      <c r="AQ816" s="24">
        <f>+'[4]Combined Indicators'!CH20</f>
        <v>9.0483295632976496E-2</v>
      </c>
    </row>
    <row r="817" spans="30:43" x14ac:dyDescent="0.25">
      <c r="AD817" s="24">
        <f>+'[4]Combined Indicators'!J21</f>
        <v>4.3242703428468421E-2</v>
      </c>
      <c r="AE817" s="24">
        <f>+'[4]Combined Indicators'!AM21</f>
        <v>5.0305104076967519E-2</v>
      </c>
      <c r="AF817" s="24">
        <f>+'[4]Combined Indicators'!AS21</f>
        <v>4.8214462169853603E-2</v>
      </c>
      <c r="AG817" s="24">
        <f>+'[4]Combined Indicators'!AF21</f>
        <v>5.7237874806495247E-2</v>
      </c>
      <c r="AH817" s="24">
        <f>+'[4]Combined Indicators'!BL21</f>
        <v>4.6768641779458268E-2</v>
      </c>
      <c r="AI817" s="24">
        <f>+'[4]Combined Indicators'!BA21</f>
        <v>5.6701586022244649E-2</v>
      </c>
      <c r="AJ817" s="24">
        <f>+'[4]Combined Indicators'!BG21</f>
        <v>4.8026230424372075E-2</v>
      </c>
      <c r="AK817" s="24">
        <f>+'[4]Combined Indicators'!BO21</f>
        <v>4.8299089150954086E-2</v>
      </c>
      <c r="AL817" s="24">
        <f>+'[4]Combined Indicators'!BR21</f>
        <v>5.6341835046710552E-2</v>
      </c>
      <c r="AM817" s="24"/>
      <c r="AN817" s="24">
        <f>+'[4]Combined Indicators'!BK21</f>
        <v>6.0567801019043417E-2</v>
      </c>
      <c r="AO817" s="24">
        <f>+'[4]Combined Indicators'!BY21</f>
        <v>0</v>
      </c>
      <c r="AP817" s="24">
        <f>+'[4]Combined Indicators'!CB21</f>
        <v>3.4631675352110591E-2</v>
      </c>
      <c r="AQ817" s="24">
        <f>+'[4]Combined Indicators'!CH21</f>
        <v>3.4192508249086227E-2</v>
      </c>
    </row>
    <row r="818" spans="30:43" x14ac:dyDescent="0.25">
      <c r="AD818" s="24">
        <f>+'[4]Combined Indicators'!J22</f>
        <v>5.9886847485236372E-2</v>
      </c>
      <c r="AE818" s="24">
        <f>+'[4]Combined Indicators'!AM22</f>
        <v>7.4759457608083307E-2</v>
      </c>
      <c r="AF818" s="24">
        <f>+'[4]Combined Indicators'!AS22</f>
        <v>6.8400270162352367E-2</v>
      </c>
      <c r="AG818" s="24">
        <f>+'[4]Combined Indicators'!AF22</f>
        <v>8.2463090291889279E-2</v>
      </c>
      <c r="AH818" s="24">
        <f>+'[4]Combined Indicators'!BL22</f>
        <v>6.0766080678380727E-2</v>
      </c>
      <c r="AI818" s="24">
        <f>+'[4]Combined Indicators'!BA22</f>
        <v>8.2619067699967991E-2</v>
      </c>
      <c r="AJ818" s="24">
        <f>+'[4]Combined Indicators'!BG22</f>
        <v>7.8870775896633674E-2</v>
      </c>
      <c r="AK818" s="24">
        <f>+'[4]Combined Indicators'!BO22</f>
        <v>5.9807944035917153E-2</v>
      </c>
      <c r="AL818" s="24">
        <f>+'[4]Combined Indicators'!BR22</f>
        <v>7.6110228923586973E-2</v>
      </c>
      <c r="AM818" s="24"/>
      <c r="AN818" s="24">
        <f>+'[4]Combined Indicators'!BK22</f>
        <v>6.8832851861101052E-2</v>
      </c>
      <c r="AO818" s="24">
        <f>+'[4]Combined Indicators'!BY22</f>
        <v>0</v>
      </c>
      <c r="AP818" s="24">
        <f>+'[4]Combined Indicators'!CB22</f>
        <v>9.9556254991886931E-2</v>
      </c>
      <c r="AQ818" s="24">
        <f>+'[4]Combined Indicators'!CH22</f>
        <v>6.3562634862930983E-2</v>
      </c>
    </row>
    <row r="819" spans="30:43" x14ac:dyDescent="0.25">
      <c r="AD819" s="24">
        <f>+'[4]Combined Indicators'!J23</f>
        <v>4.0041828128538813E-2</v>
      </c>
      <c r="AE819" s="24">
        <f>+'[4]Combined Indicators'!AM23</f>
        <v>4.811549854184155E-2</v>
      </c>
      <c r="AF819" s="24">
        <f>+'[4]Combined Indicators'!AS23</f>
        <v>4.5981665209872888E-2</v>
      </c>
      <c r="AG819" s="24">
        <f>+'[4]Combined Indicators'!AF23</f>
        <v>5.5710033544777028E-2</v>
      </c>
      <c r="AH819" s="24">
        <f>+'[4]Combined Indicators'!BL23</f>
        <v>4.3799415984542019E-2</v>
      </c>
      <c r="AI819" s="24">
        <f>+'[4]Combined Indicators'!BA23</f>
        <v>5.4376440918999819E-2</v>
      </c>
      <c r="AJ819" s="24">
        <f>+'[4]Combined Indicators'!BG23</f>
        <v>4.3815715271690744E-2</v>
      </c>
      <c r="AK819" s="24">
        <f>+'[4]Combined Indicators'!BO23</f>
        <v>4.4340179885979679E-2</v>
      </c>
      <c r="AL819" s="24">
        <f>+'[4]Combined Indicators'!BR23</f>
        <v>5.4013821783038589E-2</v>
      </c>
      <c r="AM819" s="24"/>
      <c r="AN819" s="24">
        <f>+'[4]Combined Indicators'!BK23</f>
        <v>5.05341418859774E-2</v>
      </c>
      <c r="AO819" s="24">
        <f>+'[4]Combined Indicators'!BY23</f>
        <v>0</v>
      </c>
      <c r="AP819" s="24">
        <f>+'[4]Combined Indicators'!CB23</f>
        <v>3.3506739683140975E-2</v>
      </c>
      <c r="AQ819" s="24">
        <f>+'[4]Combined Indicators'!CH23</f>
        <v>3.2846756052278298E-2</v>
      </c>
    </row>
    <row r="820" spans="30:43" x14ac:dyDescent="0.25">
      <c r="AD820" s="50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</row>
    <row r="821" spans="30:43" x14ac:dyDescent="0.25">
      <c r="AD821" s="25">
        <f>+'[4]Combined Indicators'!J25</f>
        <v>133.90260360648719</v>
      </c>
      <c r="AE821" s="25">
        <f>+'[4]Combined Indicators'!AM25</f>
        <v>116.25954038532927</v>
      </c>
      <c r="AF821" s="25">
        <f>+'[4]Combined Indicators'!AS25</f>
        <v>120.68122997933638</v>
      </c>
      <c r="AG821" s="25">
        <f>+'[4]Combined Indicators'!AF25</f>
        <v>164.12092532768881</v>
      </c>
      <c r="AH821" s="25">
        <f>+'[4]Combined Indicators'!BL25</f>
        <v>140.28733550645902</v>
      </c>
      <c r="AI821" s="25">
        <f>+'[4]Combined Indicators'!BA25</f>
        <v>144.60532421985889</v>
      </c>
      <c r="AJ821" s="25">
        <f>+'[4]Combined Indicators'!BG25</f>
        <v>124.8568705578429</v>
      </c>
      <c r="AK821" s="25">
        <f>+'[4]Combined Indicators'!BO25</f>
        <v>359.60120936867742</v>
      </c>
      <c r="AL821" s="25">
        <f>+'[4]Combined Indicators'!BR25</f>
        <v>106.62430126761113</v>
      </c>
      <c r="AM821" s="25"/>
      <c r="AN821" s="25">
        <f>+'[4]Combined Indicators'!BK25</f>
        <v>140.32638552161322</v>
      </c>
      <c r="AO821" s="25">
        <f>+'[4]Combined Indicators'!BY25</f>
        <v>180.60532046038458</v>
      </c>
      <c r="AP821" s="25">
        <f>+'[4]Combined Indicators'!CB25</f>
        <v>24.807026645192021</v>
      </c>
      <c r="AQ821" s="25">
        <f>+'[4]Combined Indicators'!CH25</f>
        <v>70.472196244038898</v>
      </c>
    </row>
    <row r="822" spans="30:43" x14ac:dyDescent="0.25">
      <c r="AD822" s="25">
        <f>+'[4]Combined Indicators'!J26</f>
        <v>25.688974549944486</v>
      </c>
      <c r="AE822" s="25">
        <f>+'[4]Combined Indicators'!AM26</f>
        <v>23.890635190508146</v>
      </c>
      <c r="AF822" s="25">
        <f>+'[4]Combined Indicators'!AS26</f>
        <v>21.7182777407324</v>
      </c>
      <c r="AG822" s="25">
        <f>+'[4]Combined Indicators'!AF26</f>
        <v>41.441782608922111</v>
      </c>
      <c r="AH822" s="25">
        <f>+'[4]Combined Indicators'!BL26</f>
        <v>32.476155982132077</v>
      </c>
      <c r="AI822" s="25">
        <f>+'[4]Combined Indicators'!BA26</f>
        <v>31.927166766440084</v>
      </c>
      <c r="AJ822" s="25">
        <f>+'[4]Combined Indicators'!BG26</f>
        <v>25.547320137206075</v>
      </c>
      <c r="AK822" s="25">
        <f>+'[4]Combined Indicators'!BO26</f>
        <v>105.96436870748821</v>
      </c>
      <c r="AL822" s="25">
        <f>+'[4]Combined Indicators'!BR26</f>
        <v>21.850833120693373</v>
      </c>
      <c r="AM822" s="25"/>
      <c r="AN822" s="25">
        <f>+'[4]Combined Indicators'!BK26</f>
        <v>29.549200193663214</v>
      </c>
      <c r="AO822" s="25">
        <f>+'[4]Combined Indicators'!BY26</f>
        <v>38.495954161242132</v>
      </c>
      <c r="AP822" s="25">
        <f>+'[4]Combined Indicators'!CB26</f>
        <v>2.6027924116642791</v>
      </c>
      <c r="AQ822" s="25">
        <f>+'[4]Combined Indicators'!CH26</f>
        <v>13.752882610236275</v>
      </c>
    </row>
    <row r="823" spans="30:43" x14ac:dyDescent="0.25">
      <c r="AD823" s="50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</row>
    <row r="824" spans="30:43" x14ac:dyDescent="0.25">
      <c r="AD824" s="25">
        <f>+'[4]Combined Indicators'!J28</f>
        <v>1.5360014166211673</v>
      </c>
      <c r="AE824" s="25">
        <f>+'[4]Combined Indicators'!AM28</f>
        <v>1.4421163652682538</v>
      </c>
      <c r="AF824" s="25">
        <f>+'[4]Combined Indicators'!AS28</f>
        <v>1.5486606418456963</v>
      </c>
      <c r="AG824" s="25">
        <f>+'[4]Combined Indicators'!AF28</f>
        <v>1.9707656449714039</v>
      </c>
      <c r="AH824" s="25">
        <f>+'[4]Combined Indicators'!BL28</f>
        <v>1.737554039539901</v>
      </c>
      <c r="AI824" s="25">
        <f>+'[4]Combined Indicators'!BA28</f>
        <v>1.7840693165443975</v>
      </c>
      <c r="AJ824" s="25">
        <f>+'[4]Combined Indicators'!BG28</f>
        <v>1.7506127557435427</v>
      </c>
      <c r="AK824" s="25">
        <f>+'[4]Combined Indicators'!BO28</f>
        <v>2.0842449083320762</v>
      </c>
      <c r="AL824" s="25">
        <f>+'[4]Combined Indicators'!BR28</f>
        <v>1.2189048096634421</v>
      </c>
      <c r="AM824" s="25"/>
      <c r="AN824" s="25">
        <f>+'[4]Combined Indicators'!BK28</f>
        <v>2.0512208980668447</v>
      </c>
      <c r="AO824" s="25">
        <f>+'[4]Combined Indicators'!BY28</f>
        <v>0</v>
      </c>
      <c r="AP824" s="25">
        <f>+'[4]Combined Indicators'!CB28</f>
        <v>1.5241496962139181E-2</v>
      </c>
      <c r="AQ824" s="25">
        <f>+'[4]Combined Indicators'!CH28</f>
        <v>0.7047808658958955</v>
      </c>
    </row>
    <row r="825" spans="30:43" x14ac:dyDescent="0.25">
      <c r="AD825" s="25">
        <f>+'[4]Combined Indicators'!J29</f>
        <v>6.5847639018162196</v>
      </c>
      <c r="AE825" s="25">
        <f>+'[4]Combined Indicators'!AM29</f>
        <v>7.4837638604538768</v>
      </c>
      <c r="AF825" s="25">
        <f>+'[4]Combined Indicators'!AS29</f>
        <v>5.8963272912322919</v>
      </c>
      <c r="AG825" s="25">
        <f>+'[4]Combined Indicators'!AF29</f>
        <v>6.9237951550863706</v>
      </c>
      <c r="AH825" s="25">
        <f>+'[4]Combined Indicators'!BL29</f>
        <v>11.713054063093097</v>
      </c>
      <c r="AI825" s="25">
        <f>+'[4]Combined Indicators'!BA29</f>
        <v>7.2325409174706525</v>
      </c>
      <c r="AJ825" s="25">
        <f>+'[4]Combined Indicators'!BG29</f>
        <v>5.7934579687923549</v>
      </c>
      <c r="AK825" s="25">
        <f>+'[4]Combined Indicators'!BO29</f>
        <v>23.41580865158318</v>
      </c>
      <c r="AL825" s="25">
        <f>+'[4]Combined Indicators'!BR29</f>
        <v>6.6220956703454892</v>
      </c>
      <c r="AM825" s="25"/>
      <c r="AN825" s="25">
        <f>+'[4]Combined Indicators'!BK29</f>
        <v>6.230826656768099</v>
      </c>
      <c r="AO825" s="25">
        <f>+'[4]Combined Indicators'!BY29</f>
        <v>0</v>
      </c>
      <c r="AP825" s="25">
        <f>+'[4]Combined Indicators'!CB29</f>
        <v>4.7330023495707731</v>
      </c>
      <c r="AQ825" s="25">
        <f>+'[4]Combined Indicators'!CH29</f>
        <v>6.9807980310667022</v>
      </c>
    </row>
    <row r="826" spans="30:43" x14ac:dyDescent="0.25">
      <c r="AD826" s="24">
        <f>+'[4]Combined Indicators'!J30</f>
        <v>4.8970413318249514E-2</v>
      </c>
      <c r="AE826" s="24">
        <f>+'[4]Combined Indicators'!AM30</f>
        <v>5.6155381403155874E-2</v>
      </c>
      <c r="AF826" s="24">
        <f>+'[4]Combined Indicators'!AS30</f>
        <v>2.0446736391510831E-2</v>
      </c>
      <c r="AG826" s="24">
        <f>+'[4]Combined Indicators'!AF30</f>
        <v>7.9890605998534384E-2</v>
      </c>
      <c r="AH826" s="24">
        <f>+'[4]Combined Indicators'!BL30</f>
        <v>0.12955316960732707</v>
      </c>
      <c r="AI826" s="24">
        <f>+'[4]Combined Indicators'!BA30</f>
        <v>4.9063217277391304E-2</v>
      </c>
      <c r="AJ826" s="24">
        <f>+'[4]Combined Indicators'!BG30</f>
        <v>4.3891049361154011E-2</v>
      </c>
      <c r="AK826" s="24">
        <f>+'[4]Combined Indicators'!BO30</f>
        <v>9.0328954661423072E-2</v>
      </c>
      <c r="AL826" s="24">
        <f>+'[4]Combined Indicators'!BR30</f>
        <v>4.1580499775772557E-2</v>
      </c>
      <c r="AM826" s="24"/>
      <c r="AN826" s="24">
        <f>+'[4]Combined Indicators'!BK30</f>
        <v>5.8141251142102182E-2</v>
      </c>
      <c r="AO826" s="24">
        <f>+'[4]Combined Indicators'!BY30</f>
        <v>0</v>
      </c>
      <c r="AP826" s="24">
        <f>+'[4]Combined Indicators'!CB30</f>
        <v>0</v>
      </c>
      <c r="AQ826" s="24">
        <f>+'[4]Combined Indicators'!CH30</f>
        <v>6.4016349425563335E-2</v>
      </c>
    </row>
    <row r="827" spans="30:43" x14ac:dyDescent="0.25">
      <c r="AD827" s="24">
        <f>+'[4]Combined Indicators'!J31</f>
        <v>7.6860649335517214E-2</v>
      </c>
      <c r="AE827" s="24">
        <f>+'[4]Combined Indicators'!AM31</f>
        <v>9.612164656204733E-2</v>
      </c>
      <c r="AF827" s="24">
        <f>+'[4]Combined Indicators'!AS31</f>
        <v>6.0385525015514314E-2</v>
      </c>
      <c r="AG827" s="24">
        <f>+'[4]Combined Indicators'!AF31</f>
        <v>9.9362935591028892E-2</v>
      </c>
      <c r="AH827" s="24">
        <f>+'[4]Combined Indicators'!BL31</f>
        <v>8.7396748630459861E-2</v>
      </c>
      <c r="AI827" s="24">
        <f>+'[4]Combined Indicators'!BA31</f>
        <v>8.6445054763162568E-2</v>
      </c>
      <c r="AJ827" s="24">
        <f>+'[4]Combined Indicators'!BG31</f>
        <v>8.942802765234277E-2</v>
      </c>
      <c r="AK827" s="24">
        <f>+'[4]Combined Indicators'!BO31</f>
        <v>9.3044796657553247E-2</v>
      </c>
      <c r="AL827" s="24">
        <f>+'[4]Combined Indicators'!BR31</f>
        <v>8.3857152738284479E-2</v>
      </c>
      <c r="AM827" s="24"/>
      <c r="AN827" s="24">
        <f>+'[4]Combined Indicators'!BK31</f>
        <v>0.11477044223743606</v>
      </c>
      <c r="AO827" s="24">
        <f>+'[4]Combined Indicators'!BY31</f>
        <v>0</v>
      </c>
      <c r="AP827" s="24">
        <f>+'[4]Combined Indicators'!CB31</f>
        <v>0</v>
      </c>
      <c r="AQ827" s="24">
        <f>+'[4]Combined Indicators'!CH31</f>
        <v>7.4932939585679148E-2</v>
      </c>
    </row>
    <row r="828" spans="30:43" x14ac:dyDescent="0.25">
      <c r="AD828" s="25">
        <f>+'[4]Combined Indicators'!J32</f>
        <v>2.8712716676502956</v>
      </c>
      <c r="AE828" s="25">
        <f>+'[4]Combined Indicators'!AM32</f>
        <v>2.8329875794069705</v>
      </c>
      <c r="AF828" s="25">
        <f>+'[4]Combined Indicators'!AS32</f>
        <v>3.2024565319948217</v>
      </c>
      <c r="AG828" s="25">
        <f>+'[4]Combined Indicators'!AF32</f>
        <v>3.1339899627454204</v>
      </c>
      <c r="AH828" s="25">
        <f>+'[4]Combined Indicators'!BL32</f>
        <v>2.249386624263686</v>
      </c>
      <c r="AI828" s="25">
        <f>+'[4]Combined Indicators'!BA32</f>
        <v>3.8495790603543214</v>
      </c>
      <c r="AJ828" s="25">
        <f>+'[4]Combined Indicators'!BG32</f>
        <v>2.8645548354828443</v>
      </c>
      <c r="AK828" s="25">
        <f>+'[4]Combined Indicators'!BO32</f>
        <v>3.5429721546607222</v>
      </c>
      <c r="AL828" s="25">
        <f>+'[4]Combined Indicators'!BR32</f>
        <v>2.3036538098708434</v>
      </c>
      <c r="AM828" s="25"/>
      <c r="AN828" s="25">
        <f>+'[4]Combined Indicators'!BK32</f>
        <v>4.2023477014860546</v>
      </c>
      <c r="AO828" s="25">
        <f>+'[4]Combined Indicators'!BY32</f>
        <v>0</v>
      </c>
      <c r="AP828" s="25">
        <f>+'[4]Combined Indicators'!CB32</f>
        <v>0.26420001284183525</v>
      </c>
      <c r="AQ828" s="25">
        <f>+'[4]Combined Indicators'!CH32</f>
        <v>1.1784437507810761</v>
      </c>
    </row>
    <row r="829" spans="30:43" x14ac:dyDescent="0.25">
      <c r="AD829" s="50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</row>
    <row r="830" spans="30:43" x14ac:dyDescent="0.25">
      <c r="AD830" s="25">
        <f>+'[4]Combined Indicators'!J34</f>
        <v>0.17883297215694266</v>
      </c>
      <c r="AE830" s="25">
        <f>+'[4]Combined Indicators'!AM34</f>
        <v>2.6357267403898862E-2</v>
      </c>
      <c r="AF830" s="25">
        <f>+'[4]Combined Indicators'!AS34</f>
        <v>0.22102079245732406</v>
      </c>
      <c r="AG830" s="25">
        <f>+'[4]Combined Indicators'!AF34</f>
        <v>0.20927353586729205</v>
      </c>
      <c r="AH830" s="25">
        <f>+'[4]Combined Indicators'!BL34</f>
        <v>0.36655155415252727</v>
      </c>
      <c r="AI830" s="25">
        <f>+'[4]Combined Indicators'!BA34</f>
        <v>0.1440294685625039</v>
      </c>
      <c r="AJ830" s="25">
        <f>+'[4]Combined Indicators'!BG34</f>
        <v>0.1090139717618188</v>
      </c>
      <c r="AK830" s="25">
        <f>+'[4]Combined Indicators'!BO34</f>
        <v>0.26797861170853138</v>
      </c>
      <c r="AL830" s="25">
        <f>+'[4]Combined Indicators'!BR34</f>
        <v>4.7577188416251033E-2</v>
      </c>
      <c r="AM830" s="25"/>
      <c r="AN830" s="25">
        <f>+'[4]Combined Indicators'!BK34</f>
        <v>0.18565842824452095</v>
      </c>
      <c r="AO830" s="25">
        <f>+'[4]Combined Indicators'!BY34</f>
        <v>0</v>
      </c>
      <c r="AP830" s="25">
        <f>+'[4]Combined Indicators'!CB34</f>
        <v>0</v>
      </c>
      <c r="AQ830" s="25">
        <f>+'[4]Combined Indicators'!CH34</f>
        <v>2.4018694671496123E-2</v>
      </c>
    </row>
    <row r="831" spans="30:43" x14ac:dyDescent="0.25">
      <c r="AD831" s="25">
        <f>+'[4]Combined Indicators'!J35</f>
        <v>2.7296099519630346</v>
      </c>
      <c r="AE831" s="25">
        <f>+'[4]Combined Indicators'!AM35</f>
        <v>3.078729727188831</v>
      </c>
      <c r="AF831" s="25">
        <f>+'[4]Combined Indicators'!AS35</f>
        <v>0.88220610489963447</v>
      </c>
      <c r="AG831" s="25">
        <f>+'[4]Combined Indicators'!AF35</f>
        <v>2.3388667070953333</v>
      </c>
      <c r="AH831" s="25">
        <f>+'[4]Combined Indicators'!BL35</f>
        <v>1.1449420887742587</v>
      </c>
      <c r="AI831" s="25">
        <f>+'[4]Combined Indicators'!BA35</f>
        <v>1.8234113435981121</v>
      </c>
      <c r="AJ831" s="25">
        <f>+'[4]Combined Indicators'!BG35</f>
        <v>0.96846629106271176</v>
      </c>
      <c r="AK831" s="25">
        <f>+'[4]Combined Indicators'!BO35</f>
        <v>3.9847279408884302</v>
      </c>
      <c r="AL831" s="25">
        <f>+'[4]Combined Indicators'!BR35</f>
        <v>1.7129489233551609</v>
      </c>
      <c r="AM831" s="25"/>
      <c r="AN831" s="25">
        <f>+'[4]Combined Indicators'!BK35</f>
        <v>1.4683854334477846</v>
      </c>
      <c r="AO831" s="25">
        <f>+'[4]Combined Indicators'!BY35</f>
        <v>0</v>
      </c>
      <c r="AP831" s="25">
        <f>+'[4]Combined Indicators'!CB35</f>
        <v>0</v>
      </c>
      <c r="AQ831" s="25">
        <f>+'[4]Combined Indicators'!CH35</f>
        <v>2.8781289954441136</v>
      </c>
    </row>
    <row r="832" spans="30:43" x14ac:dyDescent="0.25">
      <c r="AD832" s="24">
        <f>+'[4]Combined Indicators'!J36</f>
        <v>0</v>
      </c>
      <c r="AE832" s="24">
        <f>+'[4]Combined Indicators'!AM36</f>
        <v>0</v>
      </c>
      <c r="AF832" s="24">
        <f>+'[4]Combined Indicators'!AS36</f>
        <v>0</v>
      </c>
      <c r="AG832" s="24">
        <f>+'[4]Combined Indicators'!AF36</f>
        <v>7.2808137581705498E-2</v>
      </c>
      <c r="AH832" s="24">
        <f>+'[4]Combined Indicators'!BL36</f>
        <v>0</v>
      </c>
      <c r="AI832" s="24">
        <f>+'[4]Combined Indicators'!BA36</f>
        <v>0</v>
      </c>
      <c r="AJ832" s="24">
        <f>+'[4]Combined Indicators'!BG36</f>
        <v>0</v>
      </c>
      <c r="AK832" s="24">
        <f>+'[4]Combined Indicators'!BO36</f>
        <v>0</v>
      </c>
      <c r="AL832" s="24">
        <f>+'[4]Combined Indicators'!BR36</f>
        <v>0</v>
      </c>
      <c r="AM832" s="24"/>
      <c r="AN832" s="24">
        <f>+'[4]Combined Indicators'!BK36</f>
        <v>0.34454506117771144</v>
      </c>
      <c r="AO832" s="24">
        <f>+'[4]Combined Indicators'!BY36</f>
        <v>0</v>
      </c>
      <c r="AP832" s="24">
        <f>+'[4]Combined Indicators'!CB36</f>
        <v>0</v>
      </c>
      <c r="AQ832" s="24">
        <f>+'[4]Combined Indicators'!CH36</f>
        <v>0</v>
      </c>
    </row>
    <row r="833" spans="30:43" x14ac:dyDescent="0.25">
      <c r="AD833" s="24">
        <f>+'[4]Combined Indicators'!J37</f>
        <v>0</v>
      </c>
      <c r="AE833" s="24">
        <f>+'[4]Combined Indicators'!AM37</f>
        <v>0</v>
      </c>
      <c r="AF833" s="24">
        <f>+'[4]Combined Indicators'!AS37</f>
        <v>0</v>
      </c>
      <c r="AG833" s="24">
        <f>+'[4]Combined Indicators'!AF37</f>
        <v>3.3948159186551835E-2</v>
      </c>
      <c r="AH833" s="24">
        <f>+'[4]Combined Indicators'!BL37</f>
        <v>0</v>
      </c>
      <c r="AI833" s="24">
        <f>+'[4]Combined Indicators'!BA37</f>
        <v>0</v>
      </c>
      <c r="AJ833" s="24">
        <f>+'[4]Combined Indicators'!BG37</f>
        <v>0</v>
      </c>
      <c r="AK833" s="24">
        <f>+'[4]Combined Indicators'!BO37</f>
        <v>0</v>
      </c>
      <c r="AL833" s="24">
        <f>+'[4]Combined Indicators'!BR37</f>
        <v>0</v>
      </c>
      <c r="AM833" s="24"/>
      <c r="AN833" s="24">
        <f>+'[4]Combined Indicators'!BK37</f>
        <v>0.27650004259829813</v>
      </c>
      <c r="AO833" s="24">
        <f>+'[4]Combined Indicators'!BY37</f>
        <v>0</v>
      </c>
      <c r="AP833" s="24">
        <f>+'[4]Combined Indicators'!CB37</f>
        <v>0</v>
      </c>
      <c r="AQ833" s="24">
        <f>+'[4]Combined Indicators'!CH37</f>
        <v>0</v>
      </c>
    </row>
    <row r="834" spans="30:43" x14ac:dyDescent="0.25">
      <c r="AD834" s="24">
        <f>+'[4]Combined Indicators'!J38</f>
        <v>3.4220026923611382E-2</v>
      </c>
      <c r="AE834" s="24">
        <f>+'[4]Combined Indicators'!AM38</f>
        <v>5.0725299884513955E-3</v>
      </c>
      <c r="AF834" s="24">
        <f>+'[4]Combined Indicators'!AS38</f>
        <v>5.5122465548136677E-2</v>
      </c>
      <c r="AG834" s="24">
        <f>+'[4]Combined Indicators'!AF38</f>
        <v>3.6100436887563724E-2</v>
      </c>
      <c r="AH834" s="24">
        <f>+'[4]Combined Indicators'!BL38</f>
        <v>7.2493018774291471E-2</v>
      </c>
      <c r="AI834" s="24">
        <f>+'[4]Combined Indicators'!BA38</f>
        <v>2.4131337811626408E-2</v>
      </c>
      <c r="AJ834" s="24">
        <f>+'[4]Combined Indicators'!BG38</f>
        <v>2.2506259164501139E-2</v>
      </c>
      <c r="AK834" s="24">
        <f>+'[4]Combined Indicators'!BO38</f>
        <v>2.5977307040981949E-2</v>
      </c>
      <c r="AL834" s="24">
        <f>+'[4]Combined Indicators'!BR38</f>
        <v>1.0411175472969474E-2</v>
      </c>
      <c r="AM834" s="24"/>
      <c r="AN834" s="24">
        <f>+'[4]Combined Indicators'!BK38</f>
        <v>3.0868858210427695E-2</v>
      </c>
      <c r="AO834" s="24">
        <f>+'[4]Combined Indicators'!BY38</f>
        <v>0</v>
      </c>
      <c r="AP834" s="24">
        <f>+'[4]Combined Indicators'!CB38</f>
        <v>0</v>
      </c>
      <c r="AQ834" s="24">
        <f>+'[4]Combined Indicators'!CH38</f>
        <v>1.3184149247347616E-2</v>
      </c>
    </row>
    <row r="835" spans="30:43" x14ac:dyDescent="0.25">
      <c r="AD835" s="50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</row>
    <row r="836" spans="30:43" x14ac:dyDescent="0.25">
      <c r="AD836" s="25">
        <f>+'[4]Combined Indicators'!J40</f>
        <v>5.0471410621752808</v>
      </c>
      <c r="AE836" s="25">
        <f>+'[4]Combined Indicators'!AM40</f>
        <v>5.169721900961064</v>
      </c>
      <c r="AF836" s="25">
        <f>+'[4]Combined Indicators'!AS40</f>
        <v>3.7886110384032476</v>
      </c>
      <c r="AG836" s="25">
        <f>+'[4]Combined Indicators'!AF40</f>
        <v>5.5877071632606157</v>
      </c>
      <c r="AH836" s="25">
        <f>+'[4]Combined Indicators'!BL40</f>
        <v>4.6898188433031676</v>
      </c>
      <c r="AI836" s="25">
        <f>+'[4]Combined Indicators'!BA40</f>
        <v>5.8245359581379965</v>
      </c>
      <c r="AJ836" s="25">
        <f>+'[4]Combined Indicators'!BG40</f>
        <v>4.7347039897626484</v>
      </c>
      <c r="AK836" s="25">
        <f>+'[4]Combined Indicators'!BO40</f>
        <v>10.047894826818672</v>
      </c>
      <c r="AL836" s="25">
        <f>+'[4]Combined Indicators'!BR40</f>
        <v>4.522241900674663</v>
      </c>
      <c r="AM836" s="25"/>
      <c r="AN836" s="25">
        <f>+'[4]Combined Indicators'!BK40</f>
        <v>5.8287664325300304</v>
      </c>
      <c r="AO836" s="25">
        <f>+'[4]Combined Indicators'!BY40</f>
        <v>0</v>
      </c>
      <c r="AP836" s="25">
        <f>+'[4]Combined Indicators'!CB40</f>
        <v>3.7548901735294904E-2</v>
      </c>
      <c r="AQ836" s="25">
        <f>+'[4]Combined Indicators'!CH40</f>
        <v>1.7977670133694075</v>
      </c>
    </row>
    <row r="837" spans="30:43" x14ac:dyDescent="0.25">
      <c r="AD837" s="25">
        <f>+'[4]Combined Indicators'!J41</f>
        <v>3.4609066641085744</v>
      </c>
      <c r="AE837" s="25">
        <f>+'[4]Combined Indicators'!AM41</f>
        <v>3.586132765463677</v>
      </c>
      <c r="AF837" s="25">
        <f>+'[4]Combined Indicators'!AS41</f>
        <v>3.7702362473684712</v>
      </c>
      <c r="AG837" s="25">
        <f>+'[4]Combined Indicators'!AF41</f>
        <v>3.9873460794381472</v>
      </c>
      <c r="AH837" s="25">
        <f>+'[4]Combined Indicators'!BL41</f>
        <v>3.620521903376686</v>
      </c>
      <c r="AI837" s="25">
        <f>+'[4]Combined Indicators'!BA41</f>
        <v>3.3122243795752908</v>
      </c>
      <c r="AJ837" s="25">
        <f>+'[4]Combined Indicators'!BG41</f>
        <v>3.2569618054317893</v>
      </c>
      <c r="AK837" s="25">
        <f>+'[4]Combined Indicators'!BO41</f>
        <v>6.6505667438343776</v>
      </c>
      <c r="AL837" s="25">
        <f>+'[4]Combined Indicators'!BR41</f>
        <v>3.4846625771980464</v>
      </c>
      <c r="AM837" s="25"/>
      <c r="AN837" s="25">
        <f>+'[4]Combined Indicators'!BK41</f>
        <v>2.7028103742436773</v>
      </c>
      <c r="AO837" s="25">
        <f>+'[4]Combined Indicators'!BY41</f>
        <v>0</v>
      </c>
      <c r="AP837" s="25">
        <f>+'[4]Combined Indicators'!CB41</f>
        <v>0</v>
      </c>
      <c r="AQ837" s="25">
        <f>+'[4]Combined Indicators'!CH41</f>
        <v>3.5425766822428448</v>
      </c>
    </row>
    <row r="838" spans="30:43" x14ac:dyDescent="0.25">
      <c r="AD838" s="24">
        <f>+'[4]Combined Indicators'!J42</f>
        <v>4.0828497706680213E-2</v>
      </c>
      <c r="AE838" s="24">
        <f>+'[4]Combined Indicators'!AM42</f>
        <v>5.5202193560682108E-2</v>
      </c>
      <c r="AF838" s="24">
        <f>+'[4]Combined Indicators'!AS42</f>
        <v>1.9770387006828836E-2</v>
      </c>
      <c r="AG838" s="24">
        <f>+'[4]Combined Indicators'!AF42</f>
        <v>6.9813347818545271E-2</v>
      </c>
      <c r="AH838" s="24">
        <f>+'[4]Combined Indicators'!BL42</f>
        <v>0</v>
      </c>
      <c r="AI838" s="24">
        <f>+'[4]Combined Indicators'!BA42</f>
        <v>4.9262330036378976E-2</v>
      </c>
      <c r="AJ838" s="24">
        <f>+'[4]Combined Indicators'!BG42</f>
        <v>6.0470928264282971E-2</v>
      </c>
      <c r="AK838" s="24">
        <f>+'[4]Combined Indicators'!BO42</f>
        <v>7.037390809875077E-2</v>
      </c>
      <c r="AL838" s="24">
        <f>+'[4]Combined Indicators'!BR42</f>
        <v>4.4426640587301447E-2</v>
      </c>
      <c r="AM838" s="24"/>
      <c r="AN838" s="24">
        <f>+'[4]Combined Indicators'!BK42</f>
        <v>2.1135432691359975E-2</v>
      </c>
      <c r="AO838" s="24">
        <f>+'[4]Combined Indicators'!BY42</f>
        <v>0</v>
      </c>
      <c r="AP838" s="24">
        <f>+'[4]Combined Indicators'!CB42</f>
        <v>0</v>
      </c>
      <c r="AQ838" s="24">
        <f>+'[4]Combined Indicators'!CH42</f>
        <v>6.7508551973132061E-2</v>
      </c>
    </row>
    <row r="839" spans="30:43" x14ac:dyDescent="0.25">
      <c r="AD839" s="24">
        <f>+'[4]Combined Indicators'!J43</f>
        <v>2.8975826169148552E-2</v>
      </c>
      <c r="AE839" s="24">
        <f>+'[4]Combined Indicators'!AM43</f>
        <v>1.4201570422817148E-2</v>
      </c>
      <c r="AF839" s="24">
        <f>+'[4]Combined Indicators'!AS43</f>
        <v>0</v>
      </c>
      <c r="AG839" s="24">
        <f>+'[4]Combined Indicators'!AF43</f>
        <v>2.1245698329313056E-2</v>
      </c>
      <c r="AH839" s="24">
        <f>+'[4]Combined Indicators'!BL43</f>
        <v>0</v>
      </c>
      <c r="AI839" s="24">
        <f>+'[4]Combined Indicators'!BA43</f>
        <v>1.5745860539651647E-2</v>
      </c>
      <c r="AJ839" s="24">
        <f>+'[4]Combined Indicators'!BG43</f>
        <v>1.2013767336533631E-2</v>
      </c>
      <c r="AK839" s="24">
        <f>+'[4]Combined Indicators'!BO43</f>
        <v>2.1363278819284136E-2</v>
      </c>
      <c r="AL839" s="24">
        <f>+'[4]Combined Indicators'!BR43</f>
        <v>1.9917270369612765E-2</v>
      </c>
      <c r="AM839" s="24"/>
      <c r="AN839" s="24">
        <f>+'[4]Combined Indicators'!BK43</f>
        <v>2.2035352226320023E-2</v>
      </c>
      <c r="AO839" s="24">
        <f>+'[4]Combined Indicators'!BY43</f>
        <v>0</v>
      </c>
      <c r="AP839" s="24">
        <f>+'[4]Combined Indicators'!CB43</f>
        <v>0</v>
      </c>
      <c r="AQ839" s="24">
        <f>+'[4]Combined Indicators'!CH43</f>
        <v>2.5457120239488939E-2</v>
      </c>
    </row>
    <row r="840" spans="30:43" x14ac:dyDescent="0.25">
      <c r="AD840" s="24">
        <f>+'[4]Combined Indicators'!J44</f>
        <v>0.96577997307638863</v>
      </c>
      <c r="AE840" s="24">
        <f>+'[4]Combined Indicators'!AM44</f>
        <v>0.99492747001154858</v>
      </c>
      <c r="AF840" s="24">
        <f>+'[4]Combined Indicators'!AS44</f>
        <v>0.94487753445186329</v>
      </c>
      <c r="AG840" s="24">
        <f>+'[4]Combined Indicators'!AF44</f>
        <v>0.96389956311243619</v>
      </c>
      <c r="AH840" s="24">
        <f>+'[4]Combined Indicators'!BL44</f>
        <v>0.92750698122570863</v>
      </c>
      <c r="AI840" s="24">
        <f>+'[4]Combined Indicators'!BA44</f>
        <v>0.97586866218837354</v>
      </c>
      <c r="AJ840" s="24">
        <f>+'[4]Combined Indicators'!BG44</f>
        <v>0.97749374083549889</v>
      </c>
      <c r="AK840" s="24">
        <f>+'[4]Combined Indicators'!BO44</f>
        <v>0.974022692959018</v>
      </c>
      <c r="AL840" s="24">
        <f>+'[4]Combined Indicators'!BR44</f>
        <v>0.98958882452703056</v>
      </c>
      <c r="AM840" s="24"/>
      <c r="AN840" s="24">
        <f>+'[4]Combined Indicators'!BK44</f>
        <v>0.96913114178957227</v>
      </c>
      <c r="AO840" s="24">
        <f>+'[4]Combined Indicators'!BY44</f>
        <v>0</v>
      </c>
      <c r="AP840" s="24">
        <f>+'[4]Combined Indicators'!CB44</f>
        <v>1</v>
      </c>
      <c r="AQ840" s="24">
        <f>+'[4]Combined Indicators'!CH44</f>
        <v>0.98681585075265232</v>
      </c>
    </row>
    <row r="841" spans="30:43" x14ac:dyDescent="0.25">
      <c r="AD841" s="50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</row>
    <row r="842" spans="30:43" x14ac:dyDescent="0.25">
      <c r="AD842" s="25">
        <f>+'[4]Combined Indicators'!J46</f>
        <v>0.95903565179200112</v>
      </c>
      <c r="AE842" s="25">
        <f>+'[4]Combined Indicators'!AM46</f>
        <v>0.72102444307071167</v>
      </c>
      <c r="AF842" s="25">
        <f>+'[4]Combined Indicators'!AS46</f>
        <v>1.3038339013185558</v>
      </c>
      <c r="AG842" s="25">
        <f>+'[4]Combined Indicators'!AF46</f>
        <v>1.103909909269511</v>
      </c>
      <c r="AH842" s="25">
        <f>+'[4]Combined Indicators'!BL46</f>
        <v>0.81257119238407038</v>
      </c>
      <c r="AI842" s="25">
        <f>+'[4]Combined Indicators'!BA46</f>
        <v>0.96338623221198938</v>
      </c>
      <c r="AJ842" s="25">
        <f>+'[4]Combined Indicators'!BG46</f>
        <v>0.8610845689818456</v>
      </c>
      <c r="AK842" s="25">
        <f>+'[4]Combined Indicators'!BO46</f>
        <v>0.21392002920964201</v>
      </c>
      <c r="AL842" s="25">
        <f>+'[4]Combined Indicators'!BR46</f>
        <v>0.68965404064694291</v>
      </c>
      <c r="AM842" s="25"/>
      <c r="AN842" s="25">
        <f>+'[4]Combined Indicators'!BK46</f>
        <v>1.0749471582327854</v>
      </c>
      <c r="AO842" s="25">
        <f>+'[4]Combined Indicators'!BY46</f>
        <v>0</v>
      </c>
      <c r="AP842" s="25">
        <f>+'[4]Combined Indicators'!CB46</f>
        <v>1.785461947480332E-2</v>
      </c>
      <c r="AQ842" s="25">
        <f>+'[4]Combined Indicators'!CH46</f>
        <v>0.40617397934004723</v>
      </c>
    </row>
    <row r="843" spans="30:43" x14ac:dyDescent="0.25">
      <c r="AD843" s="25">
        <f>+'[4]Combined Indicators'!J47</f>
        <v>8.524235682714437</v>
      </c>
      <c r="AE843" s="25">
        <f>+'[4]Combined Indicators'!AM47</f>
        <v>9.3239623815834722</v>
      </c>
      <c r="AF843" s="25">
        <f>+'[4]Combined Indicators'!AS47</f>
        <v>8.0314379086300143</v>
      </c>
      <c r="AG843" s="25">
        <f>+'[4]Combined Indicators'!AF47</f>
        <v>9.0417105350118838</v>
      </c>
      <c r="AH843" s="25">
        <f>+'[4]Combined Indicators'!BL47</f>
        <v>12.664335936965124</v>
      </c>
      <c r="AI843" s="25">
        <f>+'[4]Combined Indicators'!BA47</f>
        <v>9.7274279325484763</v>
      </c>
      <c r="AJ843" s="25">
        <f>+'[4]Combined Indicators'!BG47</f>
        <v>9.5779027005575266</v>
      </c>
      <c r="AK843" s="25">
        <f>+'[4]Combined Indicators'!BO47</f>
        <v>41.385229435948432</v>
      </c>
      <c r="AL843" s="25">
        <f>+'[4]Combined Indicators'!BR47</f>
        <v>9.1767866250168098</v>
      </c>
      <c r="AM843" s="25"/>
      <c r="AN843" s="25">
        <f>+'[4]Combined Indicators'!BK47</f>
        <v>7.8038691141056038</v>
      </c>
      <c r="AO843" s="25">
        <f>+'[4]Combined Indicators'!BY47</f>
        <v>0</v>
      </c>
      <c r="AP843" s="25">
        <f>+'[4]Combined Indicators'!CB47</f>
        <v>0</v>
      </c>
      <c r="AQ843" s="25">
        <f>+'[4]Combined Indicators'!CH47</f>
        <v>8.7751313995859963</v>
      </c>
    </row>
    <row r="844" spans="30:43" x14ac:dyDescent="0.25">
      <c r="AD844" s="24">
        <f>+'[4]Combined Indicators'!J48</f>
        <v>5.4702768657960595E-2</v>
      </c>
      <c r="AE844" s="24">
        <f>+'[4]Combined Indicators'!AM48</f>
        <v>8.6514389598214642E-2</v>
      </c>
      <c r="AF844" s="24">
        <f>+'[4]Combined Indicators'!AS48</f>
        <v>0</v>
      </c>
      <c r="AG844" s="24">
        <f>+'[4]Combined Indicators'!AF48</f>
        <v>9.0498799734358065E-2</v>
      </c>
      <c r="AH844" s="24">
        <f>+'[4]Combined Indicators'!BL48</f>
        <v>0</v>
      </c>
      <c r="AI844" s="24">
        <f>+'[4]Combined Indicators'!BA48</f>
        <v>8.0440401855197879E-2</v>
      </c>
      <c r="AJ844" s="24">
        <f>+'[4]Combined Indicators'!BG48</f>
        <v>2.0533779889785182E-2</v>
      </c>
      <c r="AK844" s="24">
        <f>+'[4]Combined Indicators'!BO48</f>
        <v>7.9819602211707863E-2</v>
      </c>
      <c r="AL844" s="24">
        <f>+'[4]Combined Indicators'!BR48</f>
        <v>7.1452145263304803E-2</v>
      </c>
      <c r="AM844" s="24"/>
      <c r="AN844" s="24">
        <f>+'[4]Combined Indicators'!BK48</f>
        <v>6.0486485492875268E-2</v>
      </c>
      <c r="AO844" s="24">
        <f>+'[4]Combined Indicators'!BY48</f>
        <v>0</v>
      </c>
      <c r="AP844" s="24">
        <f>+'[4]Combined Indicators'!CB48</f>
        <v>0</v>
      </c>
      <c r="AQ844" s="24">
        <f>+'[4]Combined Indicators'!CH48</f>
        <v>8.193450574025074E-2</v>
      </c>
    </row>
    <row r="845" spans="30:43" x14ac:dyDescent="0.25">
      <c r="AD845" s="24">
        <f>+'[4]Combined Indicators'!J49</f>
        <v>4.6002867022966097E-2</v>
      </c>
      <c r="AE845" s="24">
        <f>+'[4]Combined Indicators'!AM49</f>
        <v>6.7301220023576899E-2</v>
      </c>
      <c r="AF845" s="24">
        <f>+'[4]Combined Indicators'!AS49</f>
        <v>0</v>
      </c>
      <c r="AG845" s="24">
        <f>+'[4]Combined Indicators'!AF49</f>
        <v>6.8395167562416578E-2</v>
      </c>
      <c r="AH845" s="24">
        <f>+'[4]Combined Indicators'!BL49</f>
        <v>0</v>
      </c>
      <c r="AI845" s="24">
        <f>+'[4]Combined Indicators'!BA49</f>
        <v>5.9703462613914987E-2</v>
      </c>
      <c r="AJ845" s="24">
        <f>+'[4]Combined Indicators'!BG49</f>
        <v>4.4168795931449491E-2</v>
      </c>
      <c r="AK845" s="24">
        <f>+'[4]Combined Indicators'!BO49</f>
        <v>0</v>
      </c>
      <c r="AL845" s="24">
        <f>+'[4]Combined Indicators'!BR49</f>
        <v>5.0388503561911872E-2</v>
      </c>
      <c r="AM845" s="24"/>
      <c r="AN845" s="24">
        <f>+'[4]Combined Indicators'!BK49</f>
        <v>6.0033831844200157E-2</v>
      </c>
      <c r="AO845" s="24">
        <f>+'[4]Combined Indicators'!BY49</f>
        <v>0</v>
      </c>
      <c r="AP845" s="24">
        <f>+'[4]Combined Indicators'!CB49</f>
        <v>0</v>
      </c>
      <c r="AQ845" s="24">
        <f>+'[4]Combined Indicators'!CH49</f>
        <v>5.5140253225996028E-2</v>
      </c>
    </row>
    <row r="846" spans="30:43" x14ac:dyDescent="0.25">
      <c r="AD846" s="24">
        <f>+'[4]Combined Indicators'!J50</f>
        <v>1.8433925770902578E-2</v>
      </c>
      <c r="AE846" s="24">
        <f>+'[4]Combined Indicators'!AM50</f>
        <v>2.0631017536635873E-2</v>
      </c>
      <c r="AF846" s="24">
        <f>+'[4]Combined Indicators'!AS50</f>
        <v>0</v>
      </c>
      <c r="AG846" s="24">
        <f>+'[4]Combined Indicators'!AF50</f>
        <v>3.6418765589878062E-2</v>
      </c>
      <c r="AH846" s="24">
        <f>+'[4]Combined Indicators'!BL50</f>
        <v>0</v>
      </c>
      <c r="AI846" s="24">
        <f>+'[4]Combined Indicators'!BA50</f>
        <v>1.6386750548499907E-2</v>
      </c>
      <c r="AJ846" s="24">
        <f>+'[4]Combined Indicators'!BG50</f>
        <v>2.2130575030039176E-2</v>
      </c>
      <c r="AK846" s="24">
        <f>+'[4]Combined Indicators'!BO50</f>
        <v>0</v>
      </c>
      <c r="AL846" s="24">
        <f>+'[4]Combined Indicators'!BR50</f>
        <v>4.8194523684565567E-2</v>
      </c>
      <c r="AM846" s="24"/>
      <c r="AN846" s="24">
        <f>+'[4]Combined Indicators'!BK50</f>
        <v>2.9142744807527383E-2</v>
      </c>
      <c r="AO846" s="24">
        <f>+'[4]Combined Indicators'!BY50</f>
        <v>0</v>
      </c>
      <c r="AP846" s="24">
        <f>+'[4]Combined Indicators'!CB50</f>
        <v>0</v>
      </c>
      <c r="AQ846" s="24">
        <f>+'[4]Combined Indicators'!CH50</f>
        <v>6.9291431077282903E-3</v>
      </c>
    </row>
    <row r="847" spans="30:43" x14ac:dyDescent="0.25">
      <c r="AD847" s="24">
        <f>+'[4]Combined Indicators'!J51</f>
        <v>2.7093193771188989E-2</v>
      </c>
      <c r="AE847" s="24">
        <f>+'[4]Combined Indicators'!AM51</f>
        <v>4.1328234765639717E-2</v>
      </c>
      <c r="AF847" s="24">
        <f>+'[4]Combined Indicators'!AS51</f>
        <v>0</v>
      </c>
      <c r="AG847" s="24">
        <f>+'[4]Combined Indicators'!AF51</f>
        <v>3.8353117344181412E-2</v>
      </c>
      <c r="AH847" s="24">
        <f>+'[4]Combined Indicators'!BL51</f>
        <v>8.6021597171455355E-2</v>
      </c>
      <c r="AI847" s="24">
        <f>+'[4]Combined Indicators'!BA51</f>
        <v>2.8964528622839995E-2</v>
      </c>
      <c r="AJ847" s="24">
        <f>+'[4]Combined Indicators'!BG51</f>
        <v>4.2072425722077457E-2</v>
      </c>
      <c r="AK847" s="24">
        <f>+'[4]Combined Indicators'!BO51</f>
        <v>0</v>
      </c>
      <c r="AL847" s="24">
        <f>+'[4]Combined Indicators'!BR51</f>
        <v>3.0724573184357246E-2</v>
      </c>
      <c r="AM847" s="24"/>
      <c r="AN847" s="24">
        <f>+'[4]Combined Indicators'!BK51</f>
        <v>5.2165780879868826E-2</v>
      </c>
      <c r="AO847" s="24">
        <f>+'[4]Combined Indicators'!BY51</f>
        <v>0</v>
      </c>
      <c r="AP847" s="24">
        <f>+'[4]Combined Indicators'!CB51</f>
        <v>0</v>
      </c>
      <c r="AQ847" s="24">
        <f>+'[4]Combined Indicators'!CH51</f>
        <v>2.0174635152701278E-2</v>
      </c>
    </row>
    <row r="848" spans="30:43" x14ac:dyDescent="0.25">
      <c r="AD848" s="50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</row>
    <row r="849" spans="30:43" x14ac:dyDescent="0.25">
      <c r="AD849" s="25">
        <f>+'[4]Combined Indicators'!J53</f>
        <v>1.0208021491919084</v>
      </c>
      <c r="AE849" s="25">
        <f>+'[4]Combined Indicators'!AM53</f>
        <v>1.0183754998459968</v>
      </c>
      <c r="AF849" s="25">
        <f>+'[4]Combined Indicators'!AS53</f>
        <v>1.2672163010094291</v>
      </c>
      <c r="AG849" s="25">
        <f>+'[4]Combined Indicators'!AF53</f>
        <v>1.1273588749336743</v>
      </c>
      <c r="AH849" s="25">
        <f>+'[4]Combined Indicators'!BL53</f>
        <v>0.90881388613129166</v>
      </c>
      <c r="AI849" s="25">
        <f>+'[4]Combined Indicators'!BA53</f>
        <v>0.70080429019736246</v>
      </c>
      <c r="AJ849" s="25">
        <f>+'[4]Combined Indicators'!BG53</f>
        <v>1.1128159352572606</v>
      </c>
      <c r="AK849" s="25">
        <f>+'[4]Combined Indicators'!BO53</f>
        <v>0.35363190742699813</v>
      </c>
      <c r="AL849" s="25">
        <f>+'[4]Combined Indicators'!BR53</f>
        <v>0.86722293272177642</v>
      </c>
      <c r="AM849" s="25"/>
      <c r="AN849" s="25">
        <f>+'[4]Combined Indicators'!BK53</f>
        <v>1.045871829574327</v>
      </c>
      <c r="AO849" s="25">
        <f>+'[4]Combined Indicators'!BY53</f>
        <v>0</v>
      </c>
      <c r="AP849" s="25">
        <f>+'[4]Combined Indicators'!CB53</f>
        <v>0</v>
      </c>
      <c r="AQ849" s="25">
        <f>+'[4]Combined Indicators'!CH53</f>
        <v>0.38004823224087003</v>
      </c>
    </row>
    <row r="850" spans="30:43" x14ac:dyDescent="0.25">
      <c r="AD850" s="25">
        <f>+'[4]Combined Indicators'!J54</f>
        <v>6.9859853463347799</v>
      </c>
      <c r="AE850" s="25">
        <f>+'[4]Combined Indicators'!AM54</f>
        <v>6.7871247530932326</v>
      </c>
      <c r="AF850" s="25">
        <f>+'[4]Combined Indicators'!AS54</f>
        <v>6.0531036970348229</v>
      </c>
      <c r="AG850" s="25">
        <f>+'[4]Combined Indicators'!AF54</f>
        <v>6.9932831756988829</v>
      </c>
      <c r="AH850" s="25">
        <f>+'[4]Combined Indicators'!BL54</f>
        <v>5.7774644992846724</v>
      </c>
      <c r="AI850" s="25">
        <f>+'[4]Combined Indicators'!BA54</f>
        <v>7.4227026950718926</v>
      </c>
      <c r="AJ850" s="25">
        <f>+'[4]Combined Indicators'!BG54</f>
        <v>9.0076914696749952</v>
      </c>
      <c r="AK850" s="25">
        <f>+'[4]Combined Indicators'!BO54</f>
        <v>28.542105381734114</v>
      </c>
      <c r="AL850" s="25">
        <f>+'[4]Combined Indicators'!BR54</f>
        <v>6.200634541435293</v>
      </c>
      <c r="AM850" s="25"/>
      <c r="AN850" s="25">
        <f>+'[4]Combined Indicators'!BK54</f>
        <v>6.1685231804475888</v>
      </c>
      <c r="AO850" s="25">
        <f>+'[4]Combined Indicators'!BY54</f>
        <v>0</v>
      </c>
      <c r="AP850" s="25">
        <f>+'[4]Combined Indicators'!CB54</f>
        <v>0</v>
      </c>
      <c r="AQ850" s="25">
        <f>+'[4]Combined Indicators'!CH54</f>
        <v>6.0214663262941759</v>
      </c>
    </row>
    <row r="851" spans="30:43" x14ac:dyDescent="0.25">
      <c r="AD851" s="24">
        <f>+'[4]Combined Indicators'!J55</f>
        <v>6.2714241618141167E-2</v>
      </c>
      <c r="AE851" s="24">
        <f>+'[4]Combined Indicators'!AM55</f>
        <v>6.6803597611030857E-2</v>
      </c>
      <c r="AF851" s="24">
        <f>+'[4]Combined Indicators'!AS55</f>
        <v>2.6813494775427937E-2</v>
      </c>
      <c r="AG851" s="24">
        <f>+'[4]Combined Indicators'!AF55</f>
        <v>8.941719843510261E-2</v>
      </c>
      <c r="AH851" s="24">
        <f>+'[4]Combined Indicators'!BL55</f>
        <v>0.16458861774190578</v>
      </c>
      <c r="AI851" s="24">
        <f>+'[4]Combined Indicators'!BA55</f>
        <v>5.1215546322850816E-2</v>
      </c>
      <c r="AJ851" s="24">
        <f>+'[4]Combined Indicators'!BG55</f>
        <v>4.8542845887563399E-2</v>
      </c>
      <c r="AK851" s="24">
        <f>+'[4]Combined Indicators'!BO55</f>
        <v>5.2806204632430291E-2</v>
      </c>
      <c r="AL851" s="24">
        <f>+'[4]Combined Indicators'!BR55</f>
        <v>8.0843587688044269E-2</v>
      </c>
      <c r="AM851" s="24"/>
      <c r="AN851" s="24">
        <f>+'[4]Combined Indicators'!BK55</f>
        <v>9.5423513928530629E-2</v>
      </c>
      <c r="AO851" s="24">
        <f>+'[4]Combined Indicators'!BY55</f>
        <v>0</v>
      </c>
      <c r="AP851" s="24">
        <f>+'[4]Combined Indicators'!CB55</f>
        <v>0</v>
      </c>
      <c r="AQ851" s="24">
        <f>+'[4]Combined Indicators'!CH55</f>
        <v>4.5587530537658759E-2</v>
      </c>
    </row>
    <row r="852" spans="30:43" x14ac:dyDescent="0.25">
      <c r="AD852" s="24">
        <f>+'[4]Combined Indicators'!J56</f>
        <v>9.4798932324059698E-2</v>
      </c>
      <c r="AE852" s="24">
        <f>+'[4]Combined Indicators'!AM56</f>
        <v>0.11164445719619143</v>
      </c>
      <c r="AF852" s="24">
        <f>+'[4]Combined Indicators'!AS56</f>
        <v>2.8126501805422068E-2</v>
      </c>
      <c r="AG852" s="24">
        <f>+'[4]Combined Indicators'!AF56</f>
        <v>8.6225717185231268E-2</v>
      </c>
      <c r="AH852" s="24">
        <f>+'[4]Combined Indicators'!BL56</f>
        <v>0.15531105003652113</v>
      </c>
      <c r="AI852" s="24">
        <f>+'[4]Combined Indicators'!BA56</f>
        <v>8.4719608217412132E-2</v>
      </c>
      <c r="AJ852" s="24">
        <f>+'[4]Combined Indicators'!BG56</f>
        <v>8.361413052005004E-2</v>
      </c>
      <c r="AK852" s="24">
        <f>+'[4]Combined Indicators'!BO56</f>
        <v>0</v>
      </c>
      <c r="AL852" s="24">
        <f>+'[4]Combined Indicators'!BR56</f>
        <v>0.11396667934094085</v>
      </c>
      <c r="AM852" s="24"/>
      <c r="AN852" s="24">
        <f>+'[4]Combined Indicators'!BK56</f>
        <v>8.8903392269483919E-2</v>
      </c>
      <c r="AO852" s="24">
        <f>+'[4]Combined Indicators'!BY56</f>
        <v>0</v>
      </c>
      <c r="AP852" s="24">
        <f>+'[4]Combined Indicators'!CB56</f>
        <v>0</v>
      </c>
      <c r="AQ852" s="24">
        <f>+'[4]Combined Indicators'!CH56</f>
        <v>5.5614893523818633E-2</v>
      </c>
    </row>
    <row r="853" spans="30:43" x14ac:dyDescent="0.25">
      <c r="AD853" s="24">
        <f>+'[4]Combined Indicators'!J57</f>
        <v>2.0426141575568119E-2</v>
      </c>
      <c r="AE853" s="24">
        <f>+'[4]Combined Indicators'!AM57</f>
        <v>1.3383706120025696E-2</v>
      </c>
      <c r="AF853" s="24">
        <f>+'[4]Combined Indicators'!AS57</f>
        <v>0</v>
      </c>
      <c r="AG853" s="24">
        <f>+'[4]Combined Indicators'!AF57</f>
        <v>2.0425607123097392E-2</v>
      </c>
      <c r="AH853" s="24">
        <f>+'[4]Combined Indicators'!BL57</f>
        <v>6.6191622697035754E-2</v>
      </c>
      <c r="AI853" s="24">
        <f>+'[4]Combined Indicators'!BA57</f>
        <v>1.3196354359929698E-2</v>
      </c>
      <c r="AJ853" s="24">
        <f>+'[4]Combined Indicators'!BG57</f>
        <v>3.3011754476487944E-2</v>
      </c>
      <c r="AK853" s="24">
        <f>+'[4]Combined Indicators'!BO57</f>
        <v>0</v>
      </c>
      <c r="AL853" s="24">
        <f>+'[4]Combined Indicators'!BR57</f>
        <v>4.9494903229719261E-3</v>
      </c>
      <c r="AM853" s="24"/>
      <c r="AN853" s="24">
        <f>+'[4]Combined Indicators'!BK57</f>
        <v>2.8682712064103961E-2</v>
      </c>
      <c r="AO853" s="24">
        <f>+'[4]Combined Indicators'!BY57</f>
        <v>0</v>
      </c>
      <c r="AP853" s="24">
        <f>+'[4]Combined Indicators'!CB57</f>
        <v>0</v>
      </c>
      <c r="AQ853" s="24">
        <f>+'[4]Combined Indicators'!CH57</f>
        <v>1.6779429012024269E-2</v>
      </c>
    </row>
    <row r="854" spans="30:43" x14ac:dyDescent="0.25">
      <c r="AD854" s="24">
        <f>+'[4]Combined Indicators'!J58</f>
        <v>3.9323072987309304E-2</v>
      </c>
      <c r="AE854" s="24">
        <f>+'[4]Combined Indicators'!AM58</f>
        <v>1.8833408125883175E-2</v>
      </c>
      <c r="AF854" s="24">
        <f>+'[4]Combined Indicators'!AS58</f>
        <v>0</v>
      </c>
      <c r="AG854" s="24">
        <f>+'[4]Combined Indicators'!AF58</f>
        <v>3.7503626247429242E-2</v>
      </c>
      <c r="AH854" s="24">
        <f>+'[4]Combined Indicators'!BL58</f>
        <v>0</v>
      </c>
      <c r="AI854" s="24">
        <f>+'[4]Combined Indicators'!BA58</f>
        <v>3.922459821397567E-2</v>
      </c>
      <c r="AJ854" s="24">
        <f>+'[4]Combined Indicators'!BG58</f>
        <v>1.6104801811056769E-2</v>
      </c>
      <c r="AK854" s="24">
        <f>+'[4]Combined Indicators'!BO58</f>
        <v>0</v>
      </c>
      <c r="AL854" s="24">
        <f>+'[4]Combined Indicators'!BR58</f>
        <v>5.3501200764499664E-2</v>
      </c>
      <c r="AM854" s="24"/>
      <c r="AN854" s="24">
        <f>+'[4]Combined Indicators'!BK58</f>
        <v>3.3578708031089206E-2</v>
      </c>
      <c r="AO854" s="24">
        <f>+'[4]Combined Indicators'!BY58</f>
        <v>0</v>
      </c>
      <c r="AP854" s="24">
        <f>+'[4]Combined Indicators'!CB58</f>
        <v>0</v>
      </c>
      <c r="AQ854" s="24">
        <f>+'[4]Combined Indicators'!CH58</f>
        <v>3.1571451025722189E-2</v>
      </c>
    </row>
    <row r="855" spans="30:43" x14ac:dyDescent="0.25">
      <c r="AD855" s="50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</row>
    <row r="856" spans="30:43" x14ac:dyDescent="0.25">
      <c r="AD856" s="50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</row>
    <row r="857" spans="30:43" x14ac:dyDescent="0.25">
      <c r="AD857" s="25">
        <f>+'[4]Combined Indicators'!J61</f>
        <v>0.83840268751046398</v>
      </c>
      <c r="AE857" s="25">
        <f>+'[4]Combined Indicators'!AM61</f>
        <v>1.552245655665754</v>
      </c>
      <c r="AF857" s="25">
        <f>+'[4]Combined Indicators'!AS61</f>
        <v>1.0917016035271196</v>
      </c>
      <c r="AG857" s="25">
        <f>+'[4]Combined Indicators'!AF61</f>
        <v>1.0917899785022485</v>
      </c>
      <c r="AH857" s="25">
        <f>+'[4]Combined Indicators'!BL61</f>
        <v>1.5392875731260844</v>
      </c>
      <c r="AI857" s="25">
        <f>+'[4]Combined Indicators'!BA61</f>
        <v>1.1558255987839359</v>
      </c>
      <c r="AJ857" s="25">
        <f>+'[4]Combined Indicators'!BG61</f>
        <v>1.3982800951338479</v>
      </c>
      <c r="AK857" s="25">
        <f>+'[4]Combined Indicators'!BO61</f>
        <v>1.6945626140051526</v>
      </c>
      <c r="AL857" s="25">
        <f>+'[4]Combined Indicators'!BR61</f>
        <v>0.62358567897906148</v>
      </c>
      <c r="AM857" s="25"/>
      <c r="AN857" s="25">
        <f>+'[4]Combined Indicators'!BK61</f>
        <v>1.250328663710482</v>
      </c>
      <c r="AO857" s="25">
        <f>+'[4]Combined Indicators'!BY61</f>
        <v>0</v>
      </c>
      <c r="AP857" s="25">
        <f>+'[4]Combined Indicators'!CB61</f>
        <v>0.59318215446889411</v>
      </c>
      <c r="AQ857" s="25">
        <f>+'[4]Combined Indicators'!CH61</f>
        <v>0.55400676675989013</v>
      </c>
    </row>
    <row r="858" spans="30:43" x14ac:dyDescent="0.25">
      <c r="AD858" s="25">
        <f>+'[4]Combined Indicators'!J62</f>
        <v>6.9252405899327546E-2</v>
      </c>
      <c r="AE858" s="25">
        <f>+'[4]Combined Indicators'!AM62</f>
        <v>7.3573946654606731E-2</v>
      </c>
      <c r="AF858" s="25">
        <f>+'[4]Combined Indicators'!AS62</f>
        <v>0.18038442854294703</v>
      </c>
      <c r="AG858" s="25">
        <f>+'[4]Combined Indicators'!AF62</f>
        <v>9.9469818415810915E-2</v>
      </c>
      <c r="AH858" s="25">
        <f>+'[4]Combined Indicators'!BL62</f>
        <v>4.5864274406445776E-2</v>
      </c>
      <c r="AI858" s="25">
        <f>+'[4]Combined Indicators'!BA62</f>
        <v>8.2022025391390654E-2</v>
      </c>
      <c r="AJ858" s="25">
        <f>+'[4]Combined Indicators'!BG62</f>
        <v>5.4273020037404182E-2</v>
      </c>
      <c r="AK858" s="25">
        <f>+'[4]Combined Indicators'!BO62</f>
        <v>8.7578971217527515E-2</v>
      </c>
      <c r="AL858" s="25">
        <f>+'[4]Combined Indicators'!BR62</f>
        <v>8.5579285908600991E-2</v>
      </c>
      <c r="AM858" s="25"/>
      <c r="AN858" s="25">
        <f>+'[4]Combined Indicators'!BK62</f>
        <v>3.5739305463508231E-2</v>
      </c>
      <c r="AO858" s="25">
        <f>+'[4]Combined Indicators'!BY62</f>
        <v>0</v>
      </c>
      <c r="AP858" s="25">
        <f>+'[4]Combined Indicators'!CB62</f>
        <v>6.8342415175185536E-2</v>
      </c>
      <c r="AQ858" s="25">
        <f>+'[4]Combined Indicators'!CH62</f>
        <v>0.10140044377736354</v>
      </c>
    </row>
    <row r="859" spans="30:43" x14ac:dyDescent="0.25">
      <c r="AD859" s="24">
        <f>+'[4]Combined Indicators'!J63</f>
        <v>0.17357792195037255</v>
      </c>
      <c r="AE859" s="24">
        <f>+'[4]Combined Indicators'!AM63</f>
        <v>0.15253944170862282</v>
      </c>
      <c r="AF859" s="24">
        <f>+'[4]Combined Indicators'!AS63</f>
        <v>0.2457987961532383</v>
      </c>
      <c r="AG859" s="24">
        <f>+'[4]Combined Indicators'!AF63</f>
        <v>0.19553099454124706</v>
      </c>
      <c r="AH859" s="24">
        <f>+'[4]Combined Indicators'!BL63</f>
        <v>8.8672630914576223E-2</v>
      </c>
      <c r="AI859" s="24">
        <f>+'[4]Combined Indicators'!BA63</f>
        <v>0.14897269738121405</v>
      </c>
      <c r="AJ859" s="24">
        <f>+'[4]Combined Indicators'!BG63</f>
        <v>0.11762811170586071</v>
      </c>
      <c r="AK859" s="24">
        <f>+'[4]Combined Indicators'!BO63</f>
        <v>0.17159297091519737</v>
      </c>
      <c r="AL859" s="24">
        <f>+'[4]Combined Indicators'!BR63</f>
        <v>0.15740782996262509</v>
      </c>
      <c r="AM859" s="24"/>
      <c r="AN859" s="24">
        <f>+'[4]Combined Indicators'!BK63</f>
        <v>0.22076742334555902</v>
      </c>
      <c r="AO859" s="24">
        <f>+'[4]Combined Indicators'!BY63</f>
        <v>0</v>
      </c>
      <c r="AP859" s="24">
        <f>+'[4]Combined Indicators'!CB63</f>
        <v>0.15024476424609945</v>
      </c>
      <c r="AQ859" s="24">
        <f>+'[4]Combined Indicators'!CH63</f>
        <v>0.1187406969325579</v>
      </c>
    </row>
    <row r="860" spans="30:43" x14ac:dyDescent="0.25">
      <c r="AD860" s="50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</row>
    <row r="861" spans="30:43" x14ac:dyDescent="0.25">
      <c r="AD861" s="25">
        <f>+'[4]Combined Indicators'!J65</f>
        <v>0.32531113079205259</v>
      </c>
      <c r="AE861" s="25">
        <f>+'[4]Combined Indicators'!AM65</f>
        <v>0.62182569365658802</v>
      </c>
      <c r="AF861" s="25">
        <f>+'[4]Combined Indicators'!AS65</f>
        <v>0.58180390670618842</v>
      </c>
      <c r="AG861" s="25">
        <f>+'[4]Combined Indicators'!AF65</f>
        <v>0.55055681042066895</v>
      </c>
      <c r="AH861" s="25">
        <f>+'[4]Combined Indicators'!BL65</f>
        <v>0.38413053696955857</v>
      </c>
      <c r="AI861" s="25">
        <f>+'[4]Combined Indicators'!BA65</f>
        <v>0.43089581180018222</v>
      </c>
      <c r="AJ861" s="25">
        <f>+'[4]Combined Indicators'!BG65</f>
        <v>0.46888886188317014</v>
      </c>
      <c r="AK861" s="25">
        <f>+'[4]Combined Indicators'!BO65</f>
        <v>0.49319454827221448</v>
      </c>
      <c r="AL861" s="25">
        <f>+'[4]Combined Indicators'!BR65</f>
        <v>0.25199598182837968</v>
      </c>
      <c r="AM861" s="25"/>
      <c r="AN861" s="25">
        <f>+'[4]Combined Indicators'!BK65</f>
        <v>0.75518154140693539</v>
      </c>
      <c r="AO861" s="25">
        <f>+'[4]Combined Indicators'!BY65</f>
        <v>0</v>
      </c>
      <c r="AP861" s="25">
        <f>+'[4]Combined Indicators'!CB65</f>
        <v>8.3419972521277197E-2</v>
      </c>
      <c r="AQ861" s="25">
        <f>+'[4]Combined Indicators'!CH65</f>
        <v>0.23560507388122359</v>
      </c>
    </row>
    <row r="862" spans="30:43" x14ac:dyDescent="0.25">
      <c r="AD862" s="25">
        <f>+'[4]Combined Indicators'!J66</f>
        <v>0.13798261109642979</v>
      </c>
      <c r="AE862" s="25">
        <f>+'[4]Combined Indicators'!AM66</f>
        <v>0.12788003291016972</v>
      </c>
      <c r="AF862" s="25">
        <f>+'[4]Combined Indicators'!AS66</f>
        <v>0.19910768368065199</v>
      </c>
      <c r="AG862" s="25">
        <f>+'[4]Combined Indicators'!AF66</f>
        <v>0.14043649747033862</v>
      </c>
      <c r="AH862" s="25">
        <f>+'[4]Combined Indicators'!BL66</f>
        <v>0</v>
      </c>
      <c r="AI862" s="25">
        <f>+'[4]Combined Indicators'!BA66</f>
        <v>0.1401139384107313</v>
      </c>
      <c r="AJ862" s="25">
        <f>+'[4]Combined Indicators'!BG66</f>
        <v>9.168913619810895E-2</v>
      </c>
      <c r="AK862" s="25">
        <f>+'[4]Combined Indicators'!BO66</f>
        <v>0.16160791792453374</v>
      </c>
      <c r="AL862" s="25">
        <f>+'[4]Combined Indicators'!BR66</f>
        <v>7.592583188473076E-2</v>
      </c>
      <c r="AM862" s="25"/>
      <c r="AN862" s="25">
        <f>+'[4]Combined Indicators'!BK66</f>
        <v>0</v>
      </c>
      <c r="AO862" s="25">
        <f>+'[4]Combined Indicators'!BY66</f>
        <v>0</v>
      </c>
      <c r="AP862" s="25">
        <f>+'[4]Combined Indicators'!CB66</f>
        <v>0.49288524113240578</v>
      </c>
      <c r="AQ862" s="25">
        <f>+'[4]Combined Indicators'!CH66</f>
        <v>0.10499490132123854</v>
      </c>
    </row>
    <row r="863" spans="30:43" x14ac:dyDescent="0.25">
      <c r="AD863" s="24">
        <f>+'[4]Combined Indicators'!J67</f>
        <v>0.13159167130273378</v>
      </c>
      <c r="AE863" s="24">
        <f>+'[4]Combined Indicators'!AM67</f>
        <v>0.17471751808643277</v>
      </c>
      <c r="AF863" s="24">
        <f>+'[4]Combined Indicators'!AS67</f>
        <v>8.0689533998891838E-2</v>
      </c>
      <c r="AG863" s="24">
        <f>+'[4]Combined Indicators'!AF67</f>
        <v>0.17354496389019089</v>
      </c>
      <c r="AH863" s="24">
        <f>+'[4]Combined Indicators'!BL67</f>
        <v>0</v>
      </c>
      <c r="AI863" s="24">
        <f>+'[4]Combined Indicators'!BA67</f>
        <v>0.15550673348708741</v>
      </c>
      <c r="AJ863" s="24">
        <f>+'[4]Combined Indicators'!BG67</f>
        <v>0.22435539853971329</v>
      </c>
      <c r="AK863" s="24">
        <f>+'[4]Combined Indicators'!BO67</f>
        <v>0.23435252690679237</v>
      </c>
      <c r="AL863" s="24">
        <f>+'[4]Combined Indicators'!BR67</f>
        <v>9.7887368532032101E-2</v>
      </c>
      <c r="AM863" s="24"/>
      <c r="AN863" s="24">
        <f>+'[4]Combined Indicators'!BK67</f>
        <v>0.24796237835702001</v>
      </c>
      <c r="AO863" s="24">
        <f>+'[4]Combined Indicators'!BY67</f>
        <v>0</v>
      </c>
      <c r="AP863" s="24">
        <f>+'[4]Combined Indicators'!CB67</f>
        <v>0.41305676370569694</v>
      </c>
      <c r="AQ863" s="24">
        <f>+'[4]Combined Indicators'!CH67</f>
        <v>0.162899970514299</v>
      </c>
    </row>
    <row r="864" spans="30:43" x14ac:dyDescent="0.25">
      <c r="AD864" s="50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</row>
    <row r="865" spans="30:43" x14ac:dyDescent="0.25">
      <c r="AD865" s="50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</row>
    <row r="866" spans="30:43" x14ac:dyDescent="0.25">
      <c r="AD866" s="25">
        <f>+'[4]Combined Indicators'!J70</f>
        <v>16.116028177225402</v>
      </c>
      <c r="AE866" s="25">
        <f>+'[4]Combined Indicators'!AM70</f>
        <v>13.593494415312664</v>
      </c>
      <c r="AF866" s="25">
        <f>+'[4]Combined Indicators'!AS70</f>
        <v>20.787614739986232</v>
      </c>
      <c r="AG866" s="25">
        <f>+'[4]Combined Indicators'!AF70</f>
        <v>21.303076545304254</v>
      </c>
      <c r="AH866" s="25">
        <f>+'[4]Combined Indicators'!BL70</f>
        <v>16.013438407082059</v>
      </c>
      <c r="AI866" s="25">
        <f>+'[4]Combined Indicators'!BA70</f>
        <v>27.656192144219535</v>
      </c>
      <c r="AJ866" s="25">
        <f>+'[4]Combined Indicators'!BG70</f>
        <v>15.650884199802981</v>
      </c>
      <c r="AK866" s="25">
        <f>+'[4]Combined Indicators'!BO70</f>
        <v>28.049573112139733</v>
      </c>
      <c r="AL866" s="25">
        <f>+'[4]Combined Indicators'!BR70</f>
        <v>8.1629470729302049</v>
      </c>
      <c r="AM866" s="25"/>
      <c r="AN866" s="25">
        <f>+'[4]Combined Indicators'!BK70</f>
        <v>30.214660412230938</v>
      </c>
      <c r="AO866" s="25">
        <f>+'[4]Combined Indicators'!BY70</f>
        <v>0</v>
      </c>
      <c r="AP866" s="25">
        <f>+'[4]Combined Indicators'!CB70</f>
        <v>7.2230450551716494</v>
      </c>
      <c r="AQ866" s="25">
        <f>+'[4]Combined Indicators'!CH70</f>
        <v>4.8518789875858488</v>
      </c>
    </row>
    <row r="867" spans="30:43" x14ac:dyDescent="0.25">
      <c r="AD867" s="25">
        <f>+'[4]Combined Indicators'!J71</f>
        <v>1.5646152274121337</v>
      </c>
      <c r="AE867" s="25">
        <f>+'[4]Combined Indicators'!AM71</f>
        <v>1.403776977290065</v>
      </c>
      <c r="AF867" s="25">
        <f>+'[4]Combined Indicators'!AS71</f>
        <v>1.7668824720636607</v>
      </c>
      <c r="AG867" s="25">
        <f>+'[4]Combined Indicators'!AF71</f>
        <v>1.5356719439947137</v>
      </c>
      <c r="AH867" s="25">
        <f>+'[4]Combined Indicators'!BL71</f>
        <v>2.3201134511027441</v>
      </c>
      <c r="AI867" s="25">
        <f>+'[4]Combined Indicators'!BA71</f>
        <v>1.4750215700928462</v>
      </c>
      <c r="AJ867" s="25">
        <f>+'[4]Combined Indicators'!BG71</f>
        <v>1.7394608714530093</v>
      </c>
      <c r="AK867" s="25">
        <f>+'[4]Combined Indicators'!BO71</f>
        <v>9.9146111511589741</v>
      </c>
      <c r="AL867" s="25">
        <f>+'[4]Combined Indicators'!BR71</f>
        <v>1.1463019446085885</v>
      </c>
      <c r="AM867" s="25"/>
      <c r="AN867" s="25">
        <f>+'[4]Combined Indicators'!BK71</f>
        <v>3.1315273594470585</v>
      </c>
      <c r="AO867" s="25">
        <f>+'[4]Combined Indicators'!BY71</f>
        <v>0</v>
      </c>
      <c r="AP867" s="25">
        <f>+'[4]Combined Indicators'!CB71</f>
        <v>0.71196130267685243</v>
      </c>
      <c r="AQ867" s="25">
        <f>+'[4]Combined Indicators'!CH71</f>
        <v>0.50684750465828465</v>
      </c>
    </row>
    <row r="868" spans="30:43" x14ac:dyDescent="0.25">
      <c r="AD868" s="50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</row>
    <row r="869" spans="30:43" x14ac:dyDescent="0.25">
      <c r="AD869" s="25">
        <f>+'[4]Combined Indicators'!J73</f>
        <v>4.0309338911983268</v>
      </c>
      <c r="AE869" s="25">
        <f>+'[4]Combined Indicators'!AM73</f>
        <v>1.9346832445622204</v>
      </c>
      <c r="AF869" s="25">
        <f>+'[4]Combined Indicators'!AS73</f>
        <v>6.0516288447551325</v>
      </c>
      <c r="AG869" s="25">
        <f>+'[4]Combined Indicators'!AF73</f>
        <v>4.7137647997577874</v>
      </c>
      <c r="AH869" s="25">
        <f>+'[4]Combined Indicators'!BL73</f>
        <v>3.7232312865713597</v>
      </c>
      <c r="AI869" s="25">
        <f>+'[4]Combined Indicators'!BA73</f>
        <v>5.0752622381398353</v>
      </c>
      <c r="AJ869" s="25">
        <f>+'[4]Combined Indicators'!BG73</f>
        <v>4.2350449777233301</v>
      </c>
      <c r="AK869" s="25">
        <f>+'[4]Combined Indicators'!BO73</f>
        <v>8.6075309103021365</v>
      </c>
      <c r="AL869" s="25">
        <f>+'[4]Combined Indicators'!BR73</f>
        <v>1.6629593915145193</v>
      </c>
      <c r="AM869" s="25"/>
      <c r="AN869" s="25">
        <f>+'[4]Combined Indicators'!BK73</f>
        <v>4.8189263695879418</v>
      </c>
      <c r="AO869" s="25">
        <f>+'[4]Combined Indicators'!BY73</f>
        <v>0</v>
      </c>
      <c r="AP869" s="25">
        <f>+'[4]Combined Indicators'!CB73</f>
        <v>1.3300696050605407</v>
      </c>
      <c r="AQ869" s="25">
        <f>+'[4]Combined Indicators'!CH73</f>
        <v>0.99616824985466879</v>
      </c>
    </row>
    <row r="870" spans="30:43" x14ac:dyDescent="0.25">
      <c r="AD870" s="50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</row>
    <row r="871" spans="30:43" x14ac:dyDescent="0.25">
      <c r="AD871" s="25">
        <f>+'[4]Combined Indicators'!J75</f>
        <v>53.915781188919134</v>
      </c>
      <c r="AE871" s="25">
        <f>+'[4]Combined Indicators'!AM75</f>
        <v>37.613181779781272</v>
      </c>
      <c r="AF871" s="25">
        <f>+'[4]Combined Indicators'!AS75</f>
        <v>51.287530719093922</v>
      </c>
      <c r="AG871" s="25">
        <f>+'[4]Combined Indicators'!AF75</f>
        <v>43.34556970521335</v>
      </c>
      <c r="AH871" s="25">
        <f>+'[4]Combined Indicators'!BL75</f>
        <v>31.441048034934497</v>
      </c>
      <c r="AI871" s="25">
        <f>+'[4]Combined Indicators'!BA75</f>
        <v>30.212501588278727</v>
      </c>
      <c r="AJ871" s="25">
        <f>+'[4]Combined Indicators'!BG75</f>
        <v>45.763920980798851</v>
      </c>
      <c r="AK871" s="25">
        <f>+'[4]Combined Indicators'!BO75</f>
        <v>41.690168477327909</v>
      </c>
      <c r="AL871" s="25">
        <f>+'[4]Combined Indicators'!BR75</f>
        <v>37.19872781700743</v>
      </c>
      <c r="AM871" s="25"/>
      <c r="AN871" s="25">
        <f>+'[4]Combined Indicators'!BK75</f>
        <v>38.430149071708534</v>
      </c>
      <c r="AO871" s="25">
        <f>+'[4]Combined Indicators'!BY75</f>
        <v>51.758025769153832</v>
      </c>
      <c r="AP871" s="25">
        <f>+'[4]Combined Indicators'!CB75</f>
        <v>2.5270442329934784</v>
      </c>
      <c r="AQ871" s="25">
        <f>+'[4]Combined Indicators'!CH75</f>
        <v>28.128112078617715</v>
      </c>
    </row>
    <row r="872" spans="30:43" x14ac:dyDescent="0.25">
      <c r="AD872" s="50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</row>
    <row r="873" spans="30:43" x14ac:dyDescent="0.25">
      <c r="AD873" s="50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</row>
    <row r="874" spans="30:43" x14ac:dyDescent="0.25">
      <c r="AD874" s="25">
        <f>+'[4]Combined Indicators'!J78</f>
        <v>17.163676987854643</v>
      </c>
      <c r="AE874" s="25">
        <f>+'[4]Combined Indicators'!AM78</f>
        <v>11.959731514495443</v>
      </c>
      <c r="AF874" s="25">
        <f>+'[4]Combined Indicators'!AS78</f>
        <v>15.813655305053958</v>
      </c>
      <c r="AG874" s="25">
        <f>+'[4]Combined Indicators'!AF78</f>
        <v>12.022053684143144</v>
      </c>
      <c r="AH874" s="25">
        <f>+'[4]Combined Indicators'!BL78</f>
        <v>10.868510431829209</v>
      </c>
      <c r="AI874" s="25">
        <f>+'[4]Combined Indicators'!BA78</f>
        <v>7.9028071284154997</v>
      </c>
      <c r="AJ874" s="25">
        <f>+'[4]Combined Indicators'!BG78</f>
        <v>15.667412947544076</v>
      </c>
      <c r="AK874" s="25">
        <f>+'[4]Combined Indicators'!BO78</f>
        <v>10.594207518944502</v>
      </c>
      <c r="AL874" s="25">
        <f>+'[4]Combined Indicators'!BR78</f>
        <v>12.959059355893054</v>
      </c>
      <c r="AM874" s="25"/>
      <c r="AN874" s="25">
        <f>+'[4]Combined Indicators'!BK78</f>
        <v>11.776981167136485</v>
      </c>
      <c r="AO874" s="25">
        <f>+'[4]Combined Indicators'!BY78</f>
        <v>14.143853653968321</v>
      </c>
      <c r="AP874" s="25">
        <f>+'[4]Combined Indicators'!CB78</f>
        <v>1.0496952967819064</v>
      </c>
      <c r="AQ874" s="25">
        <f>+'[4]Combined Indicators'!CH78</f>
        <v>8.996660125338229</v>
      </c>
    </row>
    <row r="875" spans="30:43" x14ac:dyDescent="0.25">
      <c r="AD875" s="25">
        <f>+'[4]Combined Indicators'!J79</f>
        <v>2.1760355029585798</v>
      </c>
      <c r="AE875" s="25">
        <f>+'[4]Combined Indicators'!AM79</f>
        <v>2.0766715116279069</v>
      </c>
      <c r="AF875" s="25">
        <f>+'[4]Combined Indicators'!AS79</f>
        <v>2.4980694980694982</v>
      </c>
      <c r="AG875" s="25">
        <f>+'[4]Combined Indicators'!AF79</f>
        <v>3.0398975890761681</v>
      </c>
      <c r="AH875" s="25">
        <f>+'[4]Combined Indicators'!BL79</f>
        <v>1.7857142857142858</v>
      </c>
      <c r="AI875" s="25">
        <f>+'[4]Combined Indicators'!BA79</f>
        <v>2.0884955752212391</v>
      </c>
      <c r="AJ875" s="25">
        <f>+'[4]Combined Indicators'!BG79</f>
        <v>2.0824742268041239</v>
      </c>
      <c r="AK875" s="25">
        <f>+'[4]Combined Indicators'!BO79</f>
        <v>7.6944444444444446</v>
      </c>
      <c r="AL875" s="25">
        <f>+'[4]Combined Indicators'!BR79</f>
        <v>2.0151029748283751</v>
      </c>
      <c r="AM875" s="25"/>
      <c r="AN875" s="25">
        <f>+'[4]Combined Indicators'!BK79</f>
        <v>2.1105263157894738</v>
      </c>
      <c r="AO875" s="25">
        <f>+'[4]Combined Indicators'!BY79</f>
        <v>17.43324250681199</v>
      </c>
      <c r="AP875" s="25">
        <f>+'[4]Combined Indicators'!CB79</f>
        <v>0.92592592592592593</v>
      </c>
      <c r="AQ875" s="25">
        <f>+'[4]Combined Indicators'!CH79</f>
        <v>2.0180722891566263</v>
      </c>
    </row>
    <row r="876" spans="30:43" x14ac:dyDescent="0.25">
      <c r="AD876" s="50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</row>
    <row r="877" spans="30:43" x14ac:dyDescent="0.25">
      <c r="AD877" s="25">
        <f>+'[4]Combined Indicators'!J81</f>
        <v>37.437635678390045</v>
      </c>
      <c r="AE877" s="25">
        <f>+'[4]Combined Indicators'!AM81</f>
        <v>26.274904337441658</v>
      </c>
      <c r="AF877" s="25">
        <f>+'[4]Combined Indicators'!AS81</f>
        <v>36.633950513638517</v>
      </c>
      <c r="AG877" s="25">
        <f>+'[4]Combined Indicators'!AF81</f>
        <v>32.028885076572529</v>
      </c>
      <c r="AH877" s="25">
        <f>+'[4]Combined Indicators'!BL81</f>
        <v>20.572537603105289</v>
      </c>
      <c r="AI877" s="25">
        <f>+'[4]Combined Indicators'!BA81</f>
        <v>22.757287075985875</v>
      </c>
      <c r="AJ877" s="25">
        <f>+'[4]Combined Indicators'!BG81</f>
        <v>31.011786452870748</v>
      </c>
      <c r="AK877" s="25">
        <f>+'[4]Combined Indicators'!BO81</f>
        <v>32.469284155283617</v>
      </c>
      <c r="AL877" s="25">
        <f>+'[4]Combined Indicators'!BR81</f>
        <v>24.666694673299411</v>
      </c>
      <c r="AM877" s="25"/>
      <c r="AN877" s="25">
        <f>+'[4]Combined Indicators'!BK81</f>
        <v>27.087056684413916</v>
      </c>
      <c r="AO877" s="25">
        <f>+'[4]Combined Indicators'!BY81</f>
        <v>38.30787610911311</v>
      </c>
      <c r="AP877" s="25">
        <f>+'[4]Combined Indicators'!CB81</f>
        <v>1.5551041433806021</v>
      </c>
      <c r="AQ877" s="25">
        <f>+'[4]Combined Indicators'!CH81</f>
        <v>19.537927561351996</v>
      </c>
    </row>
    <row r="878" spans="30:43" x14ac:dyDescent="0.25">
      <c r="AD878" s="25">
        <f>+'[4]Combined Indicators'!J82</f>
        <v>3.2566971854866056</v>
      </c>
      <c r="AE878" s="25">
        <f>+'[4]Combined Indicators'!AM82</f>
        <v>3.2431359576579557</v>
      </c>
      <c r="AF878" s="25">
        <f>+'[4]Combined Indicators'!AS82</f>
        <v>3.2533333333333334</v>
      </c>
      <c r="AG878" s="25">
        <f>+'[4]Combined Indicators'!AF82</f>
        <v>3.8017137823336271</v>
      </c>
      <c r="AH878" s="25">
        <f>+'[4]Combined Indicators'!BL82</f>
        <v>3.2452830188679247</v>
      </c>
      <c r="AI878" s="25">
        <f>+'[4]Combined Indicators'!BA82</f>
        <v>3.2747387830362631</v>
      </c>
      <c r="AJ878" s="25">
        <f>+'[4]Combined Indicators'!BG82</f>
        <v>3.2881944444444446</v>
      </c>
      <c r="AK878" s="25">
        <f>+'[4]Combined Indicators'!BO82</f>
        <v>11.61631419939577</v>
      </c>
      <c r="AL878" s="25">
        <f>+'[4]Combined Indicators'!BR82</f>
        <v>3.2493387833613849</v>
      </c>
      <c r="AM878" s="25"/>
      <c r="AN878" s="25">
        <f>+'[4]Combined Indicators'!BK82</f>
        <v>3.1418764302059499</v>
      </c>
      <c r="AO878" s="25">
        <f>+'[4]Combined Indicators'!BY82</f>
        <v>20.802816901408452</v>
      </c>
      <c r="AP878" s="25">
        <f>+'[4]Combined Indicators'!CB82</f>
        <v>3.125</v>
      </c>
      <c r="AQ878" s="25">
        <f>+'[4]Combined Indicators'!CH82</f>
        <v>3.1678224687933425</v>
      </c>
    </row>
    <row r="879" spans="30:43" x14ac:dyDescent="0.25">
      <c r="AD879" s="24">
        <f>+'[4]Combined Indicators'!J83</f>
        <v>0.68565449895373165</v>
      </c>
      <c r="AE879" s="24">
        <f>+'[4]Combined Indicators'!AM83</f>
        <v>0.68720163673562173</v>
      </c>
      <c r="AF879" s="24">
        <f>+'[4]Combined Indicators'!AS83</f>
        <v>0.69848661233993015</v>
      </c>
      <c r="AG879" s="24">
        <f>+'[4]Combined Indicators'!AF83</f>
        <v>0.72708745778502382</v>
      </c>
      <c r="AH879" s="24">
        <f>+'[4]Combined Indicators'!BL83</f>
        <v>0.65432098765432101</v>
      </c>
      <c r="AI879" s="24">
        <f>+'[4]Combined Indicators'!BA83</f>
        <v>0.74224452554744524</v>
      </c>
      <c r="AJ879" s="24">
        <f>+'[4]Combined Indicators'!BG83</f>
        <v>0.66435986159169547</v>
      </c>
      <c r="AK879" s="24">
        <f>+'[4]Combined Indicators'!BO83</f>
        <v>0.75398633257403191</v>
      </c>
      <c r="AL879" s="24">
        <f>+'[4]Combined Indicators'!BR83</f>
        <v>0.6555800756620429</v>
      </c>
      <c r="AM879" s="24"/>
      <c r="AN879" s="24">
        <f>+'[4]Combined Indicators'!BK83</f>
        <v>0.69696969696969702</v>
      </c>
      <c r="AO879" s="24">
        <f>+'[4]Combined Indicators'!BY83</f>
        <v>0.73034533431300519</v>
      </c>
      <c r="AP879" s="24">
        <f>+'[4]Combined Indicators'!CB83</f>
        <v>0.59701492537313428</v>
      </c>
      <c r="AQ879" s="24">
        <f>+'[4]Combined Indicators'!CH83</f>
        <v>0.68471035137701808</v>
      </c>
    </row>
    <row r="880" spans="30:43" x14ac:dyDescent="0.25">
      <c r="AD880" s="50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</row>
    <row r="881" spans="30:43" x14ac:dyDescent="0.25">
      <c r="AD881" s="24">
        <f>+'[4]Combined Indicators'!J85</f>
        <v>6.3574287732517075E-3</v>
      </c>
      <c r="AE881" s="24">
        <f>+'[4]Combined Indicators'!AM85</f>
        <v>5.661467359907568E-3</v>
      </c>
      <c r="AF881" s="24">
        <f>+'[4]Combined Indicators'!AS85</f>
        <v>5.9523809523809521E-3</v>
      </c>
      <c r="AG881" s="24">
        <f>+'[4]Combined Indicators'!AF85</f>
        <v>3.5505059470974615E-3</v>
      </c>
      <c r="AH881" s="24">
        <f>+'[4]Combined Indicators'!BL85</f>
        <v>0</v>
      </c>
      <c r="AI881" s="24">
        <f>+'[4]Combined Indicators'!BA85</f>
        <v>3.2407407407407406E-3</v>
      </c>
      <c r="AJ881" s="24">
        <f>+'[4]Combined Indicators'!BG85</f>
        <v>1.2941176470588235E-2</v>
      </c>
      <c r="AK881" s="24">
        <f>+'[4]Combined Indicators'!BO85</f>
        <v>9.4117647058823521E-3</v>
      </c>
      <c r="AL881" s="24">
        <f>+'[4]Combined Indicators'!BR85</f>
        <v>6.2181122448979591E-3</v>
      </c>
      <c r="AM881" s="24"/>
      <c r="AN881" s="24">
        <f>+'[4]Combined Indicators'!BK85</f>
        <v>4.8387096774193551E-3</v>
      </c>
      <c r="AO881" s="24">
        <f>+'[4]Combined Indicators'!BY85</f>
        <v>4.4676098287416231E-3</v>
      </c>
      <c r="AP881" s="24">
        <f>+'[4]Combined Indicators'!CB85</f>
        <v>1.5384615384615385E-2</v>
      </c>
      <c r="AQ881" s="24">
        <f>+'[4]Combined Indicators'!CH85</f>
        <v>3.8535645472061657E-3</v>
      </c>
    </row>
    <row r="882" spans="30:43" x14ac:dyDescent="0.25">
      <c r="AD882" s="50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</row>
    <row r="883" spans="30:43" x14ac:dyDescent="0.25">
      <c r="AD883" s="25">
        <f>+'[4]Combined Indicators'!J87</f>
        <v>5.2806779709436693</v>
      </c>
      <c r="AE883" s="25">
        <f>+'[4]Combined Indicators'!AM87</f>
        <v>9.9718788199288877</v>
      </c>
      <c r="AF883" s="25">
        <f>+'[4]Combined Indicators'!AS87</f>
        <v>3.3550792171356751</v>
      </c>
      <c r="AG883" s="25">
        <f>+'[4]Combined Indicators'!AF87</f>
        <v>5.2838288323113582</v>
      </c>
      <c r="AH883" s="25">
        <f>+'[4]Combined Indicators'!BL87</f>
        <v>3.0045067601251652</v>
      </c>
      <c r="AI883" s="25">
        <f>+'[4]Combined Indicators'!BA87</f>
        <v>2.702810127573497</v>
      </c>
      <c r="AJ883" s="25">
        <f>+'[4]Combined Indicators'!BG87</f>
        <v>3.8808690794650502</v>
      </c>
      <c r="AK883" s="25">
        <f>+'[4]Combined Indicators'!BO87</f>
        <v>11.323003575685339</v>
      </c>
      <c r="AL883" s="25">
        <f>+'[4]Combined Indicators'!BR87</f>
        <v>5.570930112349906</v>
      </c>
      <c r="AM883" s="25"/>
      <c r="AN883" s="25">
        <f>+'[4]Combined Indicators'!BK87</f>
        <v>7.793527983274644</v>
      </c>
      <c r="AO883" s="25">
        <f>+'[4]Combined Indicators'!BY87</f>
        <v>5.5003572535664675</v>
      </c>
      <c r="AP883" s="25">
        <f>+'[4]Combined Indicators'!CB87</f>
        <v>0.27660604384205795</v>
      </c>
      <c r="AQ883" s="25">
        <f>+'[4]Combined Indicators'!CH87</f>
        <v>3.4200506167647236</v>
      </c>
    </row>
    <row r="884" spans="30:43" x14ac:dyDescent="0.25">
      <c r="AD884" s="50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</row>
    <row r="885" spans="30:43" x14ac:dyDescent="0.25">
      <c r="AD885" s="50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</row>
    <row r="886" spans="30:43" x14ac:dyDescent="0.25">
      <c r="AD886" s="24">
        <f>+'[4]Combined Indicators'!J90</f>
        <v>2.9903461266776548E-2</v>
      </c>
      <c r="AE886" s="24">
        <f>+'[4]Combined Indicators'!AM90</f>
        <v>3.5470826112073944E-2</v>
      </c>
      <c r="AF886" s="24">
        <f>+'[4]Combined Indicators'!AS90</f>
        <v>4.1666666666666664E-2</v>
      </c>
      <c r="AG886" s="24">
        <f>+'[4]Combined Indicators'!AF90</f>
        <v>3.8138351381738565E-2</v>
      </c>
      <c r="AH886" s="24">
        <f>+'[4]Combined Indicators'!BL90</f>
        <v>2.4691358024691357E-2</v>
      </c>
      <c r="AI886" s="24">
        <f>+'[4]Combined Indicators'!BA90</f>
        <v>4.9074074074074076E-2</v>
      </c>
      <c r="AJ886" s="24">
        <f>+'[4]Combined Indicators'!BG90</f>
        <v>2.9411764705882353E-2</v>
      </c>
      <c r="AK886" s="24">
        <f>+'[4]Combined Indicators'!BO90</f>
        <v>5.4117647058823527E-2</v>
      </c>
      <c r="AL886" s="24">
        <f>+'[4]Combined Indicators'!BR90</f>
        <v>2.8539540816326529E-2</v>
      </c>
      <c r="AM886" s="24"/>
      <c r="AN886" s="24">
        <f>+'[4]Combined Indicators'!BK90</f>
        <v>3.870967741935484E-2</v>
      </c>
      <c r="AO886" s="24">
        <f>+'[4]Combined Indicators'!BY90</f>
        <v>2.4571854058078928E-2</v>
      </c>
      <c r="AP886" s="24">
        <f>+'[4]Combined Indicators'!CB90</f>
        <v>7.6923076923076927E-2</v>
      </c>
      <c r="AQ886" s="24">
        <f>+'[4]Combined Indicators'!CH90</f>
        <v>2.119460500963391E-2</v>
      </c>
    </row>
    <row r="887" spans="30:43" x14ac:dyDescent="0.25">
      <c r="AD887" s="50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</row>
    <row r="888" spans="30:43" x14ac:dyDescent="0.25">
      <c r="AD888" s="24">
        <f>+'[4]Combined Indicators'!J92</f>
        <v>0.12479397221568166</v>
      </c>
      <c r="AE888" s="24">
        <f>+'[4]Combined Indicators'!AM92</f>
        <v>0.12536106296938185</v>
      </c>
      <c r="AF888" s="24">
        <f>+'[4]Combined Indicators'!AS92</f>
        <v>0.14047619047619048</v>
      </c>
      <c r="AG888" s="24">
        <f>+'[4]Combined Indicators'!AF92</f>
        <v>0.13545180188176814</v>
      </c>
      <c r="AH888" s="24">
        <f>+'[4]Combined Indicators'!BL92</f>
        <v>0.1728395061728395</v>
      </c>
      <c r="AI888" s="24">
        <f>+'[4]Combined Indicators'!BA92</f>
        <v>0.14907407407407408</v>
      </c>
      <c r="AJ888" s="24">
        <f>+'[4]Combined Indicators'!BG92</f>
        <v>0.11647058823529412</v>
      </c>
      <c r="AK888" s="24">
        <f>+'[4]Combined Indicators'!BO92</f>
        <v>0.14823529411764705</v>
      </c>
      <c r="AL888" s="24">
        <f>+'[4]Combined Indicators'!BR92</f>
        <v>0.10379464285714286</v>
      </c>
      <c r="AM888" s="24"/>
      <c r="AN888" s="24">
        <f>+'[4]Combined Indicators'!BK92</f>
        <v>0.13225806451612904</v>
      </c>
      <c r="AO888" s="24">
        <f>+'[4]Combined Indicators'!BY92</f>
        <v>7.8183172002978404E-2</v>
      </c>
      <c r="AP888" s="24">
        <f>+'[4]Combined Indicators'!CB92</f>
        <v>0.52307692307692311</v>
      </c>
      <c r="AQ888" s="24">
        <f>+'[4]Combined Indicators'!CH92</f>
        <v>0.10115606936416185</v>
      </c>
    </row>
    <row r="889" spans="30:43" x14ac:dyDescent="0.25">
      <c r="AD889" s="24">
        <f>+'[4]Combined Indicators'!J93</f>
        <v>0.58747186613494196</v>
      </c>
      <c r="AE889" s="24">
        <f>+'[4]Combined Indicators'!AM93</f>
        <v>6.4998570633576121E-3</v>
      </c>
      <c r="AF889" s="24">
        <f>+'[4]Combined Indicators'!AS93</f>
        <v>0.59472477729349138</v>
      </c>
      <c r="AG889" s="24">
        <f>+'[4]Combined Indicators'!AF93</f>
        <v>0.13211817901270537</v>
      </c>
      <c r="AH889" s="24">
        <f>+'[4]Combined Indicators'!BL93</f>
        <v>0.64113238967313524</v>
      </c>
      <c r="AI889" s="24">
        <f>+'[4]Combined Indicators'!BA93</f>
        <v>0.43923000554886832</v>
      </c>
      <c r="AJ889" s="24">
        <f>+'[4]Combined Indicators'!BG93</f>
        <v>0.47794575804467898</v>
      </c>
      <c r="AK889" s="24">
        <f>+'[4]Combined Indicators'!BO93</f>
        <v>0.271628751347673</v>
      </c>
      <c r="AL889" s="24">
        <f>+'[4]Combined Indicators'!BR93</f>
        <v>0.16350088879221117</v>
      </c>
      <c r="AM889" s="24"/>
      <c r="AN889" s="24">
        <f>+'[4]Combined Indicators'!BK93</f>
        <v>0.19858156028362395</v>
      </c>
      <c r="AO889" s="24">
        <f>+'[4]Combined Indicators'!BY93</f>
        <v>0.52821883345031051</v>
      </c>
      <c r="AP889" s="24">
        <f>+'[4]Combined Indicators'!CB93</f>
        <v>0.4223577399926402</v>
      </c>
      <c r="AQ889" s="24">
        <f>+'[4]Combined Indicators'!CH93</f>
        <v>0.52449567723625745</v>
      </c>
    </row>
    <row r="890" spans="30:43" x14ac:dyDescent="0.25">
      <c r="AD890" s="50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</row>
    <row r="891" spans="30:43" x14ac:dyDescent="0.25">
      <c r="AD891" s="24">
        <f>+'[4]Combined Indicators'!J95</f>
        <v>0.29644454909347773</v>
      </c>
      <c r="AE891" s="24">
        <f>+'[4]Combined Indicators'!AM95</f>
        <v>0.30502599653379547</v>
      </c>
      <c r="AF891" s="24">
        <f>+'[4]Combined Indicators'!AS95</f>
        <v>0.26547619047619048</v>
      </c>
      <c r="AG891" s="24">
        <f>+'[4]Combined Indicators'!AF95</f>
        <v>0.19397597490975799</v>
      </c>
      <c r="AH891" s="24">
        <f>+'[4]Combined Indicators'!BL95</f>
        <v>0.20987654320987653</v>
      </c>
      <c r="AI891" s="24">
        <f>+'[4]Combined Indicators'!BA95</f>
        <v>0.14212962962962963</v>
      </c>
      <c r="AJ891" s="24">
        <f>+'[4]Combined Indicators'!BG95</f>
        <v>0.25647058823529412</v>
      </c>
      <c r="AK891" s="24">
        <f>+'[4]Combined Indicators'!BO95</f>
        <v>0.28941176470588237</v>
      </c>
      <c r="AL891" s="24">
        <f>+'[4]Combined Indicators'!BR95</f>
        <v>0.3482142857142857</v>
      </c>
      <c r="AM891" s="24"/>
      <c r="AN891" s="24">
        <f>+'[4]Combined Indicators'!BK95</f>
        <v>0.29838709677419356</v>
      </c>
      <c r="AO891" s="24">
        <f>+'[4]Combined Indicators'!BY95</f>
        <v>0.19136262099776619</v>
      </c>
      <c r="AP891" s="24">
        <f>+'[4]Combined Indicators'!CB95</f>
        <v>0.36923076923076925</v>
      </c>
      <c r="AQ891" s="24">
        <f>+'[4]Combined Indicators'!CH95</f>
        <v>0.32755298651252407</v>
      </c>
    </row>
    <row r="892" spans="30:43" x14ac:dyDescent="0.25">
      <c r="AD892" s="24">
        <f>+'[4]Combined Indicators'!J96</f>
        <v>0.4245349658582529</v>
      </c>
      <c r="AE892" s="24">
        <f>+'[4]Combined Indicators'!AM96</f>
        <v>0.43246678220681689</v>
      </c>
      <c r="AF892" s="24">
        <f>+'[4]Combined Indicators'!AS96</f>
        <v>0.33571428571428569</v>
      </c>
      <c r="AG892" s="24">
        <f>+'[4]Combined Indicators'!AF96</f>
        <v>0.26966092668205222</v>
      </c>
      <c r="AH892" s="24">
        <f>+'[4]Combined Indicators'!BL96</f>
        <v>0.32098765432098764</v>
      </c>
      <c r="AI892" s="24">
        <f>+'[4]Combined Indicators'!BA96</f>
        <v>0.2212962962962963</v>
      </c>
      <c r="AJ892" s="24">
        <f>+'[4]Combined Indicators'!BG96</f>
        <v>0.38117647058823528</v>
      </c>
      <c r="AK892" s="24">
        <f>+'[4]Combined Indicators'!BO96</f>
        <v>0.44</v>
      </c>
      <c r="AL892" s="24">
        <f>+'[4]Combined Indicators'!BR96</f>
        <v>0.49489795918367346</v>
      </c>
      <c r="AM892" s="24"/>
      <c r="AN892" s="24">
        <f>+'[4]Combined Indicators'!BK96</f>
        <v>0.39516129032258063</v>
      </c>
      <c r="AO892" s="24">
        <f>+'[4]Combined Indicators'!BY96</f>
        <v>0.25465376023827252</v>
      </c>
      <c r="AP892" s="24">
        <f>+'[4]Combined Indicators'!CB96</f>
        <v>0.53846153846153844</v>
      </c>
      <c r="AQ892" s="24">
        <f>+'[4]Combined Indicators'!CH96</f>
        <v>0.49421965317919075</v>
      </c>
    </row>
    <row r="893" spans="30:43" x14ac:dyDescent="0.25">
      <c r="AD893" s="50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</row>
    <row r="894" spans="30:43" x14ac:dyDescent="0.25">
      <c r="AD894" s="24">
        <f>+'[4]Combined Indicators'!J98</f>
        <v>0.32175023782578632</v>
      </c>
      <c r="AE894" s="24">
        <f>+'[4]Combined Indicators'!AM98</f>
        <v>0.20450299946778291</v>
      </c>
      <c r="AF894" s="24">
        <f>+'[4]Combined Indicators'!AS98</f>
        <v>0.20267577225805664</v>
      </c>
      <c r="AG894" s="24">
        <f>+'[4]Combined Indicators'!AF98</f>
        <v>0.17317818250897407</v>
      </c>
      <c r="AH894" s="24">
        <f>+'[4]Combined Indicators'!BL98</f>
        <v>0.38156465048895327</v>
      </c>
      <c r="AI894" s="24">
        <f>+'[4]Combined Indicators'!BA98</f>
        <v>0.34731630462016522</v>
      </c>
      <c r="AJ894" s="24">
        <f>+'[4]Combined Indicators'!BG98</f>
        <v>0.25859119488722548</v>
      </c>
      <c r="AK894" s="24">
        <f>+'[4]Combined Indicators'!BO98</f>
        <v>0.18753904200382338</v>
      </c>
      <c r="AL894" s="24">
        <f>+'[4]Combined Indicators'!BR98</f>
        <v>0.3403481021915164</v>
      </c>
      <c r="AM894" s="24"/>
      <c r="AN894" s="24">
        <f>+'[4]Combined Indicators'!BK98</f>
        <v>0.21234663650492927</v>
      </c>
      <c r="AO894" s="24">
        <f>+'[4]Combined Indicators'!BY98</f>
        <v>0.15549820591341484</v>
      </c>
      <c r="AP894" s="24">
        <f>+'[4]Combined Indicators'!CB98</f>
        <v>0.14225803422154262</v>
      </c>
      <c r="AQ894" s="24">
        <f>+'[4]Combined Indicators'!CH98</f>
        <v>0.44174426236429321</v>
      </c>
    </row>
    <row r="895" spans="30:43" x14ac:dyDescent="0.25">
      <c r="AD895" s="50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</row>
    <row r="896" spans="30:43" x14ac:dyDescent="0.25">
      <c r="AD896" s="50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</row>
    <row r="897" spans="30:43" x14ac:dyDescent="0.25">
      <c r="AD897" s="24">
        <f>+'[4]Combined Indicators'!J101</f>
        <v>7.9839536769282776E-3</v>
      </c>
      <c r="AE897" s="24">
        <f>+'[4]Combined Indicators'!AM101</f>
        <v>2.8399877857882149E-3</v>
      </c>
      <c r="AF897" s="24">
        <f>+'[4]Combined Indicators'!AS101</f>
        <v>3.3763878080179757E-3</v>
      </c>
      <c r="AG897" s="24">
        <f>+'[4]Combined Indicators'!AF101</f>
        <v>2.2028391810437449E-3</v>
      </c>
      <c r="AH897" s="24">
        <f>+'[4]Combined Indicators'!BL101</f>
        <v>1.0936053764698781E-2</v>
      </c>
      <c r="AI897" s="24">
        <f>+'[4]Combined Indicators'!BA101</f>
        <v>1.0472451278187999E-2</v>
      </c>
      <c r="AJ897" s="24">
        <f>+'[4]Combined Indicators'!BG101</f>
        <v>6.5908109184500312E-3</v>
      </c>
      <c r="AK897" s="24">
        <f>+'[4]Combined Indicators'!BO101</f>
        <v>3.5106569050599497E-3</v>
      </c>
      <c r="AL897" s="24">
        <f>+'[4]Combined Indicators'!BR101</f>
        <v>6.0549495542202196E-3</v>
      </c>
      <c r="AM897" s="24"/>
      <c r="AN897" s="24">
        <f>+'[4]Combined Indicators'!BK101</f>
        <v>4.5370819194994697E-3</v>
      </c>
      <c r="AO897" s="24">
        <f>+'[4]Combined Indicators'!BY101</f>
        <v>2.9148472873025567E-3</v>
      </c>
      <c r="AP897" s="24">
        <f>+'[4]Combined Indicators'!CB101</f>
        <v>2.8755936781341982E-3</v>
      </c>
      <c r="AQ897" s="24">
        <f>+'[4]Combined Indicators'!CH101</f>
        <v>1.8117023810192139E-2</v>
      </c>
    </row>
    <row r="898" spans="30:43" x14ac:dyDescent="0.25">
      <c r="AD898" s="24">
        <f>+'[4]Combined Indicators'!J102</f>
        <v>0.84967691910201981</v>
      </c>
      <c r="AE898" s="24">
        <f>+'[4]Combined Indicators'!AM102</f>
        <v>0.63337874018494589</v>
      </c>
      <c r="AF898" s="24">
        <f>+'[4]Combined Indicators'!AS102</f>
        <v>0.69029184038560887</v>
      </c>
      <c r="AG898" s="24">
        <f>+'[4]Combined Indicators'!AF102</f>
        <v>0.86685606388523961</v>
      </c>
      <c r="AH898" s="24">
        <f>+'[4]Combined Indicators'!BL102</f>
        <v>0.84544618215214518</v>
      </c>
      <c r="AI898" s="24">
        <f>+'[4]Combined Indicators'!BA102</f>
        <v>0.86544599361560071</v>
      </c>
      <c r="AJ898" s="24">
        <f>+'[4]Combined Indicators'!BG102</f>
        <v>0.78205461637573925</v>
      </c>
      <c r="AK898" s="24">
        <f>+'[4]Combined Indicators'!BO102</f>
        <v>0.60355871888124013</v>
      </c>
      <c r="AL898" s="24">
        <f>+'[4]Combined Indicators'!BR102</f>
        <v>0.79351947604274387</v>
      </c>
      <c r="AM898" s="24"/>
      <c r="AN898" s="24">
        <f>+'[4]Combined Indicators'!BK102</f>
        <v>0.76068376068376065</v>
      </c>
      <c r="AO898" s="24">
        <f>+'[4]Combined Indicators'!BY102</f>
        <v>0.74835309619101475</v>
      </c>
      <c r="AP898" s="24">
        <f>+'[4]Combined Indicators'!CB102</f>
        <v>0.72861586315441096</v>
      </c>
      <c r="AQ898" s="24">
        <f>+'[4]Combined Indicators'!CH102</f>
        <v>0.89945172976498056</v>
      </c>
    </row>
    <row r="899" spans="30:43" x14ac:dyDescent="0.25">
      <c r="AD899" s="50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</row>
    <row r="900" spans="30:43" x14ac:dyDescent="0.25">
      <c r="AD900" s="24">
        <f>+'[4]Combined Indicators'!J104</f>
        <v>0.11785991212245837</v>
      </c>
      <c r="AE900" s="24">
        <f>+'[4]Combined Indicators'!AM104</f>
        <v>7.891399314036722E-2</v>
      </c>
      <c r="AF900" s="24">
        <f>+'[4]Combined Indicators'!AS104</f>
        <v>0.15008933889259107</v>
      </c>
      <c r="AG900" s="24">
        <f>+'[4]Combined Indicators'!AF104</f>
        <v>0.11225249882983822</v>
      </c>
      <c r="AH900" s="24">
        <f>+'[4]Combined Indicators'!BL104</f>
        <v>0.13247470101244702</v>
      </c>
      <c r="AI900" s="24">
        <f>+'[4]Combined Indicators'!BA104</f>
        <v>0.1451369057641218</v>
      </c>
      <c r="AJ900" s="24">
        <f>+'[4]Combined Indicators'!BG104</f>
        <v>6.2418725617035951E-2</v>
      </c>
      <c r="AK900" s="24">
        <f>+'[4]Combined Indicators'!BO104</f>
        <v>1.7081850534294146E-2</v>
      </c>
      <c r="AL900" s="24">
        <f>+'[4]Combined Indicators'!BR104</f>
        <v>6.4460530851430539E-2</v>
      </c>
      <c r="AM900" s="24"/>
      <c r="AN900" s="24">
        <f>+'[4]Combined Indicators'!BK104</f>
        <v>9.1168091168091173E-2</v>
      </c>
      <c r="AO900" s="24">
        <f>+'[4]Combined Indicators'!BY104</f>
        <v>5.2700922266972872E-2</v>
      </c>
      <c r="AP900" s="24">
        <f>+'[4]Combined Indicators'!CB104</f>
        <v>0</v>
      </c>
      <c r="AQ900" s="24">
        <f>+'[4]Combined Indicators'!CH104</f>
        <v>7.0794190259477127E-2</v>
      </c>
    </row>
    <row r="901" spans="30:43" x14ac:dyDescent="0.25">
      <c r="AD901" s="25">
        <f>+'[4]Combined Indicators'!J105</f>
        <v>4.2218661152918511</v>
      </c>
      <c r="AE901" s="25">
        <f>+'[4]Combined Indicators'!AM105</f>
        <v>5.6874442199021811</v>
      </c>
      <c r="AF901" s="25">
        <f>+'[4]Combined Indicators'!AS105</f>
        <v>4.7671232876837264</v>
      </c>
      <c r="AG901" s="25">
        <f>+'[4]Combined Indicators'!AF105</f>
        <v>4.1851473313724679</v>
      </c>
      <c r="AH901" s="25">
        <f>+'[4]Combined Indicators'!BL105</f>
        <v>5.5970561177758862</v>
      </c>
      <c r="AI901" s="25">
        <f>+'[4]Combined Indicators'!BA105</f>
        <v>4.202116579942893</v>
      </c>
      <c r="AJ901" s="25">
        <f>+'[4]Combined Indicators'!BG105</f>
        <v>4.2725617684861108</v>
      </c>
      <c r="AK901" s="25">
        <f>+'[4]Combined Indicators'!BO105</f>
        <v>2.1950177936567976</v>
      </c>
      <c r="AL901" s="25">
        <f>+'[4]Combined Indicators'!BR105</f>
        <v>7.009307135470527</v>
      </c>
      <c r="AM901" s="25"/>
      <c r="AN901" s="25">
        <f>+'[4]Combined Indicators'!BK105</f>
        <v>3.4643874643874644</v>
      </c>
      <c r="AO901" s="25">
        <f>+'[4]Combined Indicators'!BY105</f>
        <v>4.5744400527732454</v>
      </c>
      <c r="AP901" s="25">
        <f>+'[4]Combined Indicators'!CB105</f>
        <v>5.8833592535907213</v>
      </c>
      <c r="AQ901" s="25">
        <f>+'[4]Combined Indicators'!CH105</f>
        <v>3.7763313988954779</v>
      </c>
    </row>
    <row r="902" spans="30:43" x14ac:dyDescent="0.25">
      <c r="AD902" s="25">
        <f>+'[4]Combined Indicators'!J106</f>
        <v>1.7182734556800512</v>
      </c>
      <c r="AE902" s="25">
        <f>+'[4]Combined Indicators'!AM106</f>
        <v>1.2682606040416162</v>
      </c>
      <c r="AF902" s="25">
        <f>+'[4]Combined Indicators'!AS106</f>
        <v>2.8302561048317174</v>
      </c>
      <c r="AG902" s="25">
        <f>+'[4]Combined Indicators'!AF106</f>
        <v>1.6474093578267923</v>
      </c>
      <c r="AH902" s="25">
        <f>+'[4]Combined Indicators'!BL106</f>
        <v>2.274149034047007</v>
      </c>
      <c r="AI902" s="25">
        <f>+'[4]Combined Indicators'!BA106</f>
        <v>1.6122291281964531</v>
      </c>
      <c r="AJ902" s="25">
        <f>+'[4]Combined Indicators'!BG106</f>
        <v>1.5979193757961203</v>
      </c>
      <c r="AK902" s="25">
        <f>+'[4]Combined Indicators'!BO106</f>
        <v>2.7074733096856218</v>
      </c>
      <c r="AL902" s="25">
        <f>+'[4]Combined Indicators'!BR106</f>
        <v>1.0934160634264047</v>
      </c>
      <c r="AM902" s="25"/>
      <c r="AN902" s="25">
        <f>+'[4]Combined Indicators'!BK106</f>
        <v>1.5441595441595442</v>
      </c>
      <c r="AO902" s="25">
        <f>+'[4]Combined Indicators'!BY106</f>
        <v>1.559947299102397</v>
      </c>
      <c r="AP902" s="25">
        <f>+'[4]Combined Indicators'!CB106</f>
        <v>1.5769828927150387</v>
      </c>
      <c r="AQ902" s="25">
        <f>+'[4]Combined Indicators'!CH106</f>
        <v>0.69986213088037441</v>
      </c>
    </row>
    <row r="903" spans="30:43" x14ac:dyDescent="0.25">
      <c r="AD903" s="50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</row>
    <row r="904" spans="30:43" x14ac:dyDescent="0.25">
      <c r="AD904" s="24">
        <f>+'[4]Combined Indicators'!J108</f>
        <v>0.16115464429214069</v>
      </c>
      <c r="AE904" s="24">
        <f>+'[4]Combined Indicators'!AM108</f>
        <v>0.34084107976785932</v>
      </c>
      <c r="AF904" s="24">
        <f>+'[4]Combined Indicators'!AS108</f>
        <v>0.18332133782005289</v>
      </c>
      <c r="AG904" s="24">
        <f>+'[4]Combined Indicators'!AF108</f>
        <v>0.21581215194407757</v>
      </c>
      <c r="AH904" s="24">
        <f>+'[4]Combined Indicators'!BL108</f>
        <v>0.19344933696943109</v>
      </c>
      <c r="AI904" s="24">
        <f>+'[4]Combined Indicators'!BA108</f>
        <v>0.25995179388214734</v>
      </c>
      <c r="AJ904" s="24">
        <f>+'[4]Combined Indicators'!BG108</f>
        <v>0.23646029634375237</v>
      </c>
      <c r="AK904" s="24">
        <f>+'[4]Combined Indicators'!BO108</f>
        <v>0.35583793753437665</v>
      </c>
      <c r="AL904" s="24">
        <f>+'[4]Combined Indicators'!BR108</f>
        <v>0.16794410348828989</v>
      </c>
      <c r="AM904" s="24"/>
      <c r="AN904" s="24">
        <f>+'[4]Combined Indicators'!BK108</f>
        <v>0.33352629479467555</v>
      </c>
      <c r="AO904" s="24">
        <f>+'[4]Combined Indicators'!BY108</f>
        <v>0</v>
      </c>
      <c r="AP904" s="24">
        <f>+'[4]Combined Indicators'!CB108</f>
        <v>3.6046849225037446E-2</v>
      </c>
      <c r="AQ904" s="24">
        <f>+'[4]Combined Indicators'!CH108</f>
        <v>9.8123675253302067E-2</v>
      </c>
    </row>
    <row r="905" spans="30:43" x14ac:dyDescent="0.25">
      <c r="AD905" s="24">
        <f>+'[4]Combined Indicators'!J109</f>
        <v>0.35520310712877651</v>
      </c>
      <c r="AE905" s="24">
        <f>+'[4]Combined Indicators'!AM109</f>
        <v>0.55863378160477295</v>
      </c>
      <c r="AF905" s="24">
        <f>+'[4]Combined Indicators'!AS109</f>
        <v>0.42303395965305823</v>
      </c>
      <c r="AG905" s="24">
        <f>+'[4]Combined Indicators'!AF109</f>
        <v>0.4866827513051194</v>
      </c>
      <c r="AH905" s="24">
        <f>+'[4]Combined Indicators'!BL109</f>
        <v>0.47825373992949044</v>
      </c>
      <c r="AI905" s="24">
        <f>+'[4]Combined Indicators'!BA109</f>
        <v>0.47460884183831081</v>
      </c>
      <c r="AJ905" s="24">
        <f>+'[4]Combined Indicators'!BG109</f>
        <v>0.44564784125463519</v>
      </c>
      <c r="AK905" s="24">
        <f>+'[4]Combined Indicators'!BO109</f>
        <v>0.67567891723436657</v>
      </c>
      <c r="AL905" s="24">
        <f>+'[4]Combined Indicators'!BR109</f>
        <v>0.3529497458408738</v>
      </c>
      <c r="AM905" s="24"/>
      <c r="AN905" s="24">
        <f>+'[4]Combined Indicators'!BK109</f>
        <v>0.50170703552348594</v>
      </c>
      <c r="AO905" s="24">
        <f>+'[4]Combined Indicators'!BY109</f>
        <v>0</v>
      </c>
      <c r="AP905" s="24">
        <f>+'[4]Combined Indicators'!CB109</f>
        <v>0.15090534333594277</v>
      </c>
      <c r="AQ905" s="24">
        <f>+'[4]Combined Indicators'!CH109</f>
        <v>0.20360840155853593</v>
      </c>
    </row>
    <row r="906" spans="30:43" x14ac:dyDescent="0.25">
      <c r="AD906" s="24">
        <f>+'[4]Combined Indicators'!J110</f>
        <v>4.0384680876878271E-2</v>
      </c>
      <c r="AE906" s="24">
        <f>+'[4]Combined Indicators'!AM110</f>
        <v>0.10201383446773815</v>
      </c>
      <c r="AF906" s="24">
        <f>+'[4]Combined Indicators'!AS110</f>
        <v>2.5305359135012966E-2</v>
      </c>
      <c r="AG906" s="24">
        <f>+'[4]Combined Indicators'!AF110</f>
        <v>6.8786790086447724E-2</v>
      </c>
      <c r="AH906" s="24">
        <f>+'[4]Combined Indicators'!BL110</f>
        <v>3.4237754754930454E-2</v>
      </c>
      <c r="AI906" s="24">
        <f>+'[4]Combined Indicators'!BA110</f>
        <v>6.1597031787173379E-2</v>
      </c>
      <c r="AJ906" s="24">
        <f>+'[4]Combined Indicators'!BG110</f>
        <v>5.0316889485063618E-2</v>
      </c>
      <c r="AK906" s="24">
        <f>+'[4]Combined Indicators'!BO110</f>
        <v>9.2415590812255366E-2</v>
      </c>
      <c r="AL906" s="24">
        <f>+'[4]Combined Indicators'!BR110</f>
        <v>4.2739933297729356E-2</v>
      </c>
      <c r="AM906" s="24"/>
      <c r="AN906" s="24">
        <f>+'[4]Combined Indicators'!BK110</f>
        <v>9.0309751826167753E-2</v>
      </c>
      <c r="AO906" s="24">
        <f>+'[4]Combined Indicators'!BY110</f>
        <v>0</v>
      </c>
      <c r="AP906" s="24">
        <f>+'[4]Combined Indicators'!CB110</f>
        <v>5.6086863876415307E-3</v>
      </c>
      <c r="AQ906" s="24">
        <f>+'[4]Combined Indicators'!CH110</f>
        <v>2.1180822601679021E-2</v>
      </c>
    </row>
    <row r="907" spans="30:43" x14ac:dyDescent="0.25">
      <c r="AD907" s="24">
        <f>+'[4]Combined Indicators'!J111</f>
        <v>0.13969261341538389</v>
      </c>
      <c r="AE907" s="24">
        <f>+'[4]Combined Indicators'!AM111</f>
        <v>0.27101369776630713</v>
      </c>
      <c r="AF907" s="24">
        <f>+'[4]Combined Indicators'!AS111</f>
        <v>0.15917669027327186</v>
      </c>
      <c r="AG907" s="24">
        <f>+'[4]Combined Indicators'!AF111</f>
        <v>0.23738024113735912</v>
      </c>
      <c r="AH907" s="24">
        <f>+'[4]Combined Indicators'!BL111</f>
        <v>0.21003013873369208</v>
      </c>
      <c r="AI907" s="24">
        <f>+'[4]Combined Indicators'!BA111</f>
        <v>0.1932250738722158</v>
      </c>
      <c r="AJ907" s="24">
        <f>+'[4]Combined Indicators'!BG111</f>
        <v>0.19291591912956782</v>
      </c>
      <c r="AK907" s="24">
        <f>+'[4]Combined Indicators'!BO111</f>
        <v>0.41091192886961087</v>
      </c>
      <c r="AL907" s="24">
        <f>+'[4]Combined Indicators'!BR111</f>
        <v>0.13664771340117143</v>
      </c>
      <c r="AM907" s="24"/>
      <c r="AN907" s="24">
        <f>+'[4]Combined Indicators'!BK111</f>
        <v>0.22570804568021577</v>
      </c>
      <c r="AO907" s="24">
        <f>+'[4]Combined Indicators'!BY111</f>
        <v>0</v>
      </c>
      <c r="AP907" s="24">
        <f>+'[4]Combined Indicators'!CB111</f>
        <v>7.346647808970673E-2</v>
      </c>
      <c r="AQ907" s="24">
        <f>+'[4]Combined Indicators'!CH111</f>
        <v>6.7236438357176978E-2</v>
      </c>
    </row>
    <row r="908" spans="30:43" x14ac:dyDescent="0.25">
      <c r="AD908" s="50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</row>
    <row r="909" spans="30:43" x14ac:dyDescent="0.25">
      <c r="AD909" s="50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</row>
    <row r="910" spans="30:43" x14ac:dyDescent="0.25">
      <c r="AD910" s="24">
        <f>+'[4]Combined Indicators'!J114</f>
        <v>1.7332340067978413E-2</v>
      </c>
      <c r="AE910" s="24">
        <f>+'[4]Combined Indicators'!AM114</f>
        <v>6.0969891380047462E-3</v>
      </c>
      <c r="AF910" s="24">
        <f>+'[4]Combined Indicators'!AS114</f>
        <v>5.5260951140235597E-3</v>
      </c>
      <c r="AG910" s="24">
        <f>+'[4]Combined Indicators'!AF114</f>
        <v>1.6174175063904499E-2</v>
      </c>
      <c r="AH910" s="24">
        <f>+'[4]Combined Indicators'!BL114</f>
        <v>1.7817618414825546E-2</v>
      </c>
      <c r="AI910" s="24">
        <f>+'[4]Combined Indicators'!BA114</f>
        <v>2.5908278003979535E-2</v>
      </c>
      <c r="AJ910" s="24">
        <f>+'[4]Combined Indicators'!BG114</f>
        <v>1.2533682557852182E-2</v>
      </c>
      <c r="AK910" s="24">
        <f>+'[4]Combined Indicators'!BO114</f>
        <v>9.6899127959790086E-3</v>
      </c>
      <c r="AL910" s="24">
        <f>+'[4]Combined Indicators'!BR114</f>
        <v>1.4445469102013025E-2</v>
      </c>
      <c r="AM910" s="24"/>
      <c r="AN910" s="24">
        <f>+'[4]Combined Indicators'!BK114</f>
        <v>6.4695427369865013E-3</v>
      </c>
      <c r="AO910" s="24">
        <f>+'[4]Combined Indicators'!BY114</f>
        <v>8.5307607917324332E-3</v>
      </c>
      <c r="AP910" s="24">
        <f>+'[4]Combined Indicators'!CB114</f>
        <v>2.931495577054871E-3</v>
      </c>
      <c r="AQ910" s="24">
        <f>+'[4]Combined Indicators'!CH114</f>
        <v>2.7680028811810489E-2</v>
      </c>
    </row>
    <row r="911" spans="30:43" x14ac:dyDescent="0.25">
      <c r="AD911" s="24">
        <f>+'[4]Combined Indicators'!J115</f>
        <v>0.87067815984185659</v>
      </c>
      <c r="AE911" s="24">
        <f>+'[4]Combined Indicators'!AM115</f>
        <v>0.71921494837211863</v>
      </c>
      <c r="AF911" s="24">
        <f>+'[4]Combined Indicators'!AS115</f>
        <v>0.76673944687131024</v>
      </c>
      <c r="AG911" s="24">
        <f>+'[4]Combined Indicators'!AF115</f>
        <v>0.97735551696802558</v>
      </c>
      <c r="AH911" s="24">
        <f>+'[4]Combined Indicators'!BL115</f>
        <v>0.91530208921321965</v>
      </c>
      <c r="AI911" s="24">
        <f>+'[4]Combined Indicators'!BA115</f>
        <v>0.90754647799281607</v>
      </c>
      <c r="AJ911" s="24">
        <f>+'[4]Combined Indicators'!BG115</f>
        <v>0.79403719913508775</v>
      </c>
      <c r="AK911" s="24">
        <f>+'[4]Combined Indicators'!BO115</f>
        <v>0.58354822071600254</v>
      </c>
      <c r="AL911" s="24">
        <f>+'[4]Combined Indicators'!BR115</f>
        <v>0.85729422530043076</v>
      </c>
      <c r="AM911" s="24"/>
      <c r="AN911" s="24">
        <f>+'[4]Combined Indicators'!BK115</f>
        <v>0.80985680987983844</v>
      </c>
      <c r="AO911" s="24">
        <f>+'[4]Combined Indicators'!BY115</f>
        <v>0.80912364945863824</v>
      </c>
      <c r="AP911" s="24">
        <f>+'[4]Combined Indicators'!CB115</f>
        <v>0.92753623188558354</v>
      </c>
      <c r="AQ911" s="24">
        <f>+'[4]Combined Indicators'!CH115</f>
        <v>0.93614119027250253</v>
      </c>
    </row>
    <row r="912" spans="30:43" x14ac:dyDescent="0.25">
      <c r="AD912" s="50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</row>
    <row r="913" spans="30:43" x14ac:dyDescent="0.25">
      <c r="AD913" s="24">
        <f>+'[4]Combined Indicators'!J117</f>
        <v>0.51576340604260029</v>
      </c>
      <c r="AE913" s="24">
        <f>+'[4]Combined Indicators'!AM117</f>
        <v>0.54402240504112942</v>
      </c>
      <c r="AF913" s="24">
        <f>+'[4]Combined Indicators'!AS117</f>
        <v>0.54585152838499462</v>
      </c>
      <c r="AG913" s="24">
        <f>+'[4]Combined Indicators'!AF117</f>
        <v>0.67814540787384114</v>
      </c>
      <c r="AH913" s="24">
        <f>+'[4]Combined Indicators'!BL117</f>
        <v>0.58272162621304857</v>
      </c>
      <c r="AI913" s="24">
        <f>+'[4]Combined Indicators'!BA117</f>
        <v>0.56156551733198501</v>
      </c>
      <c r="AJ913" s="24">
        <f>+'[4]Combined Indicators'!BG117</f>
        <v>0.48577680525429862</v>
      </c>
      <c r="AK913" s="24">
        <f>+'[4]Combined Indicators'!BO117</f>
        <v>0.48272305311518598</v>
      </c>
      <c r="AL913" s="24">
        <f>+'[4]Combined Indicators'!BR117</f>
        <v>0.42334922698848426</v>
      </c>
      <c r="AM913" s="24"/>
      <c r="AN913" s="24">
        <f>+'[4]Combined Indicators'!BK117</f>
        <v>0.51148851149464325</v>
      </c>
      <c r="AO913" s="24">
        <f>+'[4]Combined Indicators'!BY117</f>
        <v>0.51680672269217776</v>
      </c>
      <c r="AP913" s="24">
        <f>+'[4]Combined Indicators'!CB117</f>
        <v>0.71395881006864992</v>
      </c>
      <c r="AQ913" s="24">
        <f>+'[4]Combined Indicators'!CH117</f>
        <v>0.60765550238729471</v>
      </c>
    </row>
    <row r="914" spans="30:43" x14ac:dyDescent="0.25">
      <c r="AD914" s="24">
        <f>+'[4]Combined Indicators'!J118</f>
        <v>0.55662444042713866</v>
      </c>
      <c r="AE914" s="24">
        <f>+'[4]Combined Indicators'!AM118</f>
        <v>0.59600910204795554</v>
      </c>
      <c r="AF914" s="24">
        <f>+'[4]Combined Indicators'!AS118</f>
        <v>0.66812227074323338</v>
      </c>
      <c r="AG914" s="24">
        <f>+'[4]Combined Indicators'!AF118</f>
        <v>0.4984806160578934</v>
      </c>
      <c r="AH914" s="24">
        <f>+'[4]Combined Indicators'!BL118</f>
        <v>0.58272162621304857</v>
      </c>
      <c r="AI914" s="24">
        <f>+'[4]Combined Indicators'!BA118</f>
        <v>0.5046919347583162</v>
      </c>
      <c r="AJ914" s="24">
        <f>+'[4]Combined Indicators'!BG118</f>
        <v>0.5005470459545982</v>
      </c>
      <c r="AK914" s="24">
        <f>+'[4]Combined Indicators'!BO118</f>
        <v>0.74883960803766025</v>
      </c>
      <c r="AL914" s="24">
        <f>+'[4]Combined Indicators'!BR118</f>
        <v>0.41106776477209478</v>
      </c>
      <c r="AM914" s="24"/>
      <c r="AN914" s="24">
        <f>+'[4]Combined Indicators'!BK118</f>
        <v>0.6633366633446155</v>
      </c>
      <c r="AO914" s="24">
        <f>+'[4]Combined Indicators'!BY118</f>
        <v>0.556422569030951</v>
      </c>
      <c r="AP914" s="24">
        <f>+'[4]Combined Indicators'!CB118</f>
        <v>0.4988558352402746</v>
      </c>
      <c r="AQ914" s="24">
        <f>+'[4]Combined Indicators'!CH118</f>
        <v>0.39637370938980598</v>
      </c>
    </row>
    <row r="915" spans="30:43" x14ac:dyDescent="0.25">
      <c r="AD915" s="24">
        <f>+'[4]Combined Indicators'!J119</f>
        <v>0.5529098009376352</v>
      </c>
      <c r="AE915" s="24">
        <f>+'[4]Combined Indicators'!AM119</f>
        <v>0.47313145457727573</v>
      </c>
      <c r="AF915" s="24">
        <f>+'[4]Combined Indicators'!AS119</f>
        <v>0.55458515283915455</v>
      </c>
      <c r="AG915" s="24">
        <f>+'[4]Combined Indicators'!AF119</f>
        <v>0.80498093692134287</v>
      </c>
      <c r="AH915" s="24">
        <f>+'[4]Combined Indicators'!BL119</f>
        <v>0.60982495766481826</v>
      </c>
      <c r="AI915" s="24">
        <f>+'[4]Combined Indicators'!BA119</f>
        <v>0.58226163477283299</v>
      </c>
      <c r="AJ915" s="24">
        <f>+'[4]Combined Indicators'!BG119</f>
        <v>0.52844638949960865</v>
      </c>
      <c r="AK915" s="24">
        <f>+'[4]Combined Indicators'!BO119</f>
        <v>0.47343991747835545</v>
      </c>
      <c r="AL915" s="24">
        <f>+'[4]Combined Indicators'!BR119</f>
        <v>0.36699898858387375</v>
      </c>
      <c r="AM915" s="24"/>
      <c r="AN915" s="24">
        <f>+'[4]Combined Indicators'!BK119</f>
        <v>0.45154845155386475</v>
      </c>
      <c r="AO915" s="24">
        <f>+'[4]Combined Indicators'!BY119</f>
        <v>0.46098439376027006</v>
      </c>
      <c r="AP915" s="24">
        <f>+'[4]Combined Indicators'!CB119</f>
        <v>0.58123569794050345</v>
      </c>
      <c r="AQ915" s="24">
        <f>+'[4]Combined Indicators'!CH119</f>
        <v>0.56257869553800932</v>
      </c>
    </row>
    <row r="916" spans="30:43" x14ac:dyDescent="0.25">
      <c r="AD916" s="24">
        <f>+'[4]Combined Indicators'!J120</f>
        <v>0.35317649300202436</v>
      </c>
      <c r="AE916" s="24">
        <f>+'[4]Combined Indicators'!AM120</f>
        <v>0.40827936285663913</v>
      </c>
      <c r="AF916" s="24">
        <f>+'[4]Combined Indicators'!AS120</f>
        <v>0.32314410480391681</v>
      </c>
      <c r="AG916" s="24">
        <f>+'[4]Combined Indicators'!AF120</f>
        <v>0.4805028122754908</v>
      </c>
      <c r="AH916" s="24">
        <f>+'[4]Combined Indicators'!BL120</f>
        <v>0.4065499717765455</v>
      </c>
      <c r="AI916" s="24">
        <f>+'[4]Combined Indicators'!BA120</f>
        <v>0.42647038852519004</v>
      </c>
      <c r="AJ916" s="24">
        <f>+'[4]Combined Indicators'!BG120</f>
        <v>0.38238512035220124</v>
      </c>
      <c r="AK916" s="24">
        <f>+'[4]Combined Indicators'!BO120</f>
        <v>0.36513666838199965</v>
      </c>
      <c r="AL916" s="24">
        <f>+'[4]Combined Indicators'!BR120</f>
        <v>0.32740933390986532</v>
      </c>
      <c r="AM916" s="24"/>
      <c r="AN916" s="24">
        <f>+'[4]Combined Indicators'!BK120</f>
        <v>0.35564435564861913</v>
      </c>
      <c r="AO916" s="24">
        <f>+'[4]Combined Indicators'!BY120</f>
        <v>0.37454981993021941</v>
      </c>
      <c r="AP916" s="24">
        <f>+'[4]Combined Indicators'!CB120</f>
        <v>0.52631578947368418</v>
      </c>
      <c r="AQ916" s="24">
        <f>+'[4]Combined Indicators'!CH120</f>
        <v>0.47393603625896752</v>
      </c>
    </row>
    <row r="917" spans="30:43" x14ac:dyDescent="0.25">
      <c r="AD917" s="24">
        <f>+'[4]Combined Indicators'!J121</f>
        <v>7.4007048290877273E-2</v>
      </c>
      <c r="AE917" s="24">
        <f>+'[4]Combined Indicators'!AM121</f>
        <v>5.0411342552073773E-2</v>
      </c>
      <c r="AF917" s="24">
        <f>+'[4]Combined Indicators'!AS121</f>
        <v>5.240174672495948E-2</v>
      </c>
      <c r="AG917" s="24">
        <f>+'[4]Combined Indicators'!AF121</f>
        <v>6.058661432179769E-2</v>
      </c>
      <c r="AH917" s="24">
        <f>+'[4]Combined Indicators'!BL121</f>
        <v>6.098249576648182E-2</v>
      </c>
      <c r="AI917" s="24">
        <f>+'[4]Combined Indicators'!BA121</f>
        <v>0.11586566535781814</v>
      </c>
      <c r="AJ917" s="24">
        <f>+'[4]Combined Indicators'!BG121</f>
        <v>5.4157549234431938E-2</v>
      </c>
      <c r="AK917" s="24">
        <f>+'[4]Combined Indicators'!BO121</f>
        <v>2.7849406910491498E-2</v>
      </c>
      <c r="AL917" s="24">
        <f>+'[4]Combined Indicators'!BR121</f>
        <v>5.013726340102527E-2</v>
      </c>
      <c r="AM917" s="24"/>
      <c r="AN917" s="24">
        <f>+'[4]Combined Indicators'!BK121</f>
        <v>5.194805194867471E-2</v>
      </c>
      <c r="AO917" s="24">
        <f>+'[4]Combined Indicators'!BY121</f>
        <v>2.7010804321890822E-2</v>
      </c>
      <c r="AP917" s="24">
        <f>+'[4]Combined Indicators'!CB121</f>
        <v>4.5766590389016018E-3</v>
      </c>
      <c r="AQ917" s="24">
        <f>+'[4]Combined Indicators'!CH121</f>
        <v>5.5401662049401092E-2</v>
      </c>
    </row>
    <row r="918" spans="30:43" x14ac:dyDescent="0.25">
      <c r="AD918" s="25">
        <f>+'[4]Combined Indicators'!J122</f>
        <v>3.9460901038494791</v>
      </c>
      <c r="AE918" s="25">
        <f>+'[4]Combined Indicators'!AM122</f>
        <v>5.4979870470855463</v>
      </c>
      <c r="AF918" s="25">
        <f>+'[4]Combined Indicators'!AS122</f>
        <v>3.4235807860306862</v>
      </c>
      <c r="AG918" s="25">
        <f>+'[4]Combined Indicators'!AF122</f>
        <v>3.2069853912624455</v>
      </c>
      <c r="AH918" s="25">
        <f>+'[4]Combined Indicators'!BL122</f>
        <v>4.9937888199885672</v>
      </c>
      <c r="AI918" s="25">
        <f>+'[4]Combined Indicators'!BA122</f>
        <v>3.5659247389026394</v>
      </c>
      <c r="AJ918" s="25">
        <f>+'[4]Combined Indicators'!BG122</f>
        <v>3.219912472665317</v>
      </c>
      <c r="AK918" s="25">
        <f>+'[4]Combined Indicators'!BO122</f>
        <v>2.7044868488632856</v>
      </c>
      <c r="AL918" s="25">
        <f>+'[4]Combined Indicators'!BR122</f>
        <v>7.0177719982357276</v>
      </c>
      <c r="AM918" s="25"/>
      <c r="AN918" s="25">
        <f>+'[4]Combined Indicators'!BK122</f>
        <v>3.3846153846559597</v>
      </c>
      <c r="AO918" s="25">
        <f>+'[4]Combined Indicators'!BY122</f>
        <v>3.4897959183882943</v>
      </c>
      <c r="AP918" s="25">
        <f>+'[4]Combined Indicators'!CB122</f>
        <v>6.0320366132723109</v>
      </c>
      <c r="AQ918" s="25">
        <f>+'[4]Combined Indicators'!CH122</f>
        <v>3.5318559556493199</v>
      </c>
    </row>
    <row r="919" spans="30:43" x14ac:dyDescent="0.25">
      <c r="AD919" s="25">
        <f>+'[4]Combined Indicators'!J123</f>
        <v>1.9096104391039876</v>
      </c>
      <c r="AE919" s="25">
        <f>+'[4]Combined Indicators'!AM123</f>
        <v>1.4624540521617235</v>
      </c>
      <c r="AF919" s="25">
        <f>+'[4]Combined Indicators'!AS123</f>
        <v>2.5152838427980551</v>
      </c>
      <c r="AG919" s="25">
        <f>+'[4]Combined Indicators'!AF123</f>
        <v>1.4579574194998204</v>
      </c>
      <c r="AH919" s="25">
        <f>+'[4]Combined Indicators'!BL123</f>
        <v>2.6425748165475458</v>
      </c>
      <c r="AI919" s="25">
        <f>+'[4]Combined Indicators'!BA123</f>
        <v>1.6077786982000477</v>
      </c>
      <c r="AJ919" s="25">
        <f>+'[4]Combined Indicators'!BG123</f>
        <v>1.7789934354583097</v>
      </c>
      <c r="AK919" s="25">
        <f>+'[4]Combined Indicators'!BO123</f>
        <v>2.6487880350423025</v>
      </c>
      <c r="AL919" s="25">
        <f>+'[4]Combined Indicators'!BR123</f>
        <v>1.2743823146888844</v>
      </c>
      <c r="AM919" s="25"/>
      <c r="AN919" s="25">
        <f>+'[4]Combined Indicators'!BK123</f>
        <v>1.7782217782430958</v>
      </c>
      <c r="AO919" s="25">
        <f>+'[4]Combined Indicators'!BY123</f>
        <v>1.8583433373460887</v>
      </c>
      <c r="AP919" s="25">
        <f>+'[4]Combined Indicators'!CB123</f>
        <v>1.3409610983981692</v>
      </c>
      <c r="AQ919" s="25">
        <f>+'[4]Combined Indicators'!CH123</f>
        <v>0.96499622260593176</v>
      </c>
    </row>
    <row r="920" spans="30:43" x14ac:dyDescent="0.25">
      <c r="AD920" s="50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</row>
    <row r="921" spans="30:43" x14ac:dyDescent="0.25">
      <c r="AD921" s="24">
        <f>+'[4]Combined Indicators'!J125</f>
        <v>0.25275045543837665</v>
      </c>
      <c r="AE921" s="24">
        <f>+'[4]Combined Indicators'!AM125</f>
        <v>0.59206405235808002</v>
      </c>
      <c r="AF921" s="24">
        <f>+'[4]Combined Indicators'!AS125</f>
        <v>0.47884357312442766</v>
      </c>
      <c r="AG921" s="24">
        <f>+'[4]Combined Indicators'!AF125</f>
        <v>0.25545145502055366</v>
      </c>
      <c r="AH921" s="24">
        <f>+'[4]Combined Indicators'!BL125</f>
        <v>0.38278972355036528</v>
      </c>
      <c r="AI921" s="24">
        <f>+'[4]Combined Indicators'!BA125</f>
        <v>0.35234565681099633</v>
      </c>
      <c r="AJ921" s="24">
        <f>+'[4]Combined Indicators'!BG125</f>
        <v>0.33023567287493322</v>
      </c>
      <c r="AK921" s="24">
        <f>+'[4]Combined Indicators'!BO125</f>
        <v>0.67578440527082306</v>
      </c>
      <c r="AL921" s="24">
        <f>+'[4]Combined Indicators'!BR125</f>
        <v>0.21661215372144096</v>
      </c>
      <c r="AM921" s="24"/>
      <c r="AN921" s="24">
        <f>+'[4]Combined Indicators'!BK125</f>
        <v>0.62855418024961607</v>
      </c>
      <c r="AO921" s="24">
        <f>+'[4]Combined Indicators'!BY125</f>
        <v>0</v>
      </c>
      <c r="AP921" s="24">
        <f>+'[4]Combined Indicators'!CB125</f>
        <v>0.10543873718902334</v>
      </c>
      <c r="AQ921" s="24">
        <f>+'[4]Combined Indicators'!CH125</f>
        <v>0.18425125451957741</v>
      </c>
    </row>
    <row r="922" spans="30:43" x14ac:dyDescent="0.25">
      <c r="AD922" s="24">
        <f>+'[4]Combined Indicators'!J126</f>
        <v>0.37865060930812938</v>
      </c>
      <c r="AE922" s="24">
        <f>+'[4]Combined Indicators'!AM126</f>
        <v>0.68376754296457665</v>
      </c>
      <c r="AF922" s="24">
        <f>+'[4]Combined Indicators'!AS126</f>
        <v>0.54279257056249419</v>
      </c>
      <c r="AG922" s="24">
        <f>+'[4]Combined Indicators'!AF126</f>
        <v>0.43749905539439121</v>
      </c>
      <c r="AH922" s="24">
        <f>+'[4]Combined Indicators'!BL126</f>
        <v>0.51958043001229404</v>
      </c>
      <c r="AI922" s="24">
        <f>+'[4]Combined Indicators'!BA126</f>
        <v>0.4718439154112597</v>
      </c>
      <c r="AJ922" s="24">
        <f>+'[4]Combined Indicators'!BG126</f>
        <v>0.44065333200131823</v>
      </c>
      <c r="AK922" s="24">
        <f>+'[4]Combined Indicators'!BO126</f>
        <v>0.91304183586987397</v>
      </c>
      <c r="AL922" s="24">
        <f>+'[4]Combined Indicators'!BR126</f>
        <v>0.3581727972780947</v>
      </c>
      <c r="AM922" s="24"/>
      <c r="AN922" s="24">
        <f>+'[4]Combined Indicators'!BK126</f>
        <v>0.6589776915580593</v>
      </c>
      <c r="AO922" s="24">
        <f>+'[4]Combined Indicators'!BY126</f>
        <v>0</v>
      </c>
      <c r="AP922" s="24">
        <f>+'[4]Combined Indicators'!CB126</f>
        <v>0.17458799065324448</v>
      </c>
      <c r="AQ922" s="24">
        <f>+'[4]Combined Indicators'!CH126</f>
        <v>0.26464979652124226</v>
      </c>
    </row>
    <row r="923" spans="30:43" x14ac:dyDescent="0.25">
      <c r="AD923" s="24">
        <f>+'[4]Combined Indicators'!J127</f>
        <v>5.4384087992881996E-2</v>
      </c>
      <c r="AE923" s="24">
        <f>+'[4]Combined Indicators'!AM127</f>
        <v>0.14075196692341621</v>
      </c>
      <c r="AF923" s="24">
        <f>+'[4]Combined Indicators'!AS127</f>
        <v>9.8717624726323006E-2</v>
      </c>
      <c r="AG923" s="24">
        <f>+'[4]Combined Indicators'!AF127</f>
        <v>7.8957843216984708E-2</v>
      </c>
      <c r="AH923" s="24">
        <f>+'[4]Combined Indicators'!BL127</f>
        <v>8.7254864871526353E-2</v>
      </c>
      <c r="AI923" s="24">
        <f>+'[4]Combined Indicators'!BA127</f>
        <v>7.9958606854466791E-2</v>
      </c>
      <c r="AJ923" s="24">
        <f>+'[4]Combined Indicators'!BG127</f>
        <v>8.6155760105892668E-2</v>
      </c>
      <c r="AK923" s="24">
        <f>+'[4]Combined Indicators'!BO127</f>
        <v>0.15268221546660179</v>
      </c>
      <c r="AL923" s="24">
        <f>+'[4]Combined Indicators'!BR127</f>
        <v>4.6742370931317577E-2</v>
      </c>
      <c r="AM923" s="24"/>
      <c r="AN923" s="24">
        <f>+'[4]Combined Indicators'!BK127</f>
        <v>0.1846855319610945</v>
      </c>
      <c r="AO923" s="24">
        <f>+'[4]Combined Indicators'!BY127</f>
        <v>0</v>
      </c>
      <c r="AP923" s="24">
        <f>+'[4]Combined Indicators'!CB127</f>
        <v>3.1583382362841174E-2</v>
      </c>
      <c r="AQ923" s="24">
        <f>+'[4]Combined Indicators'!CH127</f>
        <v>3.4265282443781429E-2</v>
      </c>
    </row>
    <row r="924" spans="30:43" x14ac:dyDescent="0.25">
      <c r="AD924" s="24">
        <f>+'[4]Combined Indicators'!J128</f>
        <v>0.12706752491562967</v>
      </c>
      <c r="AE924" s="24">
        <f>+'[4]Combined Indicators'!AM128</f>
        <v>0.28561626401167578</v>
      </c>
      <c r="AF924" s="24">
        <f>+'[4]Combined Indicators'!AS128</f>
        <v>0.19942487917460133</v>
      </c>
      <c r="AG924" s="24">
        <f>+'[4]Combined Indicators'!AF128</f>
        <v>0.18749677822836233</v>
      </c>
      <c r="AH924" s="24">
        <f>+'[4]Combined Indicators'!BL128</f>
        <v>0.21965650417437887</v>
      </c>
      <c r="AI924" s="24">
        <f>+'[4]Combined Indicators'!BA128</f>
        <v>0.17942164022592791</v>
      </c>
      <c r="AJ924" s="24">
        <f>+'[4]Combined Indicators'!BG128</f>
        <v>0.17161101534022988</v>
      </c>
      <c r="AK924" s="24">
        <f>+'[4]Combined Indicators'!BO128</f>
        <v>0.48552315393992035</v>
      </c>
      <c r="AL924" s="24">
        <f>+'[4]Combined Indicators'!BR128</f>
        <v>0.12275214850152519</v>
      </c>
      <c r="AM924" s="24"/>
      <c r="AN924" s="24">
        <f>+'[4]Combined Indicators'!BK128</f>
        <v>0.26468570551734821</v>
      </c>
      <c r="AO924" s="24">
        <f>+'[4]Combined Indicators'!BY128</f>
        <v>0</v>
      </c>
      <c r="AP924" s="24">
        <f>+'[4]Combined Indicators'!CB128</f>
        <v>7.4076796188691535E-2</v>
      </c>
      <c r="AQ924" s="24">
        <f>+'[4]Combined Indicators'!CH128</f>
        <v>7.8714319679372577E-2</v>
      </c>
    </row>
    <row r="925" spans="30:43" x14ac:dyDescent="0.25">
      <c r="AD925" s="50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</row>
    <row r="926" spans="30:43" x14ac:dyDescent="0.25">
      <c r="AD926" s="50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</row>
    <row r="927" spans="30:43" x14ac:dyDescent="0.25">
      <c r="AD927" s="24">
        <f>+'[4]Combined Indicators'!J131</f>
        <v>4.1358489631687589E-2</v>
      </c>
      <c r="AE927" s="24">
        <f>+'[4]Combined Indicators'!AM131</f>
        <v>3.0707326245231946E-2</v>
      </c>
      <c r="AF927" s="24">
        <f>+'[4]Combined Indicators'!AS131</f>
        <v>1.271926913991556E-2</v>
      </c>
      <c r="AG927" s="24">
        <f>+'[4]Combined Indicators'!AF131</f>
        <v>2.452670076748336E-2</v>
      </c>
      <c r="AH927" s="24">
        <f>+'[4]Combined Indicators'!BL131</f>
        <v>8.0999235382107931E-2</v>
      </c>
      <c r="AI927" s="24">
        <f>+'[4]Combined Indicators'!BA131</f>
        <v>4.153902285489882E-2</v>
      </c>
      <c r="AJ927" s="24">
        <f>+'[4]Combined Indicators'!BG131</f>
        <v>3.2619800202021564E-2</v>
      </c>
      <c r="AK927" s="24">
        <f>+'[4]Combined Indicators'!BO131</f>
        <v>2.1491217111231514E-2</v>
      </c>
      <c r="AL927" s="24">
        <f>+'[4]Combined Indicators'!BR131</f>
        <v>5.2813659153908545E-2</v>
      </c>
      <c r="AM927" s="24"/>
      <c r="AN927" s="24">
        <f>+'[4]Combined Indicators'!BK131</f>
        <v>2.9286368287509166E-2</v>
      </c>
      <c r="AO927" s="24">
        <f>+'[4]Combined Indicators'!BY131</f>
        <v>2.5575640735662906E-2</v>
      </c>
      <c r="AP927" s="24">
        <f>+'[4]Combined Indicators'!CB131</f>
        <v>4.3366457072902181E-2</v>
      </c>
      <c r="AQ927" s="24">
        <f>+'[4]Combined Indicators'!CH131</f>
        <v>9.086568343229591E-2</v>
      </c>
    </row>
    <row r="928" spans="30:43" x14ac:dyDescent="0.25">
      <c r="AD928" s="24">
        <f>+'[4]Combined Indicators'!J132</f>
        <v>0.84813044475736943</v>
      </c>
      <c r="AE928" s="24">
        <f>+'[4]Combined Indicators'!AM132</f>
        <v>0.63377601688788798</v>
      </c>
      <c r="AF928" s="24">
        <f>+'[4]Combined Indicators'!AS132</f>
        <v>0.71494071146443372</v>
      </c>
      <c r="AG928" s="24">
        <f>+'[4]Combined Indicators'!AF132</f>
        <v>0.85307122631070753</v>
      </c>
      <c r="AH928" s="24">
        <f>+'[4]Combined Indicators'!BL132</f>
        <v>0.8456092410788939</v>
      </c>
      <c r="AI928" s="24">
        <f>+'[4]Combined Indicators'!BA132</f>
        <v>0.88234247816192446</v>
      </c>
      <c r="AJ928" s="24">
        <f>+'[4]Combined Indicators'!BG132</f>
        <v>0.75349448240036865</v>
      </c>
      <c r="AK928" s="24">
        <f>+'[4]Combined Indicators'!BO132</f>
        <v>0.48389722124869206</v>
      </c>
      <c r="AL928" s="24">
        <f>+'[4]Combined Indicators'!BR132</f>
        <v>0.85808380866069356</v>
      </c>
      <c r="AM928" s="24"/>
      <c r="AN928" s="24">
        <f>+'[4]Combined Indicators'!BK132</f>
        <v>0.77276739737758648</v>
      </c>
      <c r="AO928" s="24">
        <f>+'[4]Combined Indicators'!BY132</f>
        <v>0.75794584312211932</v>
      </c>
      <c r="AP928" s="24">
        <f>+'[4]Combined Indicators'!CB132</f>
        <v>0.78232958645390682</v>
      </c>
      <c r="AQ928" s="24">
        <f>+'[4]Combined Indicators'!CH132</f>
        <v>0.90031196461707774</v>
      </c>
    </row>
    <row r="929" spans="30:43" x14ac:dyDescent="0.25">
      <c r="AD929" s="50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</row>
    <row r="930" spans="30:43" x14ac:dyDescent="0.25">
      <c r="AD930" s="24">
        <f>+'[4]Combined Indicators'!J134</f>
        <v>0.49982536847052794</v>
      </c>
      <c r="AE930" s="24">
        <f>+'[4]Combined Indicators'!AM134</f>
        <v>0.48060055520001993</v>
      </c>
      <c r="AF930" s="24">
        <f>+'[4]Combined Indicators'!AS134</f>
        <v>0.57865612647818798</v>
      </c>
      <c r="AG930" s="24">
        <f>+'[4]Combined Indicators'!AF134</f>
        <v>0.49249774403636098</v>
      </c>
      <c r="AH930" s="24">
        <f>+'[4]Combined Indicators'!BL134</f>
        <v>0.54403179728955886</v>
      </c>
      <c r="AI930" s="24">
        <f>+'[4]Combined Indicators'!BA134</f>
        <v>0.47476347373875805</v>
      </c>
      <c r="AJ930" s="24">
        <f>+'[4]Combined Indicators'!BG134</f>
        <v>0.47987388334219233</v>
      </c>
      <c r="AK930" s="24">
        <f>+'[4]Combined Indicators'!BO134</f>
        <v>0.72410184862225324</v>
      </c>
      <c r="AL930" s="24">
        <f>+'[4]Combined Indicators'!BR134</f>
        <v>0.36599438816026669</v>
      </c>
      <c r="AM930" s="24"/>
      <c r="AN930" s="24">
        <f>+'[4]Combined Indicators'!BK134</f>
        <v>0.5358246285141558</v>
      </c>
      <c r="AO930" s="24">
        <f>+'[4]Combined Indicators'!BY134</f>
        <v>0.44626858200217695</v>
      </c>
      <c r="AP930" s="24">
        <f>+'[4]Combined Indicators'!CB134</f>
        <v>0.44828297410646012</v>
      </c>
      <c r="AQ930" s="24">
        <f>+'[4]Combined Indicators'!CH134</f>
        <v>0.36492188099503886</v>
      </c>
    </row>
    <row r="931" spans="30:43" x14ac:dyDescent="0.25">
      <c r="AD931" s="24">
        <f>+'[4]Combined Indicators'!J135</f>
        <v>0.52688826575714498</v>
      </c>
      <c r="AE931" s="24">
        <f>+'[4]Combined Indicators'!AM135</f>
        <v>0.39312385147666234</v>
      </c>
      <c r="AF931" s="24">
        <f>+'[4]Combined Indicators'!AS135</f>
        <v>0.55019762845467057</v>
      </c>
      <c r="AG931" s="24">
        <f>+'[4]Combined Indicators'!AF135</f>
        <v>0.44554252108433673</v>
      </c>
      <c r="AH931" s="24">
        <f>+'[4]Combined Indicators'!BL135</f>
        <v>0.50975034156994281</v>
      </c>
      <c r="AI931" s="24">
        <f>+'[4]Combined Indicators'!BA135</f>
        <v>0.43248096355350363</v>
      </c>
      <c r="AJ931" s="24">
        <f>+'[4]Combined Indicators'!BG135</f>
        <v>0.45212821860230212</v>
      </c>
      <c r="AK931" s="24">
        <f>+'[4]Combined Indicators'!BO135</f>
        <v>0.59853505406348095</v>
      </c>
      <c r="AL931" s="24">
        <f>+'[4]Combined Indicators'!BR135</f>
        <v>0.32975458101816923</v>
      </c>
      <c r="AM931" s="24"/>
      <c r="AN931" s="24">
        <f>+'[4]Combined Indicators'!BK135</f>
        <v>0.47138443431064114</v>
      </c>
      <c r="AO931" s="24">
        <f>+'[4]Combined Indicators'!BY135</f>
        <v>0.37539416386454988</v>
      </c>
      <c r="AP931" s="24">
        <f>+'[4]Combined Indicators'!CB135</f>
        <v>0.37743632050371384</v>
      </c>
      <c r="AQ931" s="24">
        <f>+'[4]Combined Indicators'!CH135</f>
        <v>0.31782033907135715</v>
      </c>
    </row>
    <row r="932" spans="30:43" x14ac:dyDescent="0.25">
      <c r="AD932" s="24">
        <f>+'[4]Combined Indicators'!J136</f>
        <v>0.37720409934886512</v>
      </c>
      <c r="AE932" s="24">
        <f>+'[4]Combined Indicators'!AM136</f>
        <v>0.38280180896341753</v>
      </c>
      <c r="AF932" s="24">
        <f>+'[4]Combined Indicators'!AS136</f>
        <v>0.39272727272454072</v>
      </c>
      <c r="AG932" s="24">
        <f>+'[4]Combined Indicators'!AF136</f>
        <v>0.26830755826780939</v>
      </c>
      <c r="AH932" s="24">
        <f>+'[4]Combined Indicators'!BL136</f>
        <v>0.42330145323351975</v>
      </c>
      <c r="AI932" s="24">
        <f>+'[4]Combined Indicators'!BA136</f>
        <v>0.34222406681190287</v>
      </c>
      <c r="AJ932" s="24">
        <f>+'[4]Combined Indicators'!BG136</f>
        <v>0.34303730951137007</v>
      </c>
      <c r="AK932" s="24">
        <f>+'[4]Combined Indicators'!BO136</f>
        <v>0.48971049877921174</v>
      </c>
      <c r="AL932" s="24">
        <f>+'[4]Combined Indicators'!BR136</f>
        <v>0.34034593141520536</v>
      </c>
      <c r="AM932" s="24"/>
      <c r="AN932" s="24">
        <f>+'[4]Combined Indicators'!BK136</f>
        <v>0.37693099897124299</v>
      </c>
      <c r="AO932" s="24">
        <f>+'[4]Combined Indicators'!BY136</f>
        <v>0.33575254016045342</v>
      </c>
      <c r="AP932" s="24">
        <f>+'[4]Combined Indicators'!CB136</f>
        <v>0.33536145198854572</v>
      </c>
      <c r="AQ932" s="24">
        <f>+'[4]Combined Indicators'!CH136</f>
        <v>0.31996829212325145</v>
      </c>
    </row>
    <row r="933" spans="30:43" x14ac:dyDescent="0.25">
      <c r="AD933" s="24">
        <f>+'[4]Combined Indicators'!J137</f>
        <v>0.20404945564776703</v>
      </c>
      <c r="AE933" s="24">
        <f>+'[4]Combined Indicators'!AM137</f>
        <v>0.14117217740336849</v>
      </c>
      <c r="AF933" s="24">
        <f>+'[4]Combined Indicators'!AS137</f>
        <v>0.34909090908848062</v>
      </c>
      <c r="AG933" s="24">
        <f>+'[4]Combined Indicators'!AF137</f>
        <v>0.27855742602155148</v>
      </c>
      <c r="AH933" s="24">
        <f>+'[4]Combined Indicators'!BL137</f>
        <v>0.50378834927087912</v>
      </c>
      <c r="AI933" s="24">
        <f>+'[4]Combined Indicators'!BA137</f>
        <v>0.17624488620488257</v>
      </c>
      <c r="AJ933" s="24">
        <f>+'[4]Combined Indicators'!BG137</f>
        <v>0.37456647398851806</v>
      </c>
      <c r="AK933" s="24">
        <f>+'[4]Combined Indicators'!BO137</f>
        <v>0.17160795256365538</v>
      </c>
      <c r="AL933" s="24">
        <f>+'[4]Combined Indicators'!BR137</f>
        <v>8.6706801384691196E-2</v>
      </c>
      <c r="AM933" s="24"/>
      <c r="AN933" s="24">
        <f>+'[4]Combined Indicators'!BK137</f>
        <v>0.18007944681530111</v>
      </c>
      <c r="AO933" s="24">
        <f>+'[4]Combined Indicators'!BY137</f>
        <v>0.18018919865498395</v>
      </c>
      <c r="AP933" s="24">
        <f>+'[4]Combined Indicators'!CB137</f>
        <v>0.36629885530852224</v>
      </c>
      <c r="AQ933" s="24">
        <f>+'[4]Combined Indicators'!CH137</f>
        <v>0.17030199197161788</v>
      </c>
    </row>
    <row r="934" spans="30:43" x14ac:dyDescent="0.25">
      <c r="AD934" s="24">
        <f>+'[4]Combined Indicators'!J138</f>
        <v>4.9335901248169028E-2</v>
      </c>
      <c r="AE934" s="24">
        <f>+'[4]Combined Indicators'!AM138</f>
        <v>1.6369299743226626E-2</v>
      </c>
      <c r="AF934" s="24">
        <f>+'[4]Combined Indicators'!AS138</f>
        <v>5.8814229248602717E-2</v>
      </c>
      <c r="AG934" s="24">
        <f>+'[4]Combined Indicators'!AF138</f>
        <v>3.3214052338628688E-2</v>
      </c>
      <c r="AH934" s="24">
        <f>+'[4]Combined Indicators'!BL138</f>
        <v>4.3224444168211529E-2</v>
      </c>
      <c r="AI934" s="24">
        <f>+'[4]Combined Indicators'!BA138</f>
        <v>1.7380551061727173E-2</v>
      </c>
      <c r="AJ934" s="24">
        <f>+'[4]Combined Indicators'!BG138</f>
        <v>4.6663163426179016E-2</v>
      </c>
      <c r="AK934" s="24">
        <f>+'[4]Combined Indicators'!BO138</f>
        <v>1.8137425880711544E-2</v>
      </c>
      <c r="AL934" s="24">
        <f>+'[4]Combined Indicators'!BR138</f>
        <v>9.050071794482353E-3</v>
      </c>
      <c r="AM934" s="24"/>
      <c r="AN934" s="24">
        <f>+'[4]Combined Indicators'!BK138</f>
        <v>1.4123878181592244E-2</v>
      </c>
      <c r="AO934" s="24">
        <f>+'[4]Combined Indicators'!BY138</f>
        <v>1.7418289203315115E-2</v>
      </c>
      <c r="AP934" s="24">
        <f>+'[4]Combined Indicators'!CB138</f>
        <v>1.0209343095592259E-2</v>
      </c>
      <c r="AQ934" s="24">
        <f>+'[4]Combined Indicators'!CH138</f>
        <v>9.2822256885431373E-3</v>
      </c>
    </row>
    <row r="935" spans="30:43" x14ac:dyDescent="0.25">
      <c r="AD935" s="24">
        <f>+'[4]Combined Indicators'!J139</f>
        <v>0.43324585125212506</v>
      </c>
      <c r="AE935" s="24">
        <f>+'[4]Combined Indicators'!AM139</f>
        <v>0.2808325404992415</v>
      </c>
      <c r="AF935" s="24">
        <f>+'[4]Combined Indicators'!AS139</f>
        <v>0.47810276679509306</v>
      </c>
      <c r="AG935" s="24">
        <f>+'[4]Combined Indicators'!AF139</f>
        <v>0.5150698571771154</v>
      </c>
      <c r="AH935" s="24">
        <f>+'[4]Combined Indicators'!BL139</f>
        <v>0.40690597441109472</v>
      </c>
      <c r="AI935" s="24">
        <f>+'[4]Combined Indicators'!BA139</f>
        <v>0.5082032474189232</v>
      </c>
      <c r="AJ935" s="24">
        <f>+'[4]Combined Indicators'!BG139</f>
        <v>0.44519180241732953</v>
      </c>
      <c r="AK935" s="24">
        <f>+'[4]Combined Indicators'!BO139</f>
        <v>0.43948378095570284</v>
      </c>
      <c r="AL935" s="24">
        <f>+'[4]Combined Indicators'!BR139</f>
        <v>0.22712123407375581</v>
      </c>
      <c r="AM935" s="24"/>
      <c r="AN935" s="24">
        <f>+'[4]Combined Indicators'!BK139</f>
        <v>0.46520523760619453</v>
      </c>
      <c r="AO935" s="24">
        <f>+'[4]Combined Indicators'!BY139</f>
        <v>0.2654787526850097</v>
      </c>
      <c r="AP935" s="24">
        <f>+'[4]Combined Indicators'!CB139</f>
        <v>0.32948334535775015</v>
      </c>
      <c r="AQ935" s="24">
        <f>+'[4]Combined Indicators'!CH139</f>
        <v>0.38732196282193632</v>
      </c>
    </row>
    <row r="936" spans="30:43" x14ac:dyDescent="0.25">
      <c r="AD936" s="25">
        <f>+'[4]Combined Indicators'!J140</f>
        <v>3.9083134585867492</v>
      </c>
      <c r="AE936" s="25">
        <f>+'[4]Combined Indicators'!AM140</f>
        <v>5.6758722256163763</v>
      </c>
      <c r="AF936" s="25">
        <f>+'[4]Combined Indicators'!AS140</f>
        <v>4.2611857707213447</v>
      </c>
      <c r="AG936" s="25">
        <f>+'[4]Combined Indicators'!AF140</f>
        <v>3.5925133024459086</v>
      </c>
      <c r="AH936" s="25">
        <f>+'[4]Combined Indicators'!BL140</f>
        <v>5.1794808098115537</v>
      </c>
      <c r="AI936" s="25">
        <f>+'[4]Combined Indicators'!BA140</f>
        <v>3.4125848064180695</v>
      </c>
      <c r="AJ936" s="25">
        <f>+'[4]Combined Indicators'!BG140</f>
        <v>3.3874934314247795</v>
      </c>
      <c r="AK936" s="25">
        <f>+'[4]Combined Indicators'!BO140</f>
        <v>2.6675967910708058</v>
      </c>
      <c r="AL936" s="25">
        <f>+'[4]Combined Indicators'!BR140</f>
        <v>7.36889251877371</v>
      </c>
      <c r="AM936" s="25"/>
      <c r="AN936" s="25">
        <f>+'[4]Combined Indicators'!BK140</f>
        <v>2.9227600412032451</v>
      </c>
      <c r="AO936" s="25">
        <f>+'[4]Combined Indicators'!BY140</f>
        <v>4.496321137104033</v>
      </c>
      <c r="AP936" s="25">
        <f>+'[4]Combined Indicators'!CB140</f>
        <v>6.0188718159014361</v>
      </c>
      <c r="AQ936" s="25">
        <f>+'[4]Combined Indicators'!CH140</f>
        <v>3.4767688649268762</v>
      </c>
    </row>
    <row r="937" spans="30:43" x14ac:dyDescent="0.25">
      <c r="AD937" s="25">
        <f>+'[4]Combined Indicators'!J141</f>
        <v>1.422718064877418</v>
      </c>
      <c r="AE937" s="25">
        <f>+'[4]Combined Indicators'!AM141</f>
        <v>0.96271292470753533</v>
      </c>
      <c r="AF937" s="25">
        <f>+'[4]Combined Indicators'!AS141</f>
        <v>1.8706719367458799</v>
      </c>
      <c r="AG937" s="25">
        <f>+'[4]Combined Indicators'!AF141</f>
        <v>1.0728194915583371</v>
      </c>
      <c r="AH937" s="25">
        <f>+'[4]Combined Indicators'!BL141</f>
        <v>1.6350763880182084</v>
      </c>
      <c r="AI937" s="25">
        <f>+'[4]Combined Indicators'!BA141</f>
        <v>1.2446913935784267</v>
      </c>
      <c r="AJ937" s="25">
        <f>+'[4]Combined Indicators'!BG141</f>
        <v>1.311613242249356</v>
      </c>
      <c r="AK937" s="25">
        <f>+'[4]Combined Indicators'!BO141</f>
        <v>2.557377049180328</v>
      </c>
      <c r="AL937" s="25">
        <f>+'[4]Combined Indicators'!BR141</f>
        <v>0.90666701794329319</v>
      </c>
      <c r="AM937" s="25"/>
      <c r="AN937" s="25">
        <f>+'[4]Combined Indicators'!BK141</f>
        <v>1.3832573194096904</v>
      </c>
      <c r="AO937" s="25">
        <f>+'[4]Combined Indicators'!BY141</f>
        <v>1.0444967215367236</v>
      </c>
      <c r="AP937" s="25">
        <f>+'[4]Combined Indicators'!CB141</f>
        <v>0.98752191397365119</v>
      </c>
      <c r="AQ937" s="25">
        <f>+'[4]Combined Indicators'!CH141</f>
        <v>0.57350346485577264</v>
      </c>
    </row>
    <row r="938" spans="30:43" x14ac:dyDescent="0.25">
      <c r="AD938" s="50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</row>
    <row r="939" spans="30:43" x14ac:dyDescent="0.25">
      <c r="AD939" s="24">
        <f>+'[4]Combined Indicators'!J143</f>
        <v>5.1145618367694871E-2</v>
      </c>
      <c r="AE939" s="24">
        <f>+'[4]Combined Indicators'!AM143</f>
        <v>0.11405284072254651</v>
      </c>
      <c r="AF939" s="24">
        <f>+'[4]Combined Indicators'!AS143</f>
        <v>7.1399898956972283E-2</v>
      </c>
      <c r="AG939" s="24">
        <f>+'[4]Combined Indicators'!AF143</f>
        <v>6.7324842460640202E-2</v>
      </c>
      <c r="AH939" s="24">
        <f>+'[4]Combined Indicators'!BL143</f>
        <v>6.3842374162387569E-2</v>
      </c>
      <c r="AI939" s="24">
        <f>+'[4]Combined Indicators'!BA143</f>
        <v>7.0613236342044597E-2</v>
      </c>
      <c r="AJ939" s="24">
        <f>+'[4]Combined Indicators'!BG143</f>
        <v>7.4962996914669622E-2</v>
      </c>
      <c r="AK939" s="24">
        <f>+'[4]Combined Indicators'!BO143</f>
        <v>0.2126945091376925</v>
      </c>
      <c r="AL939" s="24">
        <f>+'[4]Combined Indicators'!BR143</f>
        <v>5.6601234385499487E-2</v>
      </c>
      <c r="AM939" s="24"/>
      <c r="AN939" s="24">
        <f>+'[4]Combined Indicators'!BK143</f>
        <v>0.11235341033590808</v>
      </c>
      <c r="AO939" s="24">
        <f>+'[4]Combined Indicators'!BY143</f>
        <v>0</v>
      </c>
      <c r="AP939" s="24">
        <f>+'[4]Combined Indicators'!CB143</f>
        <v>8.6743992062400903E-3</v>
      </c>
      <c r="AQ939" s="24">
        <f>+'[4]Combined Indicators'!CH143</f>
        <v>2.8897563313550645E-2</v>
      </c>
    </row>
    <row r="940" spans="30:43" x14ac:dyDescent="0.25">
      <c r="AD940" s="24">
        <f>+'[4]Combined Indicators'!J144</f>
        <v>0.22692805089872756</v>
      </c>
      <c r="AE940" s="24">
        <f>+'[4]Combined Indicators'!AM144</f>
        <v>0.3222745665835805</v>
      </c>
      <c r="AF940" s="24">
        <f>+'[4]Combined Indicators'!AS144</f>
        <v>0.29100447924433764</v>
      </c>
      <c r="AG940" s="24">
        <f>+'[4]Combined Indicators'!AF144</f>
        <v>0.31853824304178491</v>
      </c>
      <c r="AH940" s="24">
        <f>+'[4]Combined Indicators'!BL144</f>
        <v>0.30782673163717783</v>
      </c>
      <c r="AI940" s="24">
        <f>+'[4]Combined Indicators'!BA144</f>
        <v>0.25864331697043691</v>
      </c>
      <c r="AJ940" s="24">
        <f>+'[4]Combined Indicators'!BG144</f>
        <v>0.24389097300951335</v>
      </c>
      <c r="AK940" s="24">
        <f>+'[4]Combined Indicators'!BO144</f>
        <v>0.58497651476227586</v>
      </c>
      <c r="AL940" s="24">
        <f>+'[4]Combined Indicators'!BR144</f>
        <v>0.22369353607066131</v>
      </c>
      <c r="AM940" s="24"/>
      <c r="AN940" s="24">
        <f>+'[4]Combined Indicators'!BK144</f>
        <v>0.31498607902132958</v>
      </c>
      <c r="AO940" s="24">
        <f>+'[4]Combined Indicators'!BY144</f>
        <v>0</v>
      </c>
      <c r="AP940" s="24">
        <f>+'[4]Combined Indicators'!CB144</f>
        <v>9.0314921087275638E-2</v>
      </c>
      <c r="AQ940" s="24">
        <f>+'[4]Combined Indicators'!CH144</f>
        <v>0.12006945550129583</v>
      </c>
    </row>
    <row r="941" spans="30:43" x14ac:dyDescent="0.25">
      <c r="AD941" s="24">
        <f>+'[4]Combined Indicators'!J145</f>
        <v>6.6389714479001497E-3</v>
      </c>
      <c r="AE941" s="24">
        <f>+'[4]Combined Indicators'!AM145</f>
        <v>1.6210153383577737E-2</v>
      </c>
      <c r="AF941" s="24">
        <f>+'[4]Combined Indicators'!AS145</f>
        <v>5.8960046374627127E-3</v>
      </c>
      <c r="AG941" s="24">
        <f>+'[4]Combined Indicators'!AF145</f>
        <v>1.0360963199798857E-2</v>
      </c>
      <c r="AH941" s="24">
        <f>+'[4]Combined Indicators'!BL145</f>
        <v>1.6881179374836624E-3</v>
      </c>
      <c r="AI941" s="24">
        <f>+'[4]Combined Indicators'!BA145</f>
        <v>1.0678440934921292E-2</v>
      </c>
      <c r="AJ941" s="24">
        <f>+'[4]Combined Indicators'!BG145</f>
        <v>1.0495910216310023E-2</v>
      </c>
      <c r="AK941" s="24">
        <f>+'[4]Combined Indicators'!BO145</f>
        <v>2.9586343820070925E-2</v>
      </c>
      <c r="AL941" s="24">
        <f>+'[4]Combined Indicators'!BR145</f>
        <v>6.9776073418684626E-3</v>
      </c>
      <c r="AM941" s="24"/>
      <c r="AN941" s="24">
        <f>+'[4]Combined Indicators'!BK145</f>
        <v>1.5519880614439241E-2</v>
      </c>
      <c r="AO941" s="24">
        <f>+'[4]Combined Indicators'!BY145</f>
        <v>0</v>
      </c>
      <c r="AP941" s="24">
        <f>+'[4]Combined Indicators'!CB145</f>
        <v>3.9015472762878809E-4</v>
      </c>
      <c r="AQ941" s="24">
        <f>+'[4]Combined Indicators'!CH145</f>
        <v>3.1896004526562782E-3</v>
      </c>
    </row>
    <row r="942" spans="30:43" x14ac:dyDescent="0.25">
      <c r="AD942" s="24">
        <f>+'[4]Combined Indicators'!J146</f>
        <v>6.7764767394823705E-2</v>
      </c>
      <c r="AE942" s="24">
        <f>+'[4]Combined Indicators'!AM146</f>
        <v>0.11344821176949173</v>
      </c>
      <c r="AF942" s="24">
        <f>+'[4]Combined Indicators'!AS146</f>
        <v>7.6794684144128531E-2</v>
      </c>
      <c r="AG942" s="24">
        <f>+'[4]Combined Indicators'!AF146</f>
        <v>0.12436793319702832</v>
      </c>
      <c r="AH942" s="24">
        <f>+'[4]Combined Indicators'!BL146</f>
        <v>0.10492457468607047</v>
      </c>
      <c r="AI942" s="24">
        <f>+'[4]Combined Indicators'!BA146</f>
        <v>8.3883764710927497E-2</v>
      </c>
      <c r="AJ942" s="24">
        <f>+'[4]Combined Indicators'!BG146</f>
        <v>7.8907750324140713E-2</v>
      </c>
      <c r="AK942" s="24">
        <f>+'[4]Combined Indicators'!BO146</f>
        <v>0.26479639016840339</v>
      </c>
      <c r="AL942" s="24">
        <f>+'[4]Combined Indicators'!BR146</f>
        <v>6.7729286685831988E-2</v>
      </c>
      <c r="AM942" s="24"/>
      <c r="AN942" s="24">
        <f>+'[4]Combined Indicators'!BK146</f>
        <v>9.8489737936358249E-2</v>
      </c>
      <c r="AO942" s="24">
        <f>+'[4]Combined Indicators'!BY146</f>
        <v>0</v>
      </c>
      <c r="AP942" s="24">
        <f>+'[4]Combined Indicators'!CB146</f>
        <v>1.987553159961037E-2</v>
      </c>
      <c r="AQ942" s="24">
        <f>+'[4]Combined Indicators'!CH146</f>
        <v>3.2960714451807586E-2</v>
      </c>
    </row>
    <row r="943" spans="30:43" x14ac:dyDescent="0.25">
      <c r="AD943" s="24">
        <f>+'[4]Combined Indicators'!J147</f>
        <v>4.8106580247050572E-3</v>
      </c>
      <c r="AE943" s="24">
        <f>+'[4]Combined Indicators'!AM147</f>
        <v>1.0312561367035898E-2</v>
      </c>
      <c r="AF943" s="24">
        <f>+'[4]Combined Indicators'!AS147</f>
        <v>3.7466179519691219E-3</v>
      </c>
      <c r="AG943" s="24">
        <f>+'[4]Combined Indicators'!AF147</f>
        <v>5.7951119756343029E-3</v>
      </c>
      <c r="AH943" s="24">
        <f>+'[4]Combined Indicators'!BL147</f>
        <v>7.8219183261492489E-3</v>
      </c>
      <c r="AI943" s="24">
        <f>+'[4]Combined Indicators'!BA147</f>
        <v>6.2477016268848631E-3</v>
      </c>
      <c r="AJ943" s="24">
        <f>+'[4]Combined Indicators'!BG147</f>
        <v>3.5628315244856028E-3</v>
      </c>
      <c r="AK943" s="24">
        <f>+'[4]Combined Indicators'!BO147</f>
        <v>1.9552865600967473E-2</v>
      </c>
      <c r="AL943" s="24">
        <f>+'[4]Combined Indicators'!BR147</f>
        <v>6.3404450663780291E-3</v>
      </c>
      <c r="AM943" s="24"/>
      <c r="AN943" s="24">
        <f>+'[4]Combined Indicators'!BK147</f>
        <v>1.0995980693897504E-2</v>
      </c>
      <c r="AO943" s="24">
        <f>+'[4]Combined Indicators'!BY147</f>
        <v>0</v>
      </c>
      <c r="AP943" s="24">
        <f>+'[4]Combined Indicators'!CB147</f>
        <v>1.54234164537911E-3</v>
      </c>
      <c r="AQ943" s="24">
        <f>+'[4]Combined Indicators'!CH147</f>
        <v>2.756167550535424E-3</v>
      </c>
    </row>
    <row r="944" spans="30:43" x14ac:dyDescent="0.25">
      <c r="AD944" s="25">
        <f>+'[4]Combined Indicators'!J148</f>
        <v>0.98146309995193659</v>
      </c>
      <c r="AE944" s="25">
        <f>+'[4]Combined Indicators'!AM148</f>
        <v>3.5359676157079187</v>
      </c>
      <c r="AF944" s="25">
        <f>+'[4]Combined Indicators'!AS148</f>
        <v>2.1265727510202899</v>
      </c>
      <c r="AG944" s="25">
        <f>+'[4]Combined Indicators'!AF148</f>
        <v>3.0354115715725372</v>
      </c>
      <c r="AH944" s="25">
        <f>+'[4]Combined Indicators'!BL148</f>
        <v>2.7840910805904961</v>
      </c>
      <c r="AI944" s="25">
        <f>+'[4]Combined Indicators'!BA148</f>
        <v>3.5261043748619576</v>
      </c>
      <c r="AJ944" s="25">
        <f>+'[4]Combined Indicators'!BG148</f>
        <v>3.7056584955239491</v>
      </c>
      <c r="AK944" s="25">
        <f>+'[4]Combined Indicators'!BO148</f>
        <v>4.8556470725192575</v>
      </c>
      <c r="AL944" s="25">
        <f>+'[4]Combined Indicators'!BR148</f>
        <v>2.8297522997595701</v>
      </c>
      <c r="AM944" s="25"/>
      <c r="AN944" s="25">
        <f>+'[4]Combined Indicators'!BK148</f>
        <v>2.7086935522876709</v>
      </c>
      <c r="AO944" s="25">
        <f>+'[4]Combined Indicators'!BY148</f>
        <v>0</v>
      </c>
      <c r="AP944" s="25">
        <f>+'[4]Combined Indicators'!CB148</f>
        <v>0</v>
      </c>
      <c r="AQ944" s="25">
        <f>+'[4]Combined Indicators'!CH148</f>
        <v>1.5439192194048625</v>
      </c>
    </row>
    <row r="945" spans="30:43" x14ac:dyDescent="0.25">
      <c r="AD945" s="24">
        <f>+'[4]Combined Indicators'!J149</f>
        <v>4.5783503024653628E-3</v>
      </c>
      <c r="AE945" s="24">
        <f>+'[4]Combined Indicators'!AM149</f>
        <v>1.070180303775882E-2</v>
      </c>
      <c r="AF945" s="24">
        <f>+'[4]Combined Indicators'!AS149</f>
        <v>8.2046093140963859E-3</v>
      </c>
      <c r="AG945" s="24">
        <f>+'[4]Combined Indicators'!AF149</f>
        <v>1.2130181462029335E-2</v>
      </c>
      <c r="AH945" s="24">
        <f>+'[4]Combined Indicators'!BL149</f>
        <v>1.7249953862608084E-2</v>
      </c>
      <c r="AI945" s="24">
        <f>+'[4]Combined Indicators'!BA149</f>
        <v>5.1666566239607298E-3</v>
      </c>
      <c r="AJ945" s="24">
        <f>+'[4]Combined Indicators'!BG149</f>
        <v>6.5705890088671717E-3</v>
      </c>
      <c r="AK945" s="24">
        <f>+'[4]Combined Indicators'!BO149</f>
        <v>1.2365337368662677E-2</v>
      </c>
      <c r="AL945" s="24">
        <f>+'[4]Combined Indicators'!BR149</f>
        <v>7.6103996287802548E-3</v>
      </c>
      <c r="AM945" s="24"/>
      <c r="AN945" s="24">
        <f>+'[4]Combined Indicators'!BK149</f>
        <v>9.0744312064168827E-3</v>
      </c>
      <c r="AO945" s="24">
        <f>+'[4]Combined Indicators'!BY149</f>
        <v>0</v>
      </c>
      <c r="AP945" s="24">
        <f>+'[4]Combined Indicators'!CB149</f>
        <v>1.0941133798419933E-2</v>
      </c>
      <c r="AQ945" s="24">
        <f>+'[4]Combined Indicators'!CH149</f>
        <v>4.8804129619489907E-3</v>
      </c>
    </row>
    <row r="946" spans="30:43" x14ac:dyDescent="0.25">
      <c r="AD946" s="50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</row>
    <row r="947" spans="30:43" x14ac:dyDescent="0.25">
      <c r="AD947" s="50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</row>
    <row r="948" spans="30:43" x14ac:dyDescent="0.25">
      <c r="AD948" s="24">
        <f>+'[4]Combined Indicators'!J152</f>
        <v>6.7147340986498633E-2</v>
      </c>
      <c r="AE948" s="24">
        <f>+'[4]Combined Indicators'!AM152</f>
        <v>2.9534458913422008E-2</v>
      </c>
      <c r="AF948" s="24">
        <f>+'[4]Combined Indicators'!AS152</f>
        <v>3.9541342149864864E-2</v>
      </c>
      <c r="AG948" s="24">
        <f>+'[4]Combined Indicators'!AF152</f>
        <v>3.1445684809658092E-2</v>
      </c>
      <c r="AH948" s="24">
        <f>+'[4]Combined Indicators'!BL152</f>
        <v>6.5344681878546418E-2</v>
      </c>
      <c r="AI948" s="24">
        <f>+'[4]Combined Indicators'!BA152</f>
        <v>4.0664354154424646E-2</v>
      </c>
      <c r="AJ948" s="24">
        <f>+'[4]Combined Indicators'!BG152</f>
        <v>4.0379644422585029E-2</v>
      </c>
      <c r="AK948" s="24">
        <f>+'[4]Combined Indicators'!BO152</f>
        <v>2.8764898428512677E-2</v>
      </c>
      <c r="AL948" s="24">
        <f>+'[4]Combined Indicators'!BR152</f>
        <v>8.9037431386463514E-2</v>
      </c>
      <c r="AM948" s="24"/>
      <c r="AN948" s="24">
        <f>+'[4]Combined Indicators'!BK152</f>
        <v>3.3220229438992638E-2</v>
      </c>
      <c r="AO948" s="24">
        <f>+'[4]Combined Indicators'!BY152</f>
        <v>2.4813965663943838E-2</v>
      </c>
      <c r="AP948" s="24">
        <f>+'[4]Combined Indicators'!CB152</f>
        <v>1.5958874091106495E-2</v>
      </c>
      <c r="AQ948" s="24">
        <f>+'[4]Combined Indicators'!CH152</f>
        <v>5.9674243260378991E-2</v>
      </c>
    </row>
    <row r="949" spans="30:43" x14ac:dyDescent="0.25">
      <c r="AD949" s="24">
        <f>+'[4]Combined Indicators'!J153</f>
        <v>0.361764507029391</v>
      </c>
      <c r="AE949" s="24">
        <f>+'[4]Combined Indicators'!AM153</f>
        <v>0.24750784797126374</v>
      </c>
      <c r="AF949" s="24">
        <f>+'[4]Combined Indicators'!AS153</f>
        <v>0.24406245231836893</v>
      </c>
      <c r="AG949" s="24">
        <f>+'[4]Combined Indicators'!AF153</f>
        <v>0.30584292105831928</v>
      </c>
      <c r="AH949" s="24">
        <f>+'[4]Combined Indicators'!BL153</f>
        <v>0.42355658198614321</v>
      </c>
      <c r="AI949" s="24">
        <f>+'[4]Combined Indicators'!BA153</f>
        <v>0.58333405435293073</v>
      </c>
      <c r="AJ949" s="24">
        <f>+'[4]Combined Indicators'!BG153</f>
        <v>0.33900751368599058</v>
      </c>
      <c r="AK949" s="24">
        <f>+'[4]Combined Indicators'!BO153</f>
        <v>0.20491660875331799</v>
      </c>
      <c r="AL949" s="24">
        <f>+'[4]Combined Indicators'!BR153</f>
        <v>0.36743002147268289</v>
      </c>
      <c r="AM949" s="24"/>
      <c r="AN949" s="24">
        <f>+'[4]Combined Indicators'!BK153</f>
        <v>0.3336575875494171</v>
      </c>
      <c r="AO949" s="24">
        <f>+'[4]Combined Indicators'!BY153</f>
        <v>0.27486586872255186</v>
      </c>
      <c r="AP949" s="24">
        <f>+'[4]Combined Indicators'!CB153</f>
        <v>0.40156928680958381</v>
      </c>
      <c r="AQ949" s="24">
        <f>+'[4]Combined Indicators'!CH153</f>
        <v>0.67240657639833257</v>
      </c>
    </row>
    <row r="950" spans="30:43" x14ac:dyDescent="0.25">
      <c r="AD950" s="50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</row>
    <row r="951" spans="30:43" x14ac:dyDescent="0.25">
      <c r="AD951" s="24">
        <f>+'[4]Combined Indicators'!J155</f>
        <v>0.14603834121056777</v>
      </c>
      <c r="AE951" s="24">
        <f>+'[4]Combined Indicators'!AM155</f>
        <v>0.1855868470421565</v>
      </c>
      <c r="AF951" s="24">
        <f>+'[4]Combined Indicators'!AS155</f>
        <v>0.32222956822268328</v>
      </c>
      <c r="AG951" s="24">
        <f>+'[4]Combined Indicators'!AF155</f>
        <v>0.14947995102216693</v>
      </c>
      <c r="AH951" s="24">
        <f>+'[4]Combined Indicators'!BL155</f>
        <v>0.19399538106235567</v>
      </c>
      <c r="AI951" s="24">
        <f>+'[4]Combined Indicators'!BA155</f>
        <v>0.18263149242376253</v>
      </c>
      <c r="AJ951" s="24">
        <f>+'[4]Combined Indicators'!BG155</f>
        <v>0.18440378655963185</v>
      </c>
      <c r="AK951" s="24">
        <f>+'[4]Combined Indicators'!BO155</f>
        <v>0.3606671299526083</v>
      </c>
      <c r="AL951" s="24">
        <f>+'[4]Combined Indicators'!BR155</f>
        <v>8.3194799056012236E-2</v>
      </c>
      <c r="AM951" s="24"/>
      <c r="AN951" s="24">
        <f>+'[4]Combined Indicators'!BK155</f>
        <v>0.19143968871640024</v>
      </c>
      <c r="AO951" s="24">
        <f>+'[4]Combined Indicators'!BY155</f>
        <v>0.15971935617333305</v>
      </c>
      <c r="AP951" s="24">
        <f>+'[4]Combined Indicators'!CB155</f>
        <v>0.23707440100882723</v>
      </c>
      <c r="AQ951" s="24">
        <f>+'[4]Combined Indicators'!CH155</f>
        <v>0.11587544168746887</v>
      </c>
    </row>
    <row r="952" spans="30:43" x14ac:dyDescent="0.25">
      <c r="AD952" s="24">
        <f>+'[4]Combined Indicators'!J156</f>
        <v>4.6097961240709522E-2</v>
      </c>
      <c r="AE952" s="24">
        <f>+'[4]Combined Indicators'!AM156</f>
        <v>3.3063077305991666E-2</v>
      </c>
      <c r="AF952" s="24">
        <f>+'[4]Combined Indicators'!AS156</f>
        <v>3.966841275468639E-2</v>
      </c>
      <c r="AG952" s="24">
        <f>+'[4]Combined Indicators'!AF156</f>
        <v>3.722072623601156E-2</v>
      </c>
      <c r="AH952" s="24">
        <f>+'[4]Combined Indicators'!BL156</f>
        <v>4.4341801385681293E-2</v>
      </c>
      <c r="AI952" s="24">
        <f>+'[4]Combined Indicators'!BA156</f>
        <v>0.10040059873438224</v>
      </c>
      <c r="AJ952" s="24">
        <f>+'[4]Combined Indicators'!BG156</f>
        <v>2.3941928089233969E-2</v>
      </c>
      <c r="AK952" s="24">
        <f>+'[4]Combined Indicators'!BO156</f>
        <v>2.7102154273895424E-2</v>
      </c>
      <c r="AL952" s="24">
        <f>+'[4]Combined Indicators'!BR156</f>
        <v>2.2597854688643504E-2</v>
      </c>
      <c r="AM952" s="24"/>
      <c r="AN952" s="24">
        <f>+'[4]Combined Indicators'!BK156</f>
        <v>3.1906614786066705E-2</v>
      </c>
      <c r="AO952" s="24">
        <f>+'[4]Combined Indicators'!BY156</f>
        <v>2.1667354519638204E-2</v>
      </c>
      <c r="AP952" s="24">
        <f>+'[4]Combined Indicators'!CB156</f>
        <v>3.3627574611181169E-3</v>
      </c>
      <c r="AQ952" s="24">
        <f>+'[4]Combined Indicators'!CH156</f>
        <v>5.2097224790938625E-2</v>
      </c>
    </row>
    <row r="953" spans="30:43" x14ac:dyDescent="0.25">
      <c r="AD953" s="25">
        <f>+'[4]Combined Indicators'!J157</f>
        <v>3.7652814741411538</v>
      </c>
      <c r="AE953" s="25">
        <f>+'[4]Combined Indicators'!AM157</f>
        <v>5.2558910545650921</v>
      </c>
      <c r="AF953" s="25">
        <f>+'[4]Combined Indicators'!AS157</f>
        <v>4.0309210191492859</v>
      </c>
      <c r="AG953" s="25">
        <f>+'[4]Combined Indicators'!AF157</f>
        <v>3.5124657638823962</v>
      </c>
      <c r="AH953" s="25">
        <f>+'[4]Combined Indicators'!BL157</f>
        <v>5.1140877598152423</v>
      </c>
      <c r="AI953" s="25">
        <f>+'[4]Combined Indicators'!BA157</f>
        <v>3.598432213998159</v>
      </c>
      <c r="AJ953" s="25">
        <f>+'[4]Combined Indicators'!BG157</f>
        <v>3.7023390075011169</v>
      </c>
      <c r="AK953" s="25">
        <f>+'[4]Combined Indicators'!BO157</f>
        <v>2.7446143155064093</v>
      </c>
      <c r="AL953" s="25">
        <f>+'[4]Combined Indicators'!BR157</f>
        <v>6.1340751347939957</v>
      </c>
      <c r="AM953" s="25"/>
      <c r="AN953" s="25">
        <f>+'[4]Combined Indicators'!BK157</f>
        <v>3.0085603112910704</v>
      </c>
      <c r="AO953" s="25">
        <f>+'[4]Combined Indicators'!BY157</f>
        <v>4.0976062732995793</v>
      </c>
      <c r="AP953" s="25">
        <f>+'[4]Combined Indicators'!CB157</f>
        <v>5.9495586380832286</v>
      </c>
      <c r="AQ953" s="25">
        <f>+'[4]Combined Indicators'!CH157</f>
        <v>3.558964674731655</v>
      </c>
    </row>
    <row r="954" spans="30:43" x14ac:dyDescent="0.25">
      <c r="AD954" s="25">
        <f>+'[4]Combined Indicators'!J158</f>
        <v>1.1015568818079948</v>
      </c>
      <c r="AE954" s="25">
        <f>+'[4]Combined Indicators'!AM158</f>
        <v>0.81080421872185138</v>
      </c>
      <c r="AF954" s="25">
        <f>+'[4]Combined Indicators'!AS158</f>
        <v>1.8619742663776642</v>
      </c>
      <c r="AG954" s="25">
        <f>+'[4]Combined Indicators'!AF158</f>
        <v>0.9879219519966731</v>
      </c>
      <c r="AH954" s="25">
        <f>+'[4]Combined Indicators'!BL158</f>
        <v>1.415242494226328</v>
      </c>
      <c r="AI954" s="25">
        <f>+'[4]Combined Indicators'!BA158</f>
        <v>1.1283905967376071</v>
      </c>
      <c r="AJ954" s="25">
        <f>+'[4]Combined Indicators'!BG158</f>
        <v>1.0671987095094717</v>
      </c>
      <c r="AK954" s="25">
        <f>+'[4]Combined Indicators'!BO158</f>
        <v>2.2129951355184607</v>
      </c>
      <c r="AL954" s="25">
        <f>+'[4]Combined Indicators'!BR158</f>
        <v>0.60962635791790765</v>
      </c>
      <c r="AM954" s="25"/>
      <c r="AN954" s="25">
        <f>+'[4]Combined Indicators'!BK158</f>
        <v>1.1463035019482015</v>
      </c>
      <c r="AO954" s="25">
        <f>+'[4]Combined Indicators'!BY158</f>
        <v>0.92055303344862882</v>
      </c>
      <c r="AP954" s="25">
        <f>+'[4]Combined Indicators'!CB158</f>
        <v>1.0222782681799076</v>
      </c>
      <c r="AQ954" s="25">
        <f>+'[4]Combined Indicators'!CH158</f>
        <v>0.53440538883081656</v>
      </c>
    </row>
    <row r="955" spans="30:43" x14ac:dyDescent="0.25">
      <c r="AD955" s="50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</row>
    <row r="956" spans="30:43" x14ac:dyDescent="0.25">
      <c r="AD956" s="24">
        <f>+'[4]Combined Indicators'!J160</f>
        <v>4.0578404943528747E-2</v>
      </c>
      <c r="AE956" s="24">
        <f>+'[4]Combined Indicators'!AM160</f>
        <v>9.7319693715137476E-2</v>
      </c>
      <c r="AF956" s="24">
        <f>+'[4]Combined Indicators'!AS160</f>
        <v>4.3149984932366922E-2</v>
      </c>
      <c r="AG956" s="24">
        <f>+'[4]Combined Indicators'!AF160</f>
        <v>4.8851601222102935E-2</v>
      </c>
      <c r="AH956" s="24">
        <f>+'[4]Combined Indicators'!BL160</f>
        <v>4.8251614666889209E-2</v>
      </c>
      <c r="AI956" s="24">
        <f>+'[4]Combined Indicators'!BA160</f>
        <v>5.2873306672897614E-2</v>
      </c>
      <c r="AJ956" s="24">
        <f>+'[4]Combined Indicators'!BG160</f>
        <v>5.7255973782972765E-2</v>
      </c>
      <c r="AK956" s="24">
        <f>+'[4]Combined Indicators'!BO160</f>
        <v>0.11619854671023515</v>
      </c>
      <c r="AL956" s="24">
        <f>+'[4]Combined Indicators'!BR160</f>
        <v>3.6683204449868848E-2</v>
      </c>
      <c r="AM956" s="24"/>
      <c r="AN956" s="24">
        <f>+'[4]Combined Indicators'!BK160</f>
        <v>0.10575620535116907</v>
      </c>
      <c r="AO956" s="24">
        <f>+'[4]Combined Indicators'!BY160</f>
        <v>0</v>
      </c>
      <c r="AP956" s="24">
        <f>+'[4]Combined Indicators'!CB160</f>
        <v>1.0521887603657534E-2</v>
      </c>
      <c r="AQ956" s="24">
        <f>+'[4]Combined Indicators'!CH160</f>
        <v>2.1390608644454114E-2</v>
      </c>
    </row>
    <row r="957" spans="30:43" x14ac:dyDescent="0.25">
      <c r="AD957" s="24">
        <f>+'[4]Combined Indicators'!J161</f>
        <v>0.19677378758336328</v>
      </c>
      <c r="AE957" s="24">
        <f>+'[4]Combined Indicators'!AM161</f>
        <v>0.27756226643203391</v>
      </c>
      <c r="AF957" s="24">
        <f>+'[4]Combined Indicators'!AS161</f>
        <v>0.20683173871705671</v>
      </c>
      <c r="AG957" s="24">
        <f>+'[4]Combined Indicators'!AF161</f>
        <v>0.26489129608205214</v>
      </c>
      <c r="AH957" s="24">
        <f>+'[4]Combined Indicators'!BL161</f>
        <v>0.23037324860743205</v>
      </c>
      <c r="AI957" s="24">
        <f>+'[4]Combined Indicators'!BA161</f>
        <v>0.21728929991570251</v>
      </c>
      <c r="AJ957" s="24">
        <f>+'[4]Combined Indicators'!BG161</f>
        <v>0.21052786575006552</v>
      </c>
      <c r="AK957" s="24">
        <f>+'[4]Combined Indicators'!BO161</f>
        <v>0.55132485220348282</v>
      </c>
      <c r="AL957" s="24">
        <f>+'[4]Combined Indicators'!BR161</f>
        <v>0.17515591470695313</v>
      </c>
      <c r="AM957" s="24"/>
      <c r="AN957" s="24">
        <f>+'[4]Combined Indicators'!BK161</f>
        <v>0.2951788175695606</v>
      </c>
      <c r="AO957" s="24">
        <f>+'[4]Combined Indicators'!BY161</f>
        <v>0</v>
      </c>
      <c r="AP957" s="24">
        <f>+'[4]Combined Indicators'!CB161</f>
        <v>7.8185584060862331E-2</v>
      </c>
      <c r="AQ957" s="24">
        <f>+'[4]Combined Indicators'!CH161</f>
        <v>0.10520804633839334</v>
      </c>
    </row>
    <row r="958" spans="30:43" x14ac:dyDescent="0.25">
      <c r="AD958" s="24">
        <f>+'[4]Combined Indicators'!J162</f>
        <v>5.4227956533724371E-3</v>
      </c>
      <c r="AE958" s="24">
        <f>+'[4]Combined Indicators'!AM162</f>
        <v>1.956990670218272E-2</v>
      </c>
      <c r="AF958" s="24">
        <f>+'[4]Combined Indicators'!AS162</f>
        <v>5.2935902929798877E-3</v>
      </c>
      <c r="AG958" s="24">
        <f>+'[4]Combined Indicators'!AF162</f>
        <v>1.1056220785531704E-2</v>
      </c>
      <c r="AH958" s="24">
        <f>+'[4]Combined Indicators'!BL162</f>
        <v>1.0470892341518958E-2</v>
      </c>
      <c r="AI958" s="24">
        <f>+'[4]Combined Indicators'!BA162</f>
        <v>9.0114404644062208E-3</v>
      </c>
      <c r="AJ958" s="24">
        <f>+'[4]Combined Indicators'!BG162</f>
        <v>8.197994856239026E-3</v>
      </c>
      <c r="AK958" s="24">
        <f>+'[4]Combined Indicators'!BO162</f>
        <v>2.2425480452089544E-2</v>
      </c>
      <c r="AL958" s="24">
        <f>+'[4]Combined Indicators'!BR162</f>
        <v>5.5680951051600347E-3</v>
      </c>
      <c r="AM958" s="24"/>
      <c r="AN958" s="24">
        <f>+'[4]Combined Indicators'!BK162</f>
        <v>2.3179050948424606E-2</v>
      </c>
      <c r="AO958" s="24">
        <f>+'[4]Combined Indicators'!BY162</f>
        <v>0</v>
      </c>
      <c r="AP958" s="24">
        <f>+'[4]Combined Indicators'!CB162</f>
        <v>8.3640950985982632E-4</v>
      </c>
      <c r="AQ958" s="24">
        <f>+'[4]Combined Indicators'!CH162</f>
        <v>3.4140150602235161E-3</v>
      </c>
    </row>
    <row r="959" spans="30:43" x14ac:dyDescent="0.25">
      <c r="AD959" s="24">
        <f>+'[4]Combined Indicators'!J163</f>
        <v>5.1039372038864016E-2</v>
      </c>
      <c r="AE959" s="24">
        <f>+'[4]Combined Indicators'!AM163</f>
        <v>9.1537880382982134E-2</v>
      </c>
      <c r="AF959" s="24">
        <f>+'[4]Combined Indicators'!AS163</f>
        <v>5.791520612775055E-2</v>
      </c>
      <c r="AG959" s="24">
        <f>+'[4]Combined Indicators'!AF163</f>
        <v>8.9878163848840467E-2</v>
      </c>
      <c r="AH959" s="24">
        <f>+'[4]Combined Indicators'!BL163</f>
        <v>6.4465734145050552E-2</v>
      </c>
      <c r="AI959" s="24">
        <f>+'[4]Combined Indicators'!BA163</f>
        <v>5.9878374079311472E-2</v>
      </c>
      <c r="AJ959" s="24">
        <f>+'[4]Combined Indicators'!BG163</f>
        <v>6.0871226214271025E-2</v>
      </c>
      <c r="AK959" s="24">
        <f>+'[4]Combined Indicators'!BO163</f>
        <v>0.22357805984113172</v>
      </c>
      <c r="AL959" s="24">
        <f>+'[4]Combined Indicators'!BR163</f>
        <v>4.4500010695151693E-2</v>
      </c>
      <c r="AM959" s="24"/>
      <c r="AN959" s="24">
        <f>+'[4]Combined Indicators'!BK163</f>
        <v>0.10420617775533085</v>
      </c>
      <c r="AO959" s="24">
        <f>+'[4]Combined Indicators'!BY163</f>
        <v>0</v>
      </c>
      <c r="AP959" s="24">
        <f>+'[4]Combined Indicators'!CB163</f>
        <v>1.7778865802988229E-2</v>
      </c>
      <c r="AQ959" s="24">
        <f>+'[4]Combined Indicators'!CH163</f>
        <v>2.5761228879409286E-2</v>
      </c>
    </row>
    <row r="960" spans="30:43" x14ac:dyDescent="0.25">
      <c r="AD960" s="50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</row>
    <row r="961" spans="30:43" x14ac:dyDescent="0.25">
      <c r="AD961" s="50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</row>
    <row r="962" spans="30:43" x14ac:dyDescent="0.25">
      <c r="AD962" s="24">
        <f>+'[4]Combined Indicators'!J166</f>
        <v>1.2300530131020535E-2</v>
      </c>
      <c r="AE962" s="24">
        <f>+'[4]Combined Indicators'!AM166</f>
        <v>2.785266427819446E-2</v>
      </c>
      <c r="AF962" s="24">
        <f>+'[4]Combined Indicators'!AS166</f>
        <v>1.0742503675099942E-2</v>
      </c>
      <c r="AG962" s="24">
        <f>+'[4]Combined Indicators'!AF166</f>
        <v>2.8088136157475769E-3</v>
      </c>
      <c r="AH962" s="24">
        <f>+'[4]Combined Indicators'!BL166</f>
        <v>1.8894120487745986E-2</v>
      </c>
      <c r="AI962" s="24">
        <f>+'[4]Combined Indicators'!BA166</f>
        <v>4.0081358965989369E-3</v>
      </c>
      <c r="AJ962" s="24">
        <f>+'[4]Combined Indicators'!BG166</f>
        <v>8.4900615029241608E-3</v>
      </c>
      <c r="AK962" s="24">
        <f>+'[4]Combined Indicators'!BO166</f>
        <v>2.1311311561643249E-2</v>
      </c>
      <c r="AL962" s="24">
        <f>+'[4]Combined Indicators'!BR166</f>
        <v>3.2284193715651936E-2</v>
      </c>
      <c r="AM962" s="24"/>
      <c r="AN962" s="24">
        <f>+'[4]Combined Indicators'!BK166</f>
        <v>9.4834922172927424E-3</v>
      </c>
      <c r="AO962" s="24">
        <f>+'[4]Combined Indicators'!BY166</f>
        <v>1.9009873613143311E-3</v>
      </c>
      <c r="AP962" s="24">
        <f>+'[4]Combined Indicators'!CB166</f>
        <v>1.4972764594934719E-2</v>
      </c>
      <c r="AQ962" s="24">
        <f>+'[4]Combined Indicators'!CH166</f>
        <v>1.0174089327542385E-2</v>
      </c>
    </row>
    <row r="963" spans="30:43" x14ac:dyDescent="0.25">
      <c r="AD963" s="24">
        <f>+'[4]Combined Indicators'!J167</f>
        <v>0.33680042947752625</v>
      </c>
      <c r="AE963" s="24">
        <f>+'[4]Combined Indicators'!AM167</f>
        <v>0.22419391918637702</v>
      </c>
      <c r="AF963" s="24">
        <f>+'[4]Combined Indicators'!AS167</f>
        <v>0.25683264694933966</v>
      </c>
      <c r="AG963" s="24">
        <f>+'[4]Combined Indicators'!AF167</f>
        <v>0.17010610403958587</v>
      </c>
      <c r="AH963" s="24">
        <f>+'[4]Combined Indicators'!BL167</f>
        <v>0.30724174653674119</v>
      </c>
      <c r="AI963" s="24">
        <f>+'[4]Combined Indicators'!BA167</f>
        <v>0.43899227527631518</v>
      </c>
      <c r="AJ963" s="24">
        <f>+'[4]Combined Indicators'!BG167</f>
        <v>0.27357157278425193</v>
      </c>
      <c r="AK963" s="24">
        <f>+'[4]Combined Indicators'!BO167</f>
        <v>0.14034470629616602</v>
      </c>
      <c r="AL963" s="24">
        <f>+'[4]Combined Indicators'!BR167</f>
        <v>0.46037723649928963</v>
      </c>
      <c r="AM963" s="24"/>
      <c r="AN963" s="24">
        <f>+'[4]Combined Indicators'!BK167</f>
        <v>0.23966378918785977</v>
      </c>
      <c r="AO963" s="24">
        <f>+'[4]Combined Indicators'!BY167</f>
        <v>0.35622895620202022</v>
      </c>
      <c r="AP963" s="24">
        <f>+'[4]Combined Indicators'!CB167</f>
        <v>0.11006571087275986</v>
      </c>
      <c r="AQ963" s="24">
        <f>+'[4]Combined Indicators'!CH167</f>
        <v>0.30077076791725754</v>
      </c>
    </row>
    <row r="964" spans="30:43" x14ac:dyDescent="0.25">
      <c r="AD964" s="50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</row>
    <row r="965" spans="30:43" x14ac:dyDescent="0.25">
      <c r="AD965" s="24">
        <f>+'[4]Combined Indicators'!J169</f>
        <v>0.82176889009400012</v>
      </c>
      <c r="AE965" s="24">
        <f>+'[4]Combined Indicators'!AM169</f>
        <v>0.85717569973610885</v>
      </c>
      <c r="AF965" s="24">
        <f>+'[4]Combined Indicators'!AS169</f>
        <v>0.67615125421139932</v>
      </c>
      <c r="AG965" s="24">
        <f>+'[4]Combined Indicators'!AF169</f>
        <v>0.746831143784351</v>
      </c>
      <c r="AH965" s="24">
        <f>+'[4]Combined Indicators'!BL169</f>
        <v>0.92651757188498407</v>
      </c>
      <c r="AI965" s="24">
        <f>+'[4]Combined Indicators'!BA169</f>
        <v>0.51404494382349164</v>
      </c>
      <c r="AJ965" s="24">
        <f>+'[4]Combined Indicators'!BG169</f>
        <v>0.74136886735311924</v>
      </c>
      <c r="AK965" s="24">
        <f>+'[4]Combined Indicators'!BO169</f>
        <v>0.93000351741118537</v>
      </c>
      <c r="AL965" s="24">
        <f>+'[4]Combined Indicators'!BR169</f>
        <v>0.81602042958770316</v>
      </c>
      <c r="AM965" s="24"/>
      <c r="AN965" s="24">
        <f>+'[4]Combined Indicators'!BK169</f>
        <v>0.76328941390346505</v>
      </c>
      <c r="AO965" s="24">
        <f>+'[4]Combined Indicators'!BY169</f>
        <v>0.37171717171717172</v>
      </c>
      <c r="AP965" s="24">
        <f>+'[4]Combined Indicators'!CB169</f>
        <v>0.79211469534050183</v>
      </c>
      <c r="AQ965" s="24">
        <f>+'[4]Combined Indicators'!CH169</f>
        <v>0.88038823865037175</v>
      </c>
    </row>
    <row r="966" spans="30:43" x14ac:dyDescent="0.25">
      <c r="AD966" s="24">
        <f>+'[4]Combined Indicators'!J170</f>
        <v>0.80566366931802758</v>
      </c>
      <c r="AE966" s="24">
        <f>+'[4]Combined Indicators'!AM170</f>
        <v>0.84723259955813202</v>
      </c>
      <c r="AF966" s="24">
        <f>+'[4]Combined Indicators'!AS170</f>
        <v>0.68064395357493024</v>
      </c>
      <c r="AG966" s="24">
        <f>+'[4]Combined Indicators'!AF170</f>
        <v>0.73150651433319869</v>
      </c>
      <c r="AH966" s="24">
        <f>+'[4]Combined Indicators'!BL170</f>
        <v>0.90734824281150162</v>
      </c>
      <c r="AI966" s="24">
        <f>+'[4]Combined Indicators'!BA170</f>
        <v>0.48771067416040292</v>
      </c>
      <c r="AJ966" s="24">
        <f>+'[4]Combined Indicators'!BG170</f>
        <v>0.72683222289521487</v>
      </c>
      <c r="AK966" s="24">
        <f>+'[4]Combined Indicators'!BO170</f>
        <v>0.91593387266971504</v>
      </c>
      <c r="AL966" s="24">
        <f>+'[4]Combined Indicators'!BR170</f>
        <v>0.80231449304257607</v>
      </c>
      <c r="AM966" s="24"/>
      <c r="AN966" s="24">
        <f>+'[4]Combined Indicators'!BK170</f>
        <v>0.7496592457980461</v>
      </c>
      <c r="AO966" s="24">
        <f>+'[4]Combined Indicators'!BY170</f>
        <v>0.30707070707070705</v>
      </c>
      <c r="AP966" s="24">
        <f>+'[4]Combined Indicators'!CB170</f>
        <v>0.77598566308243733</v>
      </c>
      <c r="AQ966" s="24">
        <f>+'[4]Combined Indicators'!CH170</f>
        <v>0.8221524407629931</v>
      </c>
    </row>
    <row r="967" spans="30:43" x14ac:dyDescent="0.25">
      <c r="AD967" s="25">
        <f>+'[4]Combined Indicators'!J171</f>
        <v>7.6779661016949152</v>
      </c>
      <c r="AE967" s="25">
        <f>+'[4]Combined Indicators'!AM171</f>
        <v>10.272406875237218</v>
      </c>
      <c r="AF967" s="25">
        <f>+'[4]Combined Indicators'!AS171</f>
        <v>8.1525423728813564</v>
      </c>
      <c r="AG967" s="25">
        <f>+'[4]Combined Indicators'!AF171</f>
        <v>8.0488634606463592</v>
      </c>
      <c r="AH967" s="25">
        <f>+'[4]Combined Indicators'!BL171</f>
        <v>8.5974842767295598</v>
      </c>
      <c r="AI967" s="25">
        <f>+'[4]Combined Indicators'!BA171</f>
        <v>6.0149999999999997</v>
      </c>
      <c r="AJ967" s="25">
        <f>+'[4]Combined Indicators'!BG171</f>
        <v>7.9954545454545451</v>
      </c>
      <c r="AK967" s="25">
        <f>+'[4]Combined Indicators'!BO171</f>
        <v>8.3232189973614776</v>
      </c>
      <c r="AL967" s="25">
        <f>+'[4]Combined Indicators'!BR171</f>
        <v>9.0472290992191962</v>
      </c>
      <c r="AM967" s="25"/>
      <c r="AN967" s="25">
        <f>+'[4]Combined Indicators'!BK171</f>
        <v>6.8492063492063489</v>
      </c>
      <c r="AO967" s="25">
        <f>+'[4]Combined Indicators'!BY171</f>
        <v>2.635658914728682</v>
      </c>
      <c r="AP967" s="25">
        <f>+'[4]Combined Indicators'!CB171</f>
        <v>6.9411764705882355</v>
      </c>
      <c r="AQ967" s="25">
        <f>+'[4]Combined Indicators'!CH171</f>
        <v>8.0164257555847573</v>
      </c>
    </row>
    <row r="968" spans="30:43" x14ac:dyDescent="0.25">
      <c r="AD968" s="25">
        <f>+'[4]Combined Indicators'!J172</f>
        <v>4.6685008724350476</v>
      </c>
      <c r="AE968" s="25">
        <f>+'[4]Combined Indicators'!AM172</f>
        <v>5.9533306510705133</v>
      </c>
      <c r="AF968" s="25">
        <f>+'[4]Combined Indicators'!AS172</f>
        <v>4.5488581055750288</v>
      </c>
      <c r="AG968" s="25">
        <f>+'[4]Combined Indicators'!AF172</f>
        <v>4.8929585501854893</v>
      </c>
      <c r="AH968" s="25">
        <f>+'[4]Combined Indicators'!BL172</f>
        <v>6.0766773162939298</v>
      </c>
      <c r="AI968" s="25">
        <f>+'[4]Combined Indicators'!BA172</f>
        <v>4.0712780899135144</v>
      </c>
      <c r="AJ968" s="25">
        <f>+'[4]Combined Indicators'!BG172</f>
        <v>3.578437310720775</v>
      </c>
      <c r="AK968" s="25">
        <f>+'[4]Combined Indicators'!BO172</f>
        <v>3.3330988392543088</v>
      </c>
      <c r="AL968" s="25">
        <f>+'[4]Combined Indicators'!BR172</f>
        <v>8.5429361088352955</v>
      </c>
      <c r="AM968" s="25"/>
      <c r="AN968" s="25">
        <f>+'[4]Combined Indicators'!BK172</f>
        <v>3.1022262607933686</v>
      </c>
      <c r="AO968" s="25">
        <f>+'[4]Combined Indicators'!BY172</f>
        <v>5.5434343434343436</v>
      </c>
      <c r="AP968" s="25">
        <f>+'[4]Combined Indicators'!CB172</f>
        <v>7.6926523297491043</v>
      </c>
      <c r="AQ968" s="25">
        <f>+'[4]Combined Indicators'!CH172</f>
        <v>4.9562089637329096</v>
      </c>
    </row>
    <row r="969" spans="30:43" x14ac:dyDescent="0.25">
      <c r="AD969" s="25">
        <f>+'[4]Combined Indicators'!J173</f>
        <v>1.8331767548250772</v>
      </c>
      <c r="AE969" s="25">
        <f>+'[4]Combined Indicators'!AM173</f>
        <v>1.1460428760049626</v>
      </c>
      <c r="AF969" s="25">
        <f>+'[4]Combined Indicators'!AS173</f>
        <v>1.8824410333194439</v>
      </c>
      <c r="AG969" s="25">
        <f>+'[4]Combined Indicators'!AF173</f>
        <v>1.2109717825868063</v>
      </c>
      <c r="AH969" s="25">
        <f>+'[4]Combined Indicators'!BL173</f>
        <v>1.4249201277955272</v>
      </c>
      <c r="AI969" s="25">
        <f>+'[4]Combined Indicators'!BA173</f>
        <v>1.5379213483243808</v>
      </c>
      <c r="AJ969" s="25">
        <f>+'[4]Combined Indicators'!BG173</f>
        <v>1.3737129012719562</v>
      </c>
      <c r="AK969" s="25">
        <f>+'[4]Combined Indicators'!BO173</f>
        <v>2.7140344706296164</v>
      </c>
      <c r="AL969" s="25">
        <f>+'[4]Combined Indicators'!BR173</f>
        <v>1.2398700521813477</v>
      </c>
      <c r="AM969" s="25"/>
      <c r="AN969" s="25">
        <f>+'[4]Combined Indicators'!BK173</f>
        <v>1.5320308950490977</v>
      </c>
      <c r="AO969" s="25">
        <f>+'[4]Combined Indicators'!BY173</f>
        <v>1.4222222222222223</v>
      </c>
      <c r="AP969" s="25">
        <f>+'[4]Combined Indicators'!CB173</f>
        <v>0.90949820788530467</v>
      </c>
      <c r="AQ969" s="25">
        <f>+'[4]Combined Indicators'!CH173</f>
        <v>1.0160433913762656</v>
      </c>
    </row>
    <row r="970" spans="30:43" x14ac:dyDescent="0.25">
      <c r="AD970" s="24">
        <f>+'[4]Combined Indicators'!J174</f>
        <v>1.0452288283606195</v>
      </c>
      <c r="AE970" s="24">
        <f>+'[4]Combined Indicators'!AM174</f>
        <v>1.0600034484533363</v>
      </c>
      <c r="AF970" s="24">
        <f>+'[4]Combined Indicators'!AS174</f>
        <v>1.0602770497932907</v>
      </c>
      <c r="AG970" s="24">
        <f>+'[4]Combined Indicators'!AF174</f>
        <v>1.0543019006447061</v>
      </c>
      <c r="AH970" s="24">
        <f>+'[4]Combined Indicators'!BL174</f>
        <v>1.0159744408945688</v>
      </c>
      <c r="AI970" s="24">
        <f>+'[4]Combined Indicators'!BA174</f>
        <v>1.0533707865235484</v>
      </c>
      <c r="AJ970" s="24">
        <f>+'[4]Combined Indicators'!BG174</f>
        <v>1.0660205935796485</v>
      </c>
      <c r="AK970" s="24">
        <f>+'[4]Combined Indicators'!BO174</f>
        <v>1.0664790714034471</v>
      </c>
      <c r="AL970" s="24">
        <f>+'[4]Combined Indicators'!BR174</f>
        <v>1.0184415962046496</v>
      </c>
      <c r="AM970" s="24"/>
      <c r="AN970" s="24">
        <f>+'[4]Combined Indicators'!BK174</f>
        <v>1.0304407087696779</v>
      </c>
      <c r="AO970" s="24">
        <f>+'[4]Combined Indicators'!BY174</f>
        <v>1.0424242424242425</v>
      </c>
      <c r="AP970" s="24">
        <f>+'[4]Combined Indicators'!CB174</f>
        <v>1.0358422939068099</v>
      </c>
      <c r="AQ970" s="24">
        <f>+'[4]Combined Indicators'!CH174</f>
        <v>1.042763345701063</v>
      </c>
    </row>
    <row r="971" spans="30:43" x14ac:dyDescent="0.25">
      <c r="AD971" s="50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</row>
    <row r="972" spans="30:43" x14ac:dyDescent="0.25">
      <c r="AD972" s="24">
        <f>+'[4]Combined Indicators'!J176</f>
        <v>4.5706333403536636E-2</v>
      </c>
      <c r="AE972" s="24">
        <f>+'[4]Combined Indicators'!AM176</f>
        <v>4.8674004062392931E-2</v>
      </c>
      <c r="AF972" s="24">
        <f>+'[4]Combined Indicators'!AS176</f>
        <v>8.9743083258825254E-2</v>
      </c>
      <c r="AG972" s="24">
        <f>+'[4]Combined Indicators'!AF176</f>
        <v>6.7425612218755343E-2</v>
      </c>
      <c r="AH972" s="24">
        <f>+'[4]Combined Indicators'!BL176</f>
        <v>5.6427062181257426E-2</v>
      </c>
      <c r="AI972" s="24">
        <f>+'[4]Combined Indicators'!BA176</f>
        <v>2.6354405304381542E-2</v>
      </c>
      <c r="AJ972" s="24">
        <f>+'[4]Combined Indicators'!BG176</f>
        <v>3.4909409177922665E-2</v>
      </c>
      <c r="AK972" s="24">
        <f>+'[4]Combined Indicators'!BO176</f>
        <v>8.9555514243880738E-2</v>
      </c>
      <c r="AL972" s="24">
        <f>+'[4]Combined Indicators'!BR176</f>
        <v>4.1557274606536534E-2</v>
      </c>
      <c r="AM972" s="24"/>
      <c r="AN972" s="24">
        <f>+'[4]Combined Indicators'!BK176</f>
        <v>0.13704173758392305</v>
      </c>
      <c r="AO972" s="24">
        <f>+'[4]Combined Indicators'!BY176</f>
        <v>0</v>
      </c>
      <c r="AP972" s="24">
        <f>+'[4]Combined Indicators'!CB176</f>
        <v>4.0087195931129277E-3</v>
      </c>
      <c r="AQ972" s="24">
        <f>+'[4]Combined Indicators'!CH176</f>
        <v>2.5740960509643074E-2</v>
      </c>
    </row>
    <row r="973" spans="30:43" x14ac:dyDescent="0.25">
      <c r="AD973" s="24">
        <f>+'[4]Combined Indicators'!J177</f>
        <v>0.26416728190281313</v>
      </c>
      <c r="AE973" s="24">
        <f>+'[4]Combined Indicators'!AM177</f>
        <v>0.28381858578227975</v>
      </c>
      <c r="AF973" s="24">
        <f>+'[4]Combined Indicators'!AS177</f>
        <v>0.26621480980524043</v>
      </c>
      <c r="AG973" s="24">
        <f>+'[4]Combined Indicators'!AF177</f>
        <v>0.30709756265423505</v>
      </c>
      <c r="AH973" s="24">
        <f>+'[4]Combined Indicators'!BL177</f>
        <v>0.20653656523399208</v>
      </c>
      <c r="AI973" s="24">
        <f>+'[4]Combined Indicators'!BA177</f>
        <v>0.2726478935713556</v>
      </c>
      <c r="AJ973" s="24">
        <f>+'[4]Combined Indicators'!BG177</f>
        <v>0.23590047125531399</v>
      </c>
      <c r="AK973" s="24">
        <f>+'[4]Combined Indicators'!BO177</f>
        <v>0.55713482084866084</v>
      </c>
      <c r="AL973" s="24">
        <f>+'[4]Combined Indicators'!BR177</f>
        <v>0.25533786458243563</v>
      </c>
      <c r="AM973" s="24"/>
      <c r="AN973" s="24">
        <f>+'[4]Combined Indicators'!BK177</f>
        <v>0.33120365317386014</v>
      </c>
      <c r="AO973" s="24">
        <f>+'[4]Combined Indicators'!BY177</f>
        <v>0</v>
      </c>
      <c r="AP973" s="24">
        <f>+'[4]Combined Indicators'!CB177</f>
        <v>5.2580972861512143E-2</v>
      </c>
      <c r="AQ973" s="24">
        <f>+'[4]Combined Indicators'!CH177</f>
        <v>0.20920724034283938</v>
      </c>
    </row>
    <row r="974" spans="30:43" x14ac:dyDescent="0.25">
      <c r="AD974" s="24">
        <f>+'[4]Combined Indicators'!J178</f>
        <v>7.8429256113908448E-3</v>
      </c>
      <c r="AE974" s="24">
        <f>+'[4]Combined Indicators'!AM178</f>
        <v>6.7870959738646442E-3</v>
      </c>
      <c r="AF974" s="24">
        <f>+'[4]Combined Indicators'!AS178</f>
        <v>2.5314328969859721E-2</v>
      </c>
      <c r="AG974" s="24">
        <f>+'[4]Combined Indicators'!AF178</f>
        <v>1.1736450103100423E-2</v>
      </c>
      <c r="AH974" s="24">
        <f>+'[4]Combined Indicators'!BL178</f>
        <v>2.1537495464556178E-2</v>
      </c>
      <c r="AI974" s="24">
        <f>+'[4]Combined Indicators'!BA178</f>
        <v>5.6526944178553855E-3</v>
      </c>
      <c r="AJ974" s="24">
        <f>+'[4]Combined Indicators'!BG178</f>
        <v>5.1670087650693697E-3</v>
      </c>
      <c r="AK974" s="24">
        <f>+'[4]Combined Indicators'!BO178</f>
        <v>8.529747437980446E-3</v>
      </c>
      <c r="AL974" s="24">
        <f>+'[4]Combined Indicators'!BR178</f>
        <v>5.2764471531488236E-3</v>
      </c>
      <c r="AM974" s="24"/>
      <c r="AN974" s="24">
        <f>+'[4]Combined Indicators'!BK178</f>
        <v>3.5110268574692322E-2</v>
      </c>
      <c r="AO974" s="24">
        <f>+'[4]Combined Indicators'!BY178</f>
        <v>0</v>
      </c>
      <c r="AP974" s="24">
        <f>+'[4]Combined Indicators'!CB178</f>
        <v>0</v>
      </c>
      <c r="AQ974" s="24">
        <f>+'[4]Combined Indicators'!CH178</f>
        <v>6.9927270246767194E-4</v>
      </c>
    </row>
    <row r="975" spans="30:43" x14ac:dyDescent="0.25">
      <c r="AD975" s="24">
        <f>+'[4]Combined Indicators'!J179</f>
        <v>8.2023758868442473E-2</v>
      </c>
      <c r="AE975" s="24">
        <f>+'[4]Combined Indicators'!AM179</f>
        <v>9.6386999021983819E-2</v>
      </c>
      <c r="AF975" s="24">
        <f>+'[4]Combined Indicators'!AS179</f>
        <v>8.6920665286128712E-2</v>
      </c>
      <c r="AG975" s="24">
        <f>+'[4]Combined Indicators'!AF179</f>
        <v>0.11122516584449024</v>
      </c>
      <c r="AH975" s="24">
        <f>+'[4]Combined Indicators'!BL179</f>
        <v>5.8201359297142673E-2</v>
      </c>
      <c r="AI975" s="24">
        <f>+'[4]Combined Indicators'!BA179</f>
        <v>8.4996569546716874E-2</v>
      </c>
      <c r="AJ975" s="24">
        <f>+'[4]Combined Indicators'!BG179</f>
        <v>6.8462177497543047E-2</v>
      </c>
      <c r="AK975" s="24">
        <f>+'[4]Combined Indicators'!BO179</f>
        <v>0.23585641903284232</v>
      </c>
      <c r="AL975" s="24">
        <f>+'[4]Combined Indicators'!BR179</f>
        <v>7.4846760422931369E-2</v>
      </c>
      <c r="AM975" s="24"/>
      <c r="AN975" s="24">
        <f>+'[4]Combined Indicators'!BK179</f>
        <v>0.12649980847810052</v>
      </c>
      <c r="AO975" s="24">
        <f>+'[4]Combined Indicators'!BY179</f>
        <v>0</v>
      </c>
      <c r="AP975" s="24">
        <f>+'[4]Combined Indicators'!CB179</f>
        <v>5.7431133186064973E-3</v>
      </c>
      <c r="AQ975" s="24">
        <f>+'[4]Combined Indicators'!CH179</f>
        <v>4.3054995201863358E-2</v>
      </c>
    </row>
    <row r="976" spans="30:43" x14ac:dyDescent="0.25">
      <c r="AD976" s="50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</row>
    <row r="977" spans="30:43" x14ac:dyDescent="0.25">
      <c r="AD977" s="50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</row>
    <row r="978" spans="30:43" x14ac:dyDescent="0.25">
      <c r="AD978" s="24">
        <f>+'[4]Combined Indicators'!J182</f>
        <v>9.9303132291963334E-3</v>
      </c>
      <c r="AE978" s="24">
        <f>+'[4]Combined Indicators'!AM182</f>
        <v>3.5490175701153133E-3</v>
      </c>
      <c r="AF978" s="24">
        <f>+'[4]Combined Indicators'!AS182</f>
        <v>7.6154738708193144E-3</v>
      </c>
      <c r="AG978" s="24">
        <f>+'[4]Combined Indicators'!AF182</f>
        <v>6.4889635188766425E-3</v>
      </c>
      <c r="AH978" s="24">
        <f>+'[4]Combined Indicators'!BL182</f>
        <v>7.4248460702643973E-3</v>
      </c>
      <c r="AI978" s="24">
        <f>+'[4]Combined Indicators'!BA182</f>
        <v>8.3304629234740024E-3</v>
      </c>
      <c r="AJ978" s="24">
        <f>+'[4]Combined Indicators'!BG182</f>
        <v>7.8575493498921137E-3</v>
      </c>
      <c r="AK978" s="24">
        <f>+'[4]Combined Indicators'!BO182</f>
        <v>5.7444841457809093E-3</v>
      </c>
      <c r="AL978" s="24">
        <f>+'[4]Combined Indicators'!BR182</f>
        <v>1.080157638792446E-2</v>
      </c>
      <c r="AM978" s="24"/>
      <c r="AN978" s="24">
        <f>+'[4]Combined Indicators'!BK182</f>
        <v>5.3298863573798937E-3</v>
      </c>
      <c r="AO978" s="24">
        <f>+'[4]Combined Indicators'!BY182</f>
        <v>2.9391696845129057E-3</v>
      </c>
      <c r="AP978" s="24">
        <f>+'[4]Combined Indicators'!CB182</f>
        <v>1.6625224725752552E-3</v>
      </c>
      <c r="AQ978" s="24">
        <f>+'[4]Combined Indicators'!CH182</f>
        <v>5.6182581773190259E-3</v>
      </c>
    </row>
    <row r="979" spans="30:43" x14ac:dyDescent="0.25">
      <c r="AD979" s="24">
        <f>+'[4]Combined Indicators'!J183</f>
        <v>0.81854453265843719</v>
      </c>
      <c r="AE979" s="24">
        <f>+'[4]Combined Indicators'!AM183</f>
        <v>0.63336340399428714</v>
      </c>
      <c r="AF979" s="24">
        <f>+'[4]Combined Indicators'!AS183</f>
        <v>0.56271454976973667</v>
      </c>
      <c r="AG979" s="24">
        <f>+'[4]Combined Indicators'!AF183</f>
        <v>0.45029050620910765</v>
      </c>
      <c r="AH979" s="24">
        <f>+'[4]Combined Indicators'!BL183</f>
        <v>0.83739837398373984</v>
      </c>
      <c r="AI979" s="24">
        <f>+'[4]Combined Indicators'!BA183</f>
        <v>0.71694049077774546</v>
      </c>
      <c r="AJ979" s="24">
        <f>+'[4]Combined Indicators'!BG183</f>
        <v>0.71945898778189321</v>
      </c>
      <c r="AK979" s="24">
        <f>+'[4]Combined Indicators'!BO183</f>
        <v>0.51109177904499514</v>
      </c>
      <c r="AL979" s="24">
        <f>+'[4]Combined Indicators'!BR183</f>
        <v>0.85783066567140642</v>
      </c>
      <c r="AM979" s="24"/>
      <c r="AN979" s="24">
        <f>+'[4]Combined Indicators'!BK183</f>
        <v>0.67421180276057613</v>
      </c>
      <c r="AO979" s="24">
        <f>+'[4]Combined Indicators'!BY183</f>
        <v>0.5474738676576214</v>
      </c>
      <c r="AP979" s="24">
        <f>+'[4]Combined Indicators'!CB183</f>
        <v>0.42232683254492986</v>
      </c>
      <c r="AQ979" s="24">
        <f>+'[4]Combined Indicators'!CH183</f>
        <v>0.85835401157196034</v>
      </c>
    </row>
    <row r="980" spans="30:43" x14ac:dyDescent="0.25">
      <c r="AD980" s="50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</row>
    <row r="981" spans="30:43" x14ac:dyDescent="0.25">
      <c r="AD981" s="24">
        <f>+'[4]Combined Indicators'!J185</f>
        <v>1.3563501849568433E-2</v>
      </c>
      <c r="AE981" s="24">
        <f>+'[4]Combined Indicators'!AM185</f>
        <v>1.70863309352518E-2</v>
      </c>
      <c r="AF981" s="24">
        <f>+'[4]Combined Indicators'!AS185</f>
        <v>3.1496062992125984E-2</v>
      </c>
      <c r="AG981" s="24">
        <f>+'[4]Combined Indicators'!AF185</f>
        <v>1.3610315186246419E-2</v>
      </c>
      <c r="AH981" s="24">
        <f>+'[4]Combined Indicators'!BL185</f>
        <v>0</v>
      </c>
      <c r="AI981" s="24">
        <f>+'[4]Combined Indicators'!BA185</f>
        <v>6.8119891008174387E-3</v>
      </c>
      <c r="AJ981" s="24">
        <f>+'[4]Combined Indicators'!BG185</f>
        <v>1.3605442176870748E-2</v>
      </c>
      <c r="AK981" s="24">
        <f>+'[4]Combined Indicators'!BO185</f>
        <v>3.4013605442176874E-2</v>
      </c>
      <c r="AL981" s="24">
        <f>+'[4]Combined Indicators'!BR185</f>
        <v>1.1710794297352342E-2</v>
      </c>
      <c r="AM981" s="24"/>
      <c r="AN981" s="24">
        <f>+'[4]Combined Indicators'!BK185</f>
        <v>1.1235955056179775E-2</v>
      </c>
      <c r="AO981" s="24">
        <f>+'[4]Combined Indicators'!BY185</f>
        <v>1.0638297872340425E-2</v>
      </c>
      <c r="AP981" s="24">
        <f>+'[4]Combined Indicators'!CB185</f>
        <v>0</v>
      </c>
      <c r="AQ981" s="24">
        <f>+'[4]Combined Indicators'!CH185</f>
        <v>8.4388185654008432E-3</v>
      </c>
    </row>
    <row r="982" spans="30:43" x14ac:dyDescent="0.25">
      <c r="AD982" s="24">
        <f>+'[4]Combined Indicators'!J186</f>
        <v>2.8360049321824909E-2</v>
      </c>
      <c r="AE982" s="24">
        <f>+'[4]Combined Indicators'!AM186</f>
        <v>4.0467625899280574E-2</v>
      </c>
      <c r="AF982" s="24">
        <f>+'[4]Combined Indicators'!AS186</f>
        <v>5.5118110236220472E-2</v>
      </c>
      <c r="AG982" s="24">
        <f>+'[4]Combined Indicators'!AF186</f>
        <v>3.5458452722063036E-2</v>
      </c>
      <c r="AH982" s="24">
        <f>+'[4]Combined Indicators'!BL186</f>
        <v>3.4482758620689655E-2</v>
      </c>
      <c r="AI982" s="24">
        <f>+'[4]Combined Indicators'!BA186</f>
        <v>1.6348773841961851E-2</v>
      </c>
      <c r="AJ982" s="24">
        <f>+'[4]Combined Indicators'!BG186</f>
        <v>2.7210884353741496E-2</v>
      </c>
      <c r="AK982" s="24">
        <f>+'[4]Combined Indicators'!BO186</f>
        <v>4.0816326530612242E-2</v>
      </c>
      <c r="AL982" s="24">
        <f>+'[4]Combined Indicators'!BR186</f>
        <v>3.1059063136456212E-2</v>
      </c>
      <c r="AM982" s="24"/>
      <c r="AN982" s="24">
        <f>+'[4]Combined Indicators'!BK186</f>
        <v>1.1235955056179775E-2</v>
      </c>
      <c r="AO982" s="24">
        <f>+'[4]Combined Indicators'!BY186</f>
        <v>1.0638297872340425E-2</v>
      </c>
      <c r="AP982" s="24">
        <f>+'[4]Combined Indicators'!CB186</f>
        <v>0</v>
      </c>
      <c r="AQ982" s="24">
        <f>+'[4]Combined Indicators'!CH186</f>
        <v>1.6877637130801686E-2</v>
      </c>
    </row>
    <row r="983" spans="30:43" x14ac:dyDescent="0.25">
      <c r="AD983" s="25">
        <f>+'[4]Combined Indicators'!J187</f>
        <v>1.1241428037220076</v>
      </c>
      <c r="AE983" s="25">
        <f>+'[4]Combined Indicators'!AM187</f>
        <v>0.83130356338892741</v>
      </c>
      <c r="AF983" s="25">
        <f>+'[4]Combined Indicators'!AS187</f>
        <v>1.0963823606984198</v>
      </c>
      <c r="AG983" s="25">
        <f>+'[4]Combined Indicators'!AF187</f>
        <v>0.9117425668072191</v>
      </c>
      <c r="AH983" s="25">
        <f>+'[4]Combined Indicators'!BL187</f>
        <v>1.7235772357723578</v>
      </c>
      <c r="AI983" s="25">
        <f>+'[4]Combined Indicators'!BA187</f>
        <v>0.86717067196159514</v>
      </c>
      <c r="AJ983" s="25">
        <f>+'[4]Combined Indicators'!BG187</f>
        <v>0.96335078532518281</v>
      </c>
      <c r="AK983" s="25">
        <f>+'[4]Combined Indicators'!BO187</f>
        <v>1.5241409308660139</v>
      </c>
      <c r="AL983" s="25">
        <f>+'[4]Combined Indicators'!BR187</f>
        <v>0.84499694051666929</v>
      </c>
      <c r="AM983" s="25"/>
      <c r="AN983" s="25">
        <f>+'[4]Combined Indicators'!BK187</f>
        <v>0.98464025870789174</v>
      </c>
      <c r="AO983" s="25">
        <f>+'[4]Combined Indicators'!BY187</f>
        <v>0.794425087121854</v>
      </c>
      <c r="AP983" s="25">
        <f>+'[4]Combined Indicators'!CB187</f>
        <v>1.1862811028885372</v>
      </c>
      <c r="AQ983" s="25">
        <f>+'[4]Combined Indicators'!CH187</f>
        <v>0.53598014888337464</v>
      </c>
    </row>
    <row r="984" spans="30:43" x14ac:dyDescent="0.25">
      <c r="AD984" s="25">
        <f>+'[4]Combined Indicators'!J188</f>
        <v>4.1514484020328268</v>
      </c>
      <c r="AE984" s="25">
        <f>+'[4]Combined Indicators'!AM188</f>
        <v>5.398737032122666</v>
      </c>
      <c r="AF984" s="25">
        <f>+'[4]Combined Indicators'!AS188</f>
        <v>4.0116186955034667</v>
      </c>
      <c r="AG984" s="25">
        <f>+'[4]Combined Indicators'!AF188</f>
        <v>4.0130786601542523</v>
      </c>
      <c r="AH984" s="25">
        <f>+'[4]Combined Indicators'!BL188</f>
        <v>6.8943089430894311</v>
      </c>
      <c r="AI984" s="25">
        <f>+'[4]Combined Indicators'!BA188</f>
        <v>3.1549605102051022</v>
      </c>
      <c r="AJ984" s="25">
        <f>+'[4]Combined Indicators'!BG188</f>
        <v>3.4005235601560124</v>
      </c>
      <c r="AK984" s="25">
        <f>+'[4]Combined Indicators'!BO188</f>
        <v>2.6307090039605172</v>
      </c>
      <c r="AL984" s="25">
        <f>+'[4]Combined Indicators'!BR188</f>
        <v>7.3758011014090519</v>
      </c>
      <c r="AM984" s="25"/>
      <c r="AN984" s="25">
        <f>+'[4]Combined Indicators'!BK188</f>
        <v>2.7793047696533102</v>
      </c>
      <c r="AO984" s="25">
        <f>+'[4]Combined Indicators'!BY188</f>
        <v>3.5069686411760794</v>
      </c>
      <c r="AP984" s="25">
        <f>+'[4]Combined Indicators'!CB188</f>
        <v>6.8997982514945528</v>
      </c>
      <c r="AQ984" s="25">
        <f>+'[4]Combined Indicators'!CH188</f>
        <v>3.3411910669975184</v>
      </c>
    </row>
    <row r="985" spans="30:43" x14ac:dyDescent="0.25">
      <c r="AD985" s="50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</row>
    <row r="986" spans="30:43" x14ac:dyDescent="0.25">
      <c r="AD986" s="24">
        <f>+'[4]Combined Indicators'!J190</f>
        <v>0.14410936957112697</v>
      </c>
      <c r="AE986" s="24">
        <f>+'[4]Combined Indicators'!AM190</f>
        <v>0.26368226107086495</v>
      </c>
      <c r="AF986" s="24">
        <f>+'[4]Combined Indicators'!AS190</f>
        <v>0.22523886212648134</v>
      </c>
      <c r="AG986" s="24">
        <f>+'[4]Combined Indicators'!AF190</f>
        <v>0.16532900622127747</v>
      </c>
      <c r="AH986" s="24">
        <f>+'[4]Combined Indicators'!BL190</f>
        <v>0.19712791927126549</v>
      </c>
      <c r="AI986" s="24">
        <f>+'[4]Combined Indicators'!BA190</f>
        <v>0.18463025370057223</v>
      </c>
      <c r="AJ986" s="24">
        <f>+'[4]Combined Indicators'!BG190</f>
        <v>0.17636446994983487</v>
      </c>
      <c r="AK986" s="24">
        <f>+'[4]Combined Indicators'!BO190</f>
        <v>0.5596742962886232</v>
      </c>
      <c r="AL986" s="24">
        <f>+'[4]Combined Indicators'!BR190</f>
        <v>0.11381279376189492</v>
      </c>
      <c r="AM986" s="24"/>
      <c r="AN986" s="24">
        <f>+'[4]Combined Indicators'!BK190</f>
        <v>0.21910456092416564</v>
      </c>
      <c r="AO986" s="24">
        <f>+'[4]Combined Indicators'!BY190</f>
        <v>0</v>
      </c>
      <c r="AP986" s="24">
        <f>+'[4]Combined Indicators'!CB190</f>
        <v>3.5813548099036786E-2</v>
      </c>
      <c r="AQ986" s="24">
        <f>+'[4]Combined Indicators'!CH190</f>
        <v>9.4245957616859319E-2</v>
      </c>
    </row>
    <row r="987" spans="30:43" x14ac:dyDescent="0.25">
      <c r="AD987" s="24">
        <f>+'[4]Combined Indicators'!J191</f>
        <v>0.36117460642340338</v>
      </c>
      <c r="AE987" s="24">
        <f>+'[4]Combined Indicators'!AM191</f>
        <v>0.50555717089865304</v>
      </c>
      <c r="AF987" s="24">
        <f>+'[4]Combined Indicators'!AS191</f>
        <v>0.41671844885298959</v>
      </c>
      <c r="AG987" s="24">
        <f>+'[4]Combined Indicators'!AF191</f>
        <v>0.42432496879418002</v>
      </c>
      <c r="AH987" s="24">
        <f>+'[4]Combined Indicators'!BL191</f>
        <v>0.42505607600243123</v>
      </c>
      <c r="AI987" s="24">
        <f>+'[4]Combined Indicators'!BA191</f>
        <v>0.36301479410098797</v>
      </c>
      <c r="AJ987" s="24">
        <f>+'[4]Combined Indicators'!BG191</f>
        <v>0.37352991204183994</v>
      </c>
      <c r="AK987" s="24">
        <f>+'[4]Combined Indicators'!BO191</f>
        <v>0.85879707785913451</v>
      </c>
      <c r="AL987" s="24">
        <f>+'[4]Combined Indicators'!BR191</f>
        <v>0.33611879057742194</v>
      </c>
      <c r="AM987" s="24"/>
      <c r="AN987" s="24">
        <f>+'[4]Combined Indicators'!BK191</f>
        <v>0.42864650220887118</v>
      </c>
      <c r="AO987" s="24">
        <f>+'[4]Combined Indicators'!BY191</f>
        <v>0</v>
      </c>
      <c r="AP987" s="24">
        <f>+'[4]Combined Indicators'!CB191</f>
        <v>0.2480042264416166</v>
      </c>
      <c r="AQ987" s="24">
        <f>+'[4]Combined Indicators'!CH191</f>
        <v>0.26264699284839316</v>
      </c>
    </row>
    <row r="988" spans="30:43" x14ac:dyDescent="0.25">
      <c r="AD988" s="24">
        <f>+'[4]Combined Indicators'!J192</f>
        <v>1.9401400290315732E-2</v>
      </c>
      <c r="AE988" s="24">
        <f>+'[4]Combined Indicators'!AM192</f>
        <v>3.08734037050062E-2</v>
      </c>
      <c r="AF988" s="24">
        <f>+'[4]Combined Indicators'!AS192</f>
        <v>4.2238541460724525E-2</v>
      </c>
      <c r="AG988" s="24">
        <f>+'[4]Combined Indicators'!AF192</f>
        <v>4.2278468057852674E-2</v>
      </c>
      <c r="AH988" s="24">
        <f>+'[4]Combined Indicators'!BL192</f>
        <v>3.2597613414248064E-2</v>
      </c>
      <c r="AI988" s="24">
        <f>+'[4]Combined Indicators'!BA192</f>
        <v>2.0228441722417504E-2</v>
      </c>
      <c r="AJ988" s="24">
        <f>+'[4]Combined Indicators'!BG192</f>
        <v>4.0001165296483336E-2</v>
      </c>
      <c r="AK988" s="24">
        <f>+'[4]Combined Indicators'!BO192</f>
        <v>8.8266693970946622E-2</v>
      </c>
      <c r="AL988" s="24">
        <f>+'[4]Combined Indicators'!BR192</f>
        <v>2.0920741925663514E-2</v>
      </c>
      <c r="AM988" s="24"/>
      <c r="AN988" s="24">
        <f>+'[4]Combined Indicators'!BK192</f>
        <v>2.9310296888917033E-2</v>
      </c>
      <c r="AO988" s="24">
        <f>+'[4]Combined Indicators'!BY192</f>
        <v>0</v>
      </c>
      <c r="AP988" s="24">
        <f>+'[4]Combined Indicators'!CB192</f>
        <v>0</v>
      </c>
      <c r="AQ988" s="24">
        <f>+'[4]Combined Indicators'!CH192</f>
        <v>1.7339772393914515E-2</v>
      </c>
    </row>
    <row r="989" spans="30:43" x14ac:dyDescent="0.25">
      <c r="AD989" s="24">
        <f>+'[4]Combined Indicators'!J193</f>
        <v>0.1230968919795619</v>
      </c>
      <c r="AE989" s="24">
        <f>+'[4]Combined Indicators'!AM193</f>
        <v>0.19504035170894221</v>
      </c>
      <c r="AF989" s="24">
        <f>+'[4]Combined Indicators'!AS193</f>
        <v>0.1602616707461067</v>
      </c>
      <c r="AG989" s="24">
        <f>+'[4]Combined Indicators'!AF193</f>
        <v>0.18161142490304105</v>
      </c>
      <c r="AH989" s="24">
        <f>+'[4]Combined Indicators'!BL193</f>
        <v>0.19532915850249807</v>
      </c>
      <c r="AI989" s="24">
        <f>+'[4]Combined Indicators'!BA193</f>
        <v>0.11671509293648819</v>
      </c>
      <c r="AJ989" s="24">
        <f>+'[4]Combined Indicators'!BG193</f>
        <v>0.12128140373782548</v>
      </c>
      <c r="AK989" s="24">
        <f>+'[4]Combined Indicators'!BO193</f>
        <v>0.40184361088512704</v>
      </c>
      <c r="AL989" s="24">
        <f>+'[4]Combined Indicators'!BR193</f>
        <v>0.1141253127481838</v>
      </c>
      <c r="AM989" s="24"/>
      <c r="AN989" s="24">
        <f>+'[4]Combined Indicators'!BK193</f>
        <v>0.13766908820529206</v>
      </c>
      <c r="AO989" s="24">
        <f>+'[4]Combined Indicators'!BY193</f>
        <v>0</v>
      </c>
      <c r="AP989" s="24">
        <f>+'[4]Combined Indicators'!CB193</f>
        <v>2.8197894152166014E-2</v>
      </c>
      <c r="AQ989" s="24">
        <f>+'[4]Combined Indicators'!CH193</f>
        <v>7.4635409848765058E-2</v>
      </c>
    </row>
    <row r="990" spans="30:43" x14ac:dyDescent="0.25">
      <c r="AD990" s="50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</row>
    <row r="991" spans="30:43" x14ac:dyDescent="0.25">
      <c r="AD991" s="50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</row>
    <row r="992" spans="30:43" x14ac:dyDescent="0.25">
      <c r="AD992" s="24">
        <f>+'[4]Combined Indicators'!J196</f>
        <v>1.4775163692563056E-3</v>
      </c>
      <c r="AE992" s="24">
        <f>+'[4]Combined Indicators'!AM196</f>
        <v>7.9440684222469439E-4</v>
      </c>
      <c r="AF992" s="24">
        <f>+'[4]Combined Indicators'!AS196</f>
        <v>1.01754153119421E-3</v>
      </c>
      <c r="AG992" s="24">
        <f>+'[4]Combined Indicators'!AF196</f>
        <v>6.8046197232211219E-4</v>
      </c>
      <c r="AH992" s="24">
        <f>+'[4]Combined Indicators'!BL196</f>
        <v>1.8411203670167815E-3</v>
      </c>
      <c r="AI992" s="24">
        <f>+'[4]Combined Indicators'!BA196</f>
        <v>1.7159128131851457E-3</v>
      </c>
      <c r="AJ992" s="24">
        <f>+'[4]Combined Indicators'!BG196</f>
        <v>1.1381790506577189E-3</v>
      </c>
      <c r="AK992" s="24">
        <f>+'[4]Combined Indicators'!BO196</f>
        <v>5.9968516529421731E-4</v>
      </c>
      <c r="AL992" s="24">
        <f>+'[4]Combined Indicators'!BR196</f>
        <v>2.500980111459627E-3</v>
      </c>
      <c r="AM992" s="24"/>
      <c r="AN992" s="24">
        <f>+'[4]Combined Indicators'!BK196</f>
        <v>8.4235471534780532E-4</v>
      </c>
      <c r="AO992" s="24">
        <f>+'[4]Combined Indicators'!BY196</f>
        <v>9.7673626722889805E-4</v>
      </c>
      <c r="AP992" s="24">
        <f>+'[4]Combined Indicators'!CB196</f>
        <v>8.5194493886949342E-4</v>
      </c>
      <c r="AQ992" s="24">
        <f>+'[4]Combined Indicators'!CH196</f>
        <v>2.8399156564451458E-3</v>
      </c>
    </row>
    <row r="993" spans="30:43" x14ac:dyDescent="0.25">
      <c r="AD993" s="24">
        <f>+'[4]Combined Indicators'!J197</f>
        <v>0.79748603352670411</v>
      </c>
      <c r="AE993" s="24">
        <f>+'[4]Combined Indicators'!AM197</f>
        <v>0.61108312342804394</v>
      </c>
      <c r="AF993" s="24">
        <f>+'[4]Combined Indicators'!AS197</f>
        <v>0.71541501976509558</v>
      </c>
      <c r="AG993" s="24">
        <f>+'[4]Combined Indicators'!AF197</f>
        <v>0.52658142664827057</v>
      </c>
      <c r="AH993" s="24">
        <f>+'[4]Combined Indicators'!BL197</f>
        <v>0.65573770491803274</v>
      </c>
      <c r="AI993" s="24">
        <f>+'[4]Combined Indicators'!BA197</f>
        <v>0.79413573918276681</v>
      </c>
      <c r="AJ993" s="24">
        <f>+'[4]Combined Indicators'!BG197</f>
        <v>0.71234939758802629</v>
      </c>
      <c r="AK993" s="24">
        <f>+'[4]Combined Indicators'!BO197</f>
        <v>0.51249999999999996</v>
      </c>
      <c r="AL993" s="24">
        <f>+'[4]Combined Indicators'!BR197</f>
        <v>0.85457959524306282</v>
      </c>
      <c r="AM993" s="24"/>
      <c r="AN993" s="24">
        <f>+'[4]Combined Indicators'!BK197</f>
        <v>0.60102301790240509</v>
      </c>
      <c r="AO993" s="24">
        <f>+'[4]Combined Indicators'!BY197</f>
        <v>0.62123197896500848</v>
      </c>
      <c r="AP993" s="24">
        <f>+'[4]Combined Indicators'!CB197</f>
        <v>0.50262467192125981</v>
      </c>
      <c r="AQ993" s="24">
        <f>+'[4]Combined Indicators'!CH197</f>
        <v>0.83186745755915825</v>
      </c>
    </row>
    <row r="994" spans="30:43" x14ac:dyDescent="0.25">
      <c r="AD994" s="50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</row>
    <row r="995" spans="30:43" x14ac:dyDescent="0.25">
      <c r="AD995" s="24">
        <f>+'[4]Combined Indicators'!J199</f>
        <v>0</v>
      </c>
      <c r="AE995" s="24">
        <f>+'[4]Combined Indicators'!AM199</f>
        <v>4.5248868778280547E-3</v>
      </c>
      <c r="AF995" s="24">
        <f>+'[4]Combined Indicators'!AS199</f>
        <v>0</v>
      </c>
      <c r="AG995" s="24">
        <f>+'[4]Combined Indicators'!AF199</f>
        <v>1.488833746898263E-2</v>
      </c>
      <c r="AH995" s="24">
        <f>+'[4]Combined Indicators'!BL199</f>
        <v>0</v>
      </c>
      <c r="AI995" s="24">
        <f>+'[4]Combined Indicators'!BA199</f>
        <v>0</v>
      </c>
      <c r="AJ995" s="24">
        <f>+'[4]Combined Indicators'!BG199</f>
        <v>0</v>
      </c>
      <c r="AK995" s="24">
        <f>+'[4]Combined Indicators'!BO199</f>
        <v>0</v>
      </c>
      <c r="AL995" s="24">
        <f>+'[4]Combined Indicators'!BR199</f>
        <v>1.3544018058690745E-2</v>
      </c>
      <c r="AM995" s="24"/>
      <c r="AN995" s="24">
        <f>+'[4]Combined Indicators'!BK199</f>
        <v>0</v>
      </c>
      <c r="AO995" s="24">
        <f>+'[4]Combined Indicators'!BY199</f>
        <v>0</v>
      </c>
      <c r="AP995" s="24">
        <f>+'[4]Combined Indicators'!CB199</f>
        <v>0</v>
      </c>
      <c r="AQ995" s="24">
        <f>+'[4]Combined Indicators'!CH199</f>
        <v>0</v>
      </c>
    </row>
    <row r="996" spans="30:43" x14ac:dyDescent="0.25">
      <c r="AD996" s="24">
        <f>+'[4]Combined Indicators'!J200</f>
        <v>2.1739130434782608E-2</v>
      </c>
      <c r="AE996" s="24">
        <f>+'[4]Combined Indicators'!AM200</f>
        <v>2.7149321266968326E-2</v>
      </c>
      <c r="AF996" s="24">
        <f>+'[4]Combined Indicators'!AS200</f>
        <v>0</v>
      </c>
      <c r="AG996" s="24">
        <f>+'[4]Combined Indicators'!AF200</f>
        <v>2.729528535980149E-2</v>
      </c>
      <c r="AH996" s="24">
        <f>+'[4]Combined Indicators'!BL200</f>
        <v>0</v>
      </c>
      <c r="AI996" s="24">
        <f>+'[4]Combined Indicators'!BA200</f>
        <v>7.462686567164179E-3</v>
      </c>
      <c r="AJ996" s="24">
        <f>+'[4]Combined Indicators'!BG200</f>
        <v>0</v>
      </c>
      <c r="AK996" s="24">
        <f>+'[4]Combined Indicators'!BO200</f>
        <v>0</v>
      </c>
      <c r="AL996" s="24">
        <f>+'[4]Combined Indicators'!BR200</f>
        <v>1.8058690744920992E-2</v>
      </c>
      <c r="AM996" s="24"/>
      <c r="AN996" s="24">
        <f>+'[4]Combined Indicators'!BK200</f>
        <v>0</v>
      </c>
      <c r="AO996" s="24">
        <f>+'[4]Combined Indicators'!BY200</f>
        <v>4.5454545454545456E-2</v>
      </c>
      <c r="AP996" s="24">
        <f>+'[4]Combined Indicators'!CB200</f>
        <v>0</v>
      </c>
      <c r="AQ996" s="24">
        <f>+'[4]Combined Indicators'!CH200</f>
        <v>2.3255813953488372E-2</v>
      </c>
    </row>
    <row r="997" spans="30:43" x14ac:dyDescent="0.25">
      <c r="AD997" s="25">
        <f>+'[4]Combined Indicators'!J201</f>
        <v>0.77094972067719614</v>
      </c>
      <c r="AE997" s="25">
        <f>+'[4]Combined Indicators'!AM201</f>
        <v>0.69722921913936187</v>
      </c>
      <c r="AF997" s="25">
        <f>+'[4]Combined Indicators'!AS201</f>
        <v>1.0434782608613165</v>
      </c>
      <c r="AG997" s="25">
        <f>+'[4]Combined Indicators'!AF201</f>
        <v>0.48317631224556373</v>
      </c>
      <c r="AH997" s="25">
        <f>+'[4]Combined Indicators'!BL201</f>
        <v>0.52459016393442626</v>
      </c>
      <c r="AI997" s="25">
        <f>+'[4]Combined Indicators'!BA201</f>
        <v>0.81197457453485666</v>
      </c>
      <c r="AJ997" s="25">
        <f>+'[4]Combined Indicators'!BG201</f>
        <v>0.9578313253069749</v>
      </c>
      <c r="AK997" s="25">
        <f>+'[4]Combined Indicators'!BO201</f>
        <v>1.2</v>
      </c>
      <c r="AL997" s="25">
        <f>+'[4]Combined Indicators'!BR201</f>
        <v>0.79949926976841224</v>
      </c>
      <c r="AM997" s="25"/>
      <c r="AN997" s="25">
        <f>+'[4]Combined Indicators'!BK201</f>
        <v>0.42966751918202517</v>
      </c>
      <c r="AO997" s="25">
        <f>+'[4]Combined Indicators'!BY201</f>
        <v>0.72346002613646554</v>
      </c>
      <c r="AP997" s="25">
        <f>+'[4]Combined Indicators'!CB201</f>
        <v>0.47244094488188976</v>
      </c>
      <c r="AQ997" s="25">
        <f>+'[4]Combined Indicators'!CH201</f>
        <v>0.34853753323502934</v>
      </c>
    </row>
    <row r="998" spans="30:43" x14ac:dyDescent="0.25">
      <c r="AD998" s="25">
        <f>+'[4]Combined Indicators'!J202</f>
        <v>3.2011173184640098</v>
      </c>
      <c r="AE998" s="25">
        <f>+'[4]Combined Indicators'!AM202</f>
        <v>5.001511334982359</v>
      </c>
      <c r="AF998" s="25">
        <f>+'[4]Combined Indicators'!AS202</f>
        <v>2.7272727272511679</v>
      </c>
      <c r="AG998" s="25">
        <f>+'[4]Combined Indicators'!AF202</f>
        <v>2.6870794077946183</v>
      </c>
      <c r="AH998" s="25">
        <f>+'[4]Combined Indicators'!BL202</f>
        <v>8</v>
      </c>
      <c r="AI998" s="25">
        <f>+'[4]Combined Indicators'!BA202</f>
        <v>2.8911215911468382</v>
      </c>
      <c r="AJ998" s="25">
        <f>+'[4]Combined Indicators'!BG202</f>
        <v>2.3674698795323343</v>
      </c>
      <c r="AK998" s="25">
        <f>+'[4]Combined Indicators'!BO202</f>
        <v>2.15</v>
      </c>
      <c r="AL998" s="25">
        <f>+'[4]Combined Indicators'!BR202</f>
        <v>7.394116419778844</v>
      </c>
      <c r="AM998" s="25"/>
      <c r="AN998" s="25">
        <f>+'[4]Combined Indicators'!BK202</f>
        <v>2.4245524296699994</v>
      </c>
      <c r="AO998" s="25">
        <f>+'[4]Combined Indicators'!BY202</f>
        <v>3.6487549144273914</v>
      </c>
      <c r="AP998" s="25">
        <f>+'[4]Combined Indicators'!CB202</f>
        <v>5.2440944881889759</v>
      </c>
      <c r="AQ998" s="25">
        <f>+'[4]Combined Indicators'!CH202</f>
        <v>2.9502965841444029</v>
      </c>
    </row>
    <row r="999" spans="30:43" x14ac:dyDescent="0.25">
      <c r="AD999" s="50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</row>
    <row r="1000" spans="30:43" x14ac:dyDescent="0.25">
      <c r="AD1000" s="24">
        <f>+'[4]Combined Indicators'!J204</f>
        <v>0.10895852340309242</v>
      </c>
      <c r="AE1000" s="24">
        <f>+'[4]Combined Indicators'!AM204</f>
        <v>0.26213387459708842</v>
      </c>
      <c r="AF1000" s="24">
        <f>+'[4]Combined Indicators'!AS204</f>
        <v>0.17460051896709164</v>
      </c>
      <c r="AG1000" s="24">
        <f>+'[4]Combined Indicators'!AF204</f>
        <v>0.12722780143304441</v>
      </c>
      <c r="AH1000" s="24">
        <f>+'[4]Combined Indicators'!BL204</f>
        <v>0.18883722184184895</v>
      </c>
      <c r="AI1000" s="24">
        <f>+'[4]Combined Indicators'!BA204</f>
        <v>0.1842956998809234</v>
      </c>
      <c r="AJ1000" s="24">
        <f>+'[4]Combined Indicators'!BG204</f>
        <v>0.16214825374050626</v>
      </c>
      <c r="AK1000" s="24">
        <f>+'[4]Combined Indicators'!BO204</f>
        <v>0.71351661612426598</v>
      </c>
      <c r="AL1000" s="24">
        <f>+'[4]Combined Indicators'!BR204</f>
        <v>0.11349633498360454</v>
      </c>
      <c r="AM1000" s="24"/>
      <c r="AN1000" s="24">
        <f>+'[4]Combined Indicators'!BK204</f>
        <v>0.1736904138352082</v>
      </c>
      <c r="AO1000" s="24">
        <f>+'[4]Combined Indicators'!BY204</f>
        <v>0</v>
      </c>
      <c r="AP1000" s="24">
        <f>+'[4]Combined Indicators'!CB204</f>
        <v>5.4185743829360408E-2</v>
      </c>
      <c r="AQ1000" s="24">
        <f>+'[4]Combined Indicators'!CH204</f>
        <v>7.6299614332735799E-2</v>
      </c>
    </row>
    <row r="1001" spans="30:43" x14ac:dyDescent="0.25">
      <c r="AD1001" s="24">
        <f>+'[4]Combined Indicators'!J205</f>
        <v>0.28068836497447208</v>
      </c>
      <c r="AE1001" s="24">
        <f>+'[4]Combined Indicators'!AM205</f>
        <v>0.46791189084144313</v>
      </c>
      <c r="AF1001" s="24">
        <f>+'[4]Combined Indicators'!AS205</f>
        <v>0.3201950252846868</v>
      </c>
      <c r="AG1001" s="24">
        <f>+'[4]Combined Indicators'!AF205</f>
        <v>0.32730444801792413</v>
      </c>
      <c r="AH1001" s="24">
        <f>+'[4]Combined Indicators'!BL205</f>
        <v>0.46245128917475853</v>
      </c>
      <c r="AI1001" s="24">
        <f>+'[4]Combined Indicators'!BA205</f>
        <v>0.33092888740396653</v>
      </c>
      <c r="AJ1001" s="24">
        <f>+'[4]Combined Indicators'!BG205</f>
        <v>0.37847119079178215</v>
      </c>
      <c r="AK1001" s="24">
        <f>+'[4]Combined Indicators'!BO205</f>
        <v>1.0169626674829508</v>
      </c>
      <c r="AL1001" s="24">
        <f>+'[4]Combined Indicators'!BR205</f>
        <v>0.30565143938931333</v>
      </c>
      <c r="AM1001" s="24"/>
      <c r="AN1001" s="24">
        <f>+'[4]Combined Indicators'!BK205</f>
        <v>0.46454282968262678</v>
      </c>
      <c r="AO1001" s="24">
        <f>+'[4]Combined Indicators'!BY205</f>
        <v>0</v>
      </c>
      <c r="AP1001" s="24">
        <f>+'[4]Combined Indicators'!CB205</f>
        <v>0.12063229667058724</v>
      </c>
      <c r="AQ1001" s="24">
        <f>+'[4]Combined Indicators'!CH205</f>
        <v>0.19912004000744093</v>
      </c>
    </row>
    <row r="1002" spans="30:43" x14ac:dyDescent="0.25">
      <c r="AD1002" s="24">
        <f>+'[4]Combined Indicators'!J206</f>
        <v>1.9358408436961141E-2</v>
      </c>
      <c r="AE1002" s="24">
        <f>+'[4]Combined Indicators'!AM206</f>
        <v>2.3562422113631545E-2</v>
      </c>
      <c r="AF1002" s="24">
        <f>+'[4]Combined Indicators'!AS206</f>
        <v>4.8992500326987327E-2</v>
      </c>
      <c r="AG1002" s="24">
        <f>+'[4]Combined Indicators'!AF206</f>
        <v>3.115281289746992E-2</v>
      </c>
      <c r="AH1002" s="24">
        <f>+'[4]Combined Indicators'!BL206</f>
        <v>0</v>
      </c>
      <c r="AI1002" s="24">
        <f>+'[4]Combined Indicators'!BA206</f>
        <v>1.4394261725712279E-2</v>
      </c>
      <c r="AJ1002" s="24">
        <f>+'[4]Combined Indicators'!BG206</f>
        <v>2.0437208992977487E-2</v>
      </c>
      <c r="AK1002" s="24">
        <f>+'[4]Combined Indicators'!BO206</f>
        <v>5.9290573254045062E-2</v>
      </c>
      <c r="AL1002" s="24">
        <f>+'[4]Combined Indicators'!BR206</f>
        <v>1.5218371688026937E-2</v>
      </c>
      <c r="AM1002" s="24"/>
      <c r="AN1002" s="24">
        <f>+'[4]Combined Indicators'!BK206</f>
        <v>0</v>
      </c>
      <c r="AO1002" s="24">
        <f>+'[4]Combined Indicators'!BY206</f>
        <v>0</v>
      </c>
      <c r="AP1002" s="24">
        <f>+'[4]Combined Indicators'!CB206</f>
        <v>0</v>
      </c>
      <c r="AQ1002" s="24">
        <f>+'[4]Combined Indicators'!CH206</f>
        <v>5.6788671910002813E-3</v>
      </c>
    </row>
    <row r="1003" spans="30:43" x14ac:dyDescent="0.25">
      <c r="AD1003" s="24">
        <f>+'[4]Combined Indicators'!J207</f>
        <v>8.5931243662514645E-2</v>
      </c>
      <c r="AE1003" s="24">
        <f>+'[4]Combined Indicators'!AM207</f>
        <v>0.1778028473172944</v>
      </c>
      <c r="AF1003" s="24">
        <f>+'[4]Combined Indicators'!AS207</f>
        <v>0.11946627641472508</v>
      </c>
      <c r="AG1003" s="24">
        <f>+'[4]Combined Indicators'!AF207</f>
        <v>0.12854862305759604</v>
      </c>
      <c r="AH1003" s="24">
        <f>+'[4]Combined Indicators'!BL207</f>
        <v>0.15806126662284997</v>
      </c>
      <c r="AI1003" s="24">
        <f>+'[4]Combined Indicators'!BA207</f>
        <v>0.1157408978763354</v>
      </c>
      <c r="AJ1003" s="24">
        <f>+'[4]Combined Indicators'!BG207</f>
        <v>0.12369315610462048</v>
      </c>
      <c r="AK1003" s="24">
        <f>+'[4]Combined Indicators'!BO207</f>
        <v>0.31755170420896922</v>
      </c>
      <c r="AL1003" s="24">
        <f>+'[4]Combined Indicators'!BR207</f>
        <v>0.10666263812565724</v>
      </c>
      <c r="AM1003" s="24"/>
      <c r="AN1003" s="24">
        <f>+'[4]Combined Indicators'!BK207</f>
        <v>0.12811561274579461</v>
      </c>
      <c r="AO1003" s="24">
        <f>+'[4]Combined Indicators'!BY207</f>
        <v>0</v>
      </c>
      <c r="AP1003" s="24">
        <f>+'[4]Combined Indicators'!CB207</f>
        <v>2.3743091116641437E-2</v>
      </c>
      <c r="AQ1003" s="24">
        <f>+'[4]Combined Indicators'!CH207</f>
        <v>7.0168711230293779E-2</v>
      </c>
    </row>
    <row r="1004" spans="30:43" x14ac:dyDescent="0.25">
      <c r="AD1004" s="50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  <c r="AP1004" s="23"/>
      <c r="AQ1004" s="23"/>
    </row>
    <row r="1005" spans="30:43" x14ac:dyDescent="0.25">
      <c r="AD1005" s="50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  <c r="AP1005" s="23"/>
      <c r="AQ1005" s="23"/>
    </row>
    <row r="1006" spans="30:43" x14ac:dyDescent="0.25">
      <c r="AD1006" s="24">
        <f>+'[4]Combined Indicators'!J210</f>
        <v>1.4908470336985313E-2</v>
      </c>
      <c r="AE1006" s="24">
        <f>+'[4]Combined Indicators'!AM210</f>
        <v>9.7056372469703708E-3</v>
      </c>
      <c r="AF1006" s="24">
        <f>+'[4]Combined Indicators'!AS210</f>
        <v>4.5588273738395536E-3</v>
      </c>
      <c r="AG1006" s="24">
        <f>+'[4]Combined Indicators'!AF210</f>
        <v>4.397245090634579E-3</v>
      </c>
      <c r="AH1006" s="24">
        <f>+'[4]Combined Indicators'!BL210</f>
        <v>1.610728802004105E-2</v>
      </c>
      <c r="AI1006" s="24">
        <f>+'[4]Combined Indicators'!BA210</f>
        <v>2.5526182183638835E-2</v>
      </c>
      <c r="AJ1006" s="24">
        <f>+'[4]Combined Indicators'!BG210</f>
        <v>1.0834984607161409E-2</v>
      </c>
      <c r="AK1006" s="24">
        <f>+'[4]Combined Indicators'!BO210</f>
        <v>5.9418805128901514E-3</v>
      </c>
      <c r="AL1006" s="24">
        <f>+'[4]Combined Indicators'!BR210</f>
        <v>3.2402815903426911E-2</v>
      </c>
      <c r="AM1006" s="24"/>
      <c r="AN1006" s="24">
        <f>+'[4]Combined Indicators'!BK210</f>
        <v>6.8056228791716468E-3</v>
      </c>
      <c r="AO1006" s="24">
        <f>+'[4]Combined Indicators'!BY210</f>
        <v>7.9252611137865751E-3</v>
      </c>
      <c r="AP1006" s="24">
        <f>+'[4]Combined Indicators'!CB210</f>
        <v>1.8190477894323902E-3</v>
      </c>
      <c r="AQ1006" s="24">
        <f>+'[4]Combined Indicators'!CH210</f>
        <v>3.3271566572058653E-2</v>
      </c>
    </row>
    <row r="1007" spans="30:43" x14ac:dyDescent="0.25">
      <c r="AD1007" s="24">
        <f>+'[4]Combined Indicators'!J211</f>
        <v>0.89582814274656042</v>
      </c>
      <c r="AE1007" s="24">
        <f>+'[4]Combined Indicators'!AM211</f>
        <v>0.60809566352277866</v>
      </c>
      <c r="AF1007" s="24">
        <f>+'[4]Combined Indicators'!AS211</f>
        <v>0.71283634760731229</v>
      </c>
      <c r="AG1007" s="24">
        <f>+'[4]Combined Indicators'!AF211</f>
        <v>0.93408138294233567</v>
      </c>
      <c r="AH1007" s="24">
        <f>+'[4]Combined Indicators'!BL211</f>
        <v>0.87320424732359259</v>
      </c>
      <c r="AI1007" s="24">
        <f>+'[4]Combined Indicators'!BA211</f>
        <v>0.89534258658764754</v>
      </c>
      <c r="AJ1007" s="24">
        <f>+'[4]Combined Indicators'!BG211</f>
        <v>0.7487739281770126</v>
      </c>
      <c r="AK1007" s="24">
        <f>+'[4]Combined Indicators'!BO211</f>
        <v>0.54163162318685232</v>
      </c>
      <c r="AL1007" s="24">
        <f>+'[4]Combined Indicators'!BR211</f>
        <v>0.8980595292007223</v>
      </c>
      <c r="AM1007" s="24"/>
      <c r="AN1007" s="24">
        <f>+'[4]Combined Indicators'!BK211</f>
        <v>0.77113010447222563</v>
      </c>
      <c r="AO1007" s="24">
        <f>+'[4]Combined Indicators'!BY211</f>
        <v>0.81311581313640358</v>
      </c>
      <c r="AP1007" s="24">
        <f>+'[4]Combined Indicators'!CB211</f>
        <v>0.70805162876111594</v>
      </c>
      <c r="AQ1007" s="24">
        <f>+'[4]Combined Indicators'!CH211</f>
        <v>0.91972485070749499</v>
      </c>
    </row>
    <row r="1008" spans="30:43" x14ac:dyDescent="0.25">
      <c r="AD1008" s="50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  <c r="AP1008" s="23"/>
      <c r="AQ1008" s="23"/>
    </row>
    <row r="1009" spans="30:43" x14ac:dyDescent="0.25">
      <c r="AD1009" s="24">
        <f>+'[4]Combined Indicators'!J213</f>
        <v>6.7768457770188778E-2</v>
      </c>
      <c r="AE1009" s="24">
        <f>+'[4]Combined Indicators'!AM213</f>
        <v>3.0843241014363105E-2</v>
      </c>
      <c r="AF1009" s="24">
        <f>+'[4]Combined Indicators'!AS213</f>
        <v>6.3520070578853685E-2</v>
      </c>
      <c r="AG1009" s="24">
        <f>+'[4]Combined Indicators'!AF213</f>
        <v>7.8727447866557262E-2</v>
      </c>
      <c r="AH1009" s="24">
        <f>+'[4]Combined Indicators'!BL213</f>
        <v>4.4971892566021937E-2</v>
      </c>
      <c r="AI1009" s="24">
        <f>+'[4]Combined Indicators'!BA213</f>
        <v>0.11875783931302843</v>
      </c>
      <c r="AJ1009" s="24">
        <f>+'[4]Combined Indicators'!BG213</f>
        <v>2.4679639297907462E-2</v>
      </c>
      <c r="AK1009" s="24">
        <f>+'[4]Combined Indicators'!BO213</f>
        <v>2.5231286795202163E-2</v>
      </c>
      <c r="AL1009" s="24">
        <f>+'[4]Combined Indicators'!BR213</f>
        <v>3.4590300329304609E-2</v>
      </c>
      <c r="AM1009" s="24"/>
      <c r="AN1009" s="24">
        <f>+'[4]Combined Indicators'!BK213</f>
        <v>2.2792022792282533E-2</v>
      </c>
      <c r="AO1009" s="24">
        <f>+'[4]Combined Indicators'!BY213</f>
        <v>3.6827653044504423E-2</v>
      </c>
      <c r="AP1009" s="24">
        <f>+'[4]Combined Indicators'!CB213</f>
        <v>7.3755377995949577E-3</v>
      </c>
      <c r="AQ1009" s="24">
        <f>+'[4]Combined Indicators'!CH213</f>
        <v>4.7138517405678926E-2</v>
      </c>
    </row>
    <row r="1010" spans="30:43" x14ac:dyDescent="0.25">
      <c r="AD1010" s="24">
        <f>+'[4]Combined Indicators'!J214</f>
        <v>0.66406444648336949</v>
      </c>
      <c r="AE1010" s="24">
        <f>+'[4]Combined Indicators'!AM214</f>
        <v>0.64853274689024454</v>
      </c>
      <c r="AF1010" s="24">
        <f>+'[4]Combined Indicators'!AS214</f>
        <v>0.71989413322700846</v>
      </c>
      <c r="AG1010" s="24">
        <f>+'[4]Combined Indicators'!AF214</f>
        <v>0.69126031605582949</v>
      </c>
      <c r="AH1010" s="24">
        <f>+'[4]Combined Indicators'!BL214</f>
        <v>0.77951280447771354</v>
      </c>
      <c r="AI1010" s="24">
        <f>+'[4]Combined Indicators'!BA214</f>
        <v>0.73123733649428779</v>
      </c>
      <c r="AJ1010" s="24">
        <f>+'[4]Combined Indicators'!BG214</f>
        <v>0.66635026104350148</v>
      </c>
      <c r="AK1010" s="24">
        <f>+'[4]Combined Indicators'!BO214</f>
        <v>0.68124474347045838</v>
      </c>
      <c r="AL1010" s="24">
        <f>+'[4]Combined Indicators'!BR214</f>
        <v>0.58133605302043601</v>
      </c>
      <c r="AM1010" s="24"/>
      <c r="AN1010" s="24">
        <f>+'[4]Combined Indicators'!BK214</f>
        <v>0.70655270656075853</v>
      </c>
      <c r="AO1010" s="24">
        <f>+'[4]Combined Indicators'!BY214</f>
        <v>0.6105637215273102</v>
      </c>
      <c r="AP1010" s="24">
        <f>+'[4]Combined Indicators'!CB214</f>
        <v>0.70067609096152095</v>
      </c>
      <c r="AQ1010" s="24">
        <f>+'[4]Combined Indicators'!CH214</f>
        <v>0.65051154019836921</v>
      </c>
    </row>
    <row r="1011" spans="30:43" x14ac:dyDescent="0.25">
      <c r="AD1011" s="25">
        <f>+'[4]Combined Indicators'!J215</f>
        <v>1.5284444813756792</v>
      </c>
      <c r="AE1011" s="25">
        <f>+'[4]Combined Indicators'!AM215</f>
        <v>0.95284172909077891</v>
      </c>
      <c r="AF1011" s="25">
        <f>+'[4]Combined Indicators'!AS215</f>
        <v>2.2708425231940192</v>
      </c>
      <c r="AG1011" s="25">
        <f>+'[4]Combined Indicators'!AF215</f>
        <v>1.5314363073089827</v>
      </c>
      <c r="AH1011" s="25">
        <f>+'[4]Combined Indicators'!BL215</f>
        <v>1.5140537163894052</v>
      </c>
      <c r="AI1011" s="25">
        <f>+'[4]Combined Indicators'!BA215</f>
        <v>1.2990585932653556</v>
      </c>
      <c r="AJ1011" s="25">
        <f>+'[4]Combined Indicators'!BG215</f>
        <v>1.3801613668906711</v>
      </c>
      <c r="AK1011" s="25">
        <f>+'[4]Combined Indicators'!BO215</f>
        <v>2.6291000840600653</v>
      </c>
      <c r="AL1011" s="25">
        <f>+'[4]Combined Indicators'!BR215</f>
        <v>0.82269518772044414</v>
      </c>
      <c r="AM1011" s="25"/>
      <c r="AN1011" s="25">
        <f>+'[4]Combined Indicators'!BK215</f>
        <v>1.3371320038139085</v>
      </c>
      <c r="AO1011" s="25">
        <f>+'[4]Combined Indicators'!BY215</f>
        <v>1.2443870133985178</v>
      </c>
      <c r="AP1011" s="25">
        <f>+'[4]Combined Indicators'!CB215</f>
        <v>1.1874615857347881</v>
      </c>
      <c r="AQ1011" s="25">
        <f>+'[4]Combined Indicators'!CH215</f>
        <v>0.58451761583041872</v>
      </c>
    </row>
    <row r="1012" spans="30:43" x14ac:dyDescent="0.25">
      <c r="AD1012" s="25">
        <f>+'[4]Combined Indicators'!J216</f>
        <v>4.0162777178508939</v>
      </c>
      <c r="AE1012" s="25">
        <f>+'[4]Combined Indicators'!AM216</f>
        <v>5.8875953542711521</v>
      </c>
      <c r="AF1012" s="25">
        <f>+'[4]Combined Indicators'!AS216</f>
        <v>4.2505513895682929</v>
      </c>
      <c r="AG1012" s="25">
        <f>+'[4]Combined Indicators'!AF216</f>
        <v>3.9156491630032004</v>
      </c>
      <c r="AH1012" s="25">
        <f>+'[4]Combined Indicators'!BL216</f>
        <v>5.6889444096017749</v>
      </c>
      <c r="AI1012" s="25">
        <f>+'[4]Combined Indicators'!BA216</f>
        <v>3.4932668054194433</v>
      </c>
      <c r="AJ1012" s="25">
        <f>+'[4]Combined Indicators'!BG216</f>
        <v>3.5709539630279949</v>
      </c>
      <c r="AK1012" s="25">
        <f>+'[4]Combined Indicators'!BO216</f>
        <v>2.6038687972648633</v>
      </c>
      <c r="AL1012" s="25">
        <f>+'[4]Combined Indicators'!BR216</f>
        <v>7.1713357844732606</v>
      </c>
      <c r="AM1012" s="25"/>
      <c r="AN1012" s="25">
        <f>+'[4]Combined Indicators'!BK216</f>
        <v>2.9249762583429249</v>
      </c>
      <c r="AO1012" s="25">
        <f>+'[4]Combined Indicators'!BY216</f>
        <v>4.7623970279130194</v>
      </c>
      <c r="AP1012" s="25">
        <f>+'[4]Combined Indicators'!CB216</f>
        <v>7.744314689574705</v>
      </c>
      <c r="AQ1012" s="25">
        <f>+'[4]Combined Indicators'!CH216</f>
        <v>3.5605293480422819</v>
      </c>
    </row>
    <row r="1013" spans="30:43" x14ac:dyDescent="0.25">
      <c r="AD1013" s="50"/>
      <c r="AE1013" s="23"/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  <c r="AP1013" s="23"/>
      <c r="AQ1013" s="23"/>
    </row>
    <row r="1014" spans="30:43" x14ac:dyDescent="0.25">
      <c r="AD1014" s="24">
        <f>+'[4]Combined Indicators'!J218</f>
        <v>8.8249003362535605E-2</v>
      </c>
      <c r="AE1014" s="24">
        <f>+'[4]Combined Indicators'!AM218</f>
        <v>0.14320570966722876</v>
      </c>
      <c r="AF1014" s="24">
        <f>+'[4]Combined Indicators'!AS218</f>
        <v>0.10152537521325873</v>
      </c>
      <c r="AG1014" s="24">
        <f>+'[4]Combined Indicators'!AF218</f>
        <v>0.17659762340769619</v>
      </c>
      <c r="AH1014" s="24">
        <f>+'[4]Combined Indicators'!BL218</f>
        <v>0.18022403613074603</v>
      </c>
      <c r="AI1014" s="24">
        <f>+'[4]Combined Indicators'!BA218</f>
        <v>0.10786483331584347</v>
      </c>
      <c r="AJ1014" s="24">
        <f>+'[4]Combined Indicators'!BG218</f>
        <v>0.12927684820316845</v>
      </c>
      <c r="AK1014" s="24">
        <f>+'[4]Combined Indicators'!BO218</f>
        <v>0.17198728798608945</v>
      </c>
      <c r="AL1014" s="24">
        <f>+'[4]Combined Indicators'!BR218</f>
        <v>7.6696838311550358E-2</v>
      </c>
      <c r="AM1014" s="24"/>
      <c r="AN1014" s="24">
        <f>+'[4]Combined Indicators'!BK218</f>
        <v>0.1983069105787334</v>
      </c>
      <c r="AO1014" s="24">
        <f>+'[4]Combined Indicators'!BY218</f>
        <v>0</v>
      </c>
      <c r="AP1014" s="24">
        <f>+'[4]Combined Indicators'!CB218</f>
        <v>5.8073931070532103E-2</v>
      </c>
      <c r="AQ1014" s="24">
        <f>+'[4]Combined Indicators'!CH218</f>
        <v>5.2222780478260337E-2</v>
      </c>
    </row>
    <row r="1015" spans="30:43" x14ac:dyDescent="0.25">
      <c r="AD1015" s="24">
        <f>+'[4]Combined Indicators'!J219</f>
        <v>0.26751772579667593</v>
      </c>
      <c r="AE1015" s="24">
        <f>+'[4]Combined Indicators'!AM219</f>
        <v>0.35389587035105807</v>
      </c>
      <c r="AF1015" s="24">
        <f>+'[4]Combined Indicators'!AS219</f>
        <v>0.30622048322220879</v>
      </c>
      <c r="AG1015" s="24">
        <f>+'[4]Combined Indicators'!AF219</f>
        <v>0.39893841556400694</v>
      </c>
      <c r="AH1015" s="24">
        <f>+'[4]Combined Indicators'!BL219</f>
        <v>0.32298215943000985</v>
      </c>
      <c r="AI1015" s="24">
        <f>+'[4]Combined Indicators'!BA219</f>
        <v>0.29031982467678402</v>
      </c>
      <c r="AJ1015" s="24">
        <f>+'[4]Combined Indicators'!BG219</f>
        <v>0.31654987710891996</v>
      </c>
      <c r="AK1015" s="24">
        <f>+'[4]Combined Indicators'!BO219</f>
        <v>0.65922534196117011</v>
      </c>
      <c r="AL1015" s="24">
        <f>+'[4]Combined Indicators'!BR219</f>
        <v>0.23028706510436794</v>
      </c>
      <c r="AM1015" s="24"/>
      <c r="AN1015" s="24">
        <f>+'[4]Combined Indicators'!BK219</f>
        <v>0.35418212825501516</v>
      </c>
      <c r="AO1015" s="24">
        <f>+'[4]Combined Indicators'!BY219</f>
        <v>0</v>
      </c>
      <c r="AP1015" s="24">
        <f>+'[4]Combined Indicators'!CB219</f>
        <v>0.17263485669023626</v>
      </c>
      <c r="AQ1015" s="24">
        <f>+'[4]Combined Indicators'!CH219</f>
        <v>0.12909142786306241</v>
      </c>
    </row>
    <row r="1016" spans="30:43" x14ac:dyDescent="0.25">
      <c r="AD1016" s="24">
        <f>+'[4]Combined Indicators'!J220</f>
        <v>2.0648840467471737E-2</v>
      </c>
      <c r="AE1016" s="24">
        <f>+'[4]Combined Indicators'!AM220</f>
        <v>3.3085682938176153E-2</v>
      </c>
      <c r="AF1016" s="24">
        <f>+'[4]Combined Indicators'!AS220</f>
        <v>0</v>
      </c>
      <c r="AG1016" s="24">
        <f>+'[4]Combined Indicators'!AF220</f>
        <v>5.8085445462645956E-2</v>
      </c>
      <c r="AH1016" s="24">
        <f>+'[4]Combined Indicators'!BL220</f>
        <v>3.4014725007225646E-2</v>
      </c>
      <c r="AI1016" s="24">
        <f>+'[4]Combined Indicators'!BA220</f>
        <v>2.6741951702190282E-2</v>
      </c>
      <c r="AJ1016" s="24">
        <f>+'[4]Combined Indicators'!BG220</f>
        <v>2.6506458758951374E-2</v>
      </c>
      <c r="AK1016" s="24">
        <f>+'[4]Combined Indicators'!BO220</f>
        <v>5.6872191452483609E-2</v>
      </c>
      <c r="AL1016" s="24">
        <f>+'[4]Combined Indicators'!BR220</f>
        <v>1.770084435515178E-2</v>
      </c>
      <c r="AM1016" s="24"/>
      <c r="AN1016" s="24">
        <f>+'[4]Combined Indicators'!BK220</f>
        <v>5.5482629025157153E-2</v>
      </c>
      <c r="AO1016" s="24">
        <f>+'[4]Combined Indicators'!BY220</f>
        <v>0</v>
      </c>
      <c r="AP1016" s="24">
        <f>+'[4]Combined Indicators'!CB220</f>
        <v>1.3246173450517871E-2</v>
      </c>
      <c r="AQ1016" s="24">
        <f>+'[4]Combined Indicators'!CH220</f>
        <v>1.0700941454468442E-2</v>
      </c>
    </row>
    <row r="1017" spans="30:43" x14ac:dyDescent="0.25">
      <c r="AD1017" s="24">
        <f>+'[4]Combined Indicators'!J221</f>
        <v>8.4391042560016741E-2</v>
      </c>
      <c r="AE1017" s="24">
        <f>+'[4]Combined Indicators'!AM221</f>
        <v>0.12700093903774171</v>
      </c>
      <c r="AF1017" s="24">
        <f>+'[4]Combined Indicators'!AS221</f>
        <v>0.14037558122678503</v>
      </c>
      <c r="AG1017" s="24">
        <f>+'[4]Combined Indicators'!AF221</f>
        <v>0.17814152667024852</v>
      </c>
      <c r="AH1017" s="24">
        <f>+'[4]Combined Indicators'!BL221</f>
        <v>0.13913283658127529</v>
      </c>
      <c r="AI1017" s="24">
        <f>+'[4]Combined Indicators'!BA221</f>
        <v>9.5058461855064169E-2</v>
      </c>
      <c r="AJ1017" s="24">
        <f>+'[4]Combined Indicators'!BG221</f>
        <v>0.10203919156841913</v>
      </c>
      <c r="AK1017" s="24">
        <f>+'[4]Combined Indicators'!BO221</f>
        <v>0.28533356962873807</v>
      </c>
      <c r="AL1017" s="24">
        <f>+'[4]Combined Indicators'!BR221</f>
        <v>7.3280328438682013E-2</v>
      </c>
      <c r="AM1017" s="24"/>
      <c r="AN1017" s="24">
        <f>+'[4]Combined Indicators'!BK221</f>
        <v>0.1394811135524516</v>
      </c>
      <c r="AO1017" s="24">
        <f>+'[4]Combined Indicators'!BY221</f>
        <v>0</v>
      </c>
      <c r="AP1017" s="24">
        <f>+'[4]Combined Indicators'!CB221</f>
        <v>6.5886162211533275E-2</v>
      </c>
      <c r="AQ1017" s="24">
        <f>+'[4]Combined Indicators'!CH221</f>
        <v>3.6302933457038916E-2</v>
      </c>
    </row>
    <row r="1018" spans="30:43" x14ac:dyDescent="0.25">
      <c r="AD1018" s="50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  <c r="AP1018" s="23"/>
      <c r="AQ1018" s="23"/>
    </row>
    <row r="1019" spans="30:43" x14ac:dyDescent="0.25">
      <c r="AD1019" s="50"/>
      <c r="AE1019" s="23"/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  <c r="AP1019" s="23"/>
      <c r="AQ1019" s="23"/>
    </row>
    <row r="1020" spans="30:43" x14ac:dyDescent="0.25">
      <c r="AD1020" s="24">
        <f>+'[4]Combined Indicators'!J224</f>
        <v>0.14243959413823457</v>
      </c>
      <c r="AE1020" s="24">
        <f>+'[4]Combined Indicators'!AM224</f>
        <v>8.5847832202674737E-2</v>
      </c>
      <c r="AF1020" s="24">
        <f>+'[4]Combined Indicators'!AS224</f>
        <v>6.9361744057669497E-2</v>
      </c>
      <c r="AG1020" s="24">
        <f>+'[4]Combined Indicators'!AF224</f>
        <v>9.4547542777661309E-2</v>
      </c>
      <c r="AH1020" s="24">
        <f>+'[4]Combined Indicators'!BL224</f>
        <v>0.20683930942895087</v>
      </c>
      <c r="AI1020" s="24">
        <f>+'[4]Combined Indicators'!BA224</f>
        <v>0.20821161212330724</v>
      </c>
      <c r="AJ1020" s="24">
        <f>+'[4]Combined Indicators'!BG224</f>
        <v>0.11058849342201879</v>
      </c>
      <c r="AK1020" s="24">
        <f>+'[4]Combined Indicators'!BO224</f>
        <v>6.1075435398026783E-2</v>
      </c>
      <c r="AL1020" s="24">
        <f>+'[4]Combined Indicators'!BR224</f>
        <v>0.13406637902652535</v>
      </c>
      <c r="AM1020" s="24"/>
      <c r="AN1020" s="24">
        <f>+'[4]Combined Indicators'!BK224</f>
        <v>9.9527118004980236E-2</v>
      </c>
      <c r="AO1020" s="24">
        <f>+'[4]Combined Indicators'!BY224</f>
        <v>8.1387861587689292E-2</v>
      </c>
      <c r="AP1020" s="24">
        <f>+'[4]Combined Indicators'!CB224</f>
        <v>9.1054130927126525E-2</v>
      </c>
      <c r="AQ1020" s="24">
        <f>+'[4]Combined Indicators'!CH224</f>
        <v>0.32360109902702905</v>
      </c>
    </row>
    <row r="1021" spans="30:43" x14ac:dyDescent="0.25">
      <c r="AD1021" s="24">
        <f>+'[4]Combined Indicators'!J225</f>
        <v>0.69590790690302684</v>
      </c>
      <c r="AE1021" s="24">
        <f>+'[4]Combined Indicators'!AM225</f>
        <v>0.42005255396476915</v>
      </c>
      <c r="AF1021" s="24">
        <f>+'[4]Combined Indicators'!AS225</f>
        <v>0.57917778036542733</v>
      </c>
      <c r="AG1021" s="24">
        <f>+'[4]Combined Indicators'!AF225</f>
        <v>0.57215782300096985</v>
      </c>
      <c r="AH1021" s="24">
        <f>+'[4]Combined Indicators'!BL225</f>
        <v>0.69755338292718516</v>
      </c>
      <c r="AI1021" s="24">
        <f>+'[4]Combined Indicators'!BA225</f>
        <v>0.69980043362000577</v>
      </c>
      <c r="AJ1021" s="24">
        <f>+'[4]Combined Indicators'!BG225</f>
        <v>0.56792113585261284</v>
      </c>
      <c r="AK1021" s="24">
        <f>+'[4]Combined Indicators'!BO225</f>
        <v>0.28822157672318094</v>
      </c>
      <c r="AL1021" s="24">
        <f>+'[4]Combined Indicators'!BR225</f>
        <v>0.72681416825676803</v>
      </c>
      <c r="AM1021" s="24"/>
      <c r="AN1021" s="24">
        <f>+'[4]Combined Indicators'!BK225</f>
        <v>0.58454911468567783</v>
      </c>
      <c r="AO1021" s="24">
        <f>+'[4]Combined Indicators'!BY225</f>
        <v>0.53540532900655224</v>
      </c>
      <c r="AP1021" s="24">
        <f>+'[4]Combined Indicators'!CB225</f>
        <v>0.54379243870777616</v>
      </c>
      <c r="AQ1021" s="24">
        <f>+'[4]Combined Indicators'!CH225</f>
        <v>0.70685114944783545</v>
      </c>
    </row>
    <row r="1022" spans="30:43" x14ac:dyDescent="0.25">
      <c r="AD1022" s="50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  <c r="AP1022" s="23"/>
      <c r="AQ1022" s="23"/>
    </row>
    <row r="1023" spans="30:43" x14ac:dyDescent="0.25">
      <c r="AD1023" s="24">
        <f>+'[4]Combined Indicators'!J227</f>
        <v>0.45200490250999703</v>
      </c>
      <c r="AE1023" s="24">
        <f>+'[4]Combined Indicators'!AM227</f>
        <v>0.38717136290671977</v>
      </c>
      <c r="AF1023" s="24">
        <f>+'[4]Combined Indicators'!AS227</f>
        <v>0.50342108315677991</v>
      </c>
      <c r="AG1023" s="24">
        <f>+'[4]Combined Indicators'!AF227</f>
        <v>0.36691801668213325</v>
      </c>
      <c r="AH1023" s="24">
        <f>+'[4]Combined Indicators'!BL227</f>
        <v>0.47628775718663358</v>
      </c>
      <c r="AI1023" s="24">
        <f>+'[4]Combined Indicators'!BA227</f>
        <v>0.42218177947043872</v>
      </c>
      <c r="AJ1023" s="24">
        <f>+'[4]Combined Indicators'!BG227</f>
        <v>0.4129208258442118</v>
      </c>
      <c r="AK1023" s="24">
        <f>+'[4]Combined Indicators'!BO227</f>
        <v>0.5454322300773975</v>
      </c>
      <c r="AL1023" s="24">
        <f>+'[4]Combined Indicators'!BR227</f>
        <v>0.34572661437606272</v>
      </c>
      <c r="AM1023" s="24"/>
      <c r="AN1023" s="24">
        <f>+'[4]Combined Indicators'!BK227</f>
        <v>0.42884973375173752</v>
      </c>
      <c r="AO1023" s="24">
        <f>+'[4]Combined Indicators'!BY227</f>
        <v>0.36389946207784835</v>
      </c>
      <c r="AP1023" s="24">
        <f>+'[4]Combined Indicators'!CB227</f>
        <v>0.36571260176078391</v>
      </c>
      <c r="AQ1023" s="24">
        <f>+'[4]Combined Indicators'!CH227</f>
        <v>0.33891891600316759</v>
      </c>
    </row>
    <row r="1024" spans="30:43" x14ac:dyDescent="0.25">
      <c r="AD1024" s="24">
        <f>+'[4]Combined Indicators'!J228</f>
        <v>0.4292308093450703</v>
      </c>
      <c r="AE1024" s="24">
        <f>+'[4]Combined Indicators'!AM228</f>
        <v>0.3059629014387833</v>
      </c>
      <c r="AF1024" s="24">
        <f>+'[4]Combined Indicators'!AS228</f>
        <v>0.49820248174188586</v>
      </c>
      <c r="AG1024" s="24">
        <f>+'[4]Combined Indicators'!AF228</f>
        <v>0.36966896948609651</v>
      </c>
      <c r="AH1024" s="24">
        <f>+'[4]Combined Indicators'!BL228</f>
        <v>0.42375601926163725</v>
      </c>
      <c r="AI1024" s="24">
        <f>+'[4]Combined Indicators'!BA228</f>
        <v>0.35131120698008411</v>
      </c>
      <c r="AJ1024" s="24">
        <f>+'[4]Combined Indicators'!BG228</f>
        <v>0.3647467294957204</v>
      </c>
      <c r="AK1024" s="24">
        <f>+'[4]Combined Indicators'!BO228</f>
        <v>0.44037147648913194</v>
      </c>
      <c r="AL1024" s="24">
        <f>+'[4]Combined Indicators'!BR228</f>
        <v>0.26763571071008668</v>
      </c>
      <c r="AM1024" s="24"/>
      <c r="AN1024" s="24">
        <f>+'[4]Combined Indicators'!BK228</f>
        <v>0.37404216632495579</v>
      </c>
      <c r="AO1024" s="24">
        <f>+'[4]Combined Indicators'!BY228</f>
        <v>0.3012362766992977</v>
      </c>
      <c r="AP1024" s="24">
        <f>+'[4]Combined Indicators'!CB228</f>
        <v>0.30441669429402879</v>
      </c>
      <c r="AQ1024" s="24">
        <f>+'[4]Combined Indicators'!CH228</f>
        <v>0.25749566047425104</v>
      </c>
    </row>
    <row r="1025" spans="30:43" x14ac:dyDescent="0.25">
      <c r="AD1025" s="24">
        <f>+'[4]Combined Indicators'!J229</f>
        <v>0.26831706405151134</v>
      </c>
      <c r="AE1025" s="24">
        <f>+'[4]Combined Indicators'!AM229</f>
        <v>0.2043730740961156</v>
      </c>
      <c r="AF1025" s="24">
        <f>+'[4]Combined Indicators'!AS229</f>
        <v>0.30511422939080579</v>
      </c>
      <c r="AG1025" s="24">
        <f>+'[4]Combined Indicators'!AF229</f>
        <v>0.23430562456009507</v>
      </c>
      <c r="AH1025" s="24">
        <f>+'[4]Combined Indicators'!BL229</f>
        <v>0.3017656500802568</v>
      </c>
      <c r="AI1025" s="24">
        <f>+'[4]Combined Indicators'!BA229</f>
        <v>0.2585204373904238</v>
      </c>
      <c r="AJ1025" s="24">
        <f>+'[4]Combined Indicators'!BG229</f>
        <v>0.24403248806648914</v>
      </c>
      <c r="AK1025" s="24">
        <f>+'[4]Combined Indicators'!BO229</f>
        <v>0.36182138034837263</v>
      </c>
      <c r="AL1025" s="24">
        <f>+'[4]Combined Indicators'!BR229</f>
        <v>0.17375848800158672</v>
      </c>
      <c r="AM1025" s="24"/>
      <c r="AN1025" s="24">
        <f>+'[4]Combined Indicators'!BK229</f>
        <v>0.24390666262439825</v>
      </c>
      <c r="AO1025" s="24">
        <f>+'[4]Combined Indicators'!BY229</f>
        <v>0.19591682657510714</v>
      </c>
      <c r="AP1025" s="24">
        <f>+'[4]Combined Indicators'!CB229</f>
        <v>0.22794415589199543</v>
      </c>
      <c r="AQ1025" s="24">
        <f>+'[4]Combined Indicators'!CH229</f>
        <v>0.18262073025771292</v>
      </c>
    </row>
    <row r="1026" spans="30:43" x14ac:dyDescent="0.25">
      <c r="AD1026" s="25">
        <f>+'[4]Combined Indicators'!J230</f>
        <v>1.2691254574244155</v>
      </c>
      <c r="AE1026" s="25">
        <f>+'[4]Combined Indicators'!AM230</f>
        <v>0.78912993820013844</v>
      </c>
      <c r="AF1026" s="25">
        <f>+'[4]Combined Indicators'!AS230</f>
        <v>1.5673199582731814</v>
      </c>
      <c r="AG1026" s="25">
        <f>+'[4]Combined Indicators'!AF230</f>
        <v>0.94314092135031535</v>
      </c>
      <c r="AH1026" s="25">
        <f>+'[4]Combined Indicators'!BL230</f>
        <v>1.5035750766087845</v>
      </c>
      <c r="AI1026" s="25">
        <f>+'[4]Combined Indicators'!BA230</f>
        <v>1.0885882156143627</v>
      </c>
      <c r="AJ1026" s="25">
        <f>+'[4]Combined Indicators'!BG230</f>
        <v>1.1606423212918386</v>
      </c>
      <c r="AK1026" s="25">
        <f>+'[4]Combined Indicators'!BO230</f>
        <v>1.8346356829876098</v>
      </c>
      <c r="AL1026" s="25">
        <f>+'[4]Combined Indicators'!BR230</f>
        <v>0.81094040690929581</v>
      </c>
      <c r="AM1026" s="25"/>
      <c r="AN1026" s="25">
        <f>+'[4]Combined Indicators'!BK230</f>
        <v>1.1070609117201122</v>
      </c>
      <c r="AO1026" s="25">
        <f>+'[4]Combined Indicators'!BY230</f>
        <v>0.88766554468470993</v>
      </c>
      <c r="AP1026" s="25">
        <f>+'[4]Combined Indicators'!CB230</f>
        <v>0.85917412605444432</v>
      </c>
      <c r="AQ1026" s="25">
        <f>+'[4]Combined Indicators'!CH230</f>
        <v>0.51079091490931194</v>
      </c>
    </row>
    <row r="1027" spans="30:43" x14ac:dyDescent="0.25">
      <c r="AD1027" s="25">
        <f>+'[4]Combined Indicators'!J231</f>
        <v>3.7793868379255122</v>
      </c>
      <c r="AE1027" s="25">
        <f>+'[4]Combined Indicators'!AM231</f>
        <v>5.4749607243806855</v>
      </c>
      <c r="AF1027" s="25">
        <f>+'[4]Combined Indicators'!AS231</f>
        <v>3.6505856430988883</v>
      </c>
      <c r="AG1027" s="25">
        <f>+'[4]Combined Indicators'!AF231</f>
        <v>3.4298327431962274</v>
      </c>
      <c r="AH1027" s="25">
        <f>+'[4]Combined Indicators'!BL231</f>
        <v>4.8737779074857723</v>
      </c>
      <c r="AI1027" s="25">
        <f>+'[4]Combined Indicators'!BA231</f>
        <v>3.3027106219725377</v>
      </c>
      <c r="AJ1027" s="25">
        <f>+'[4]Combined Indicators'!BG231</f>
        <v>3.4371008742230584</v>
      </c>
      <c r="AK1027" s="25">
        <f>+'[4]Combined Indicators'!BO231</f>
        <v>3.0580534303799363</v>
      </c>
      <c r="AL1027" s="25">
        <f>+'[4]Combined Indicators'!BR231</f>
        <v>6.9390057525457589</v>
      </c>
      <c r="AM1027" s="25"/>
      <c r="AN1027" s="25">
        <f>+'[4]Combined Indicators'!BK231</f>
        <v>2.9533746049407967</v>
      </c>
      <c r="AO1027" s="25">
        <f>+'[4]Combined Indicators'!BY231</f>
        <v>4.1746516090445276</v>
      </c>
      <c r="AP1027" s="25">
        <f>+'[4]Combined Indicators'!CB231</f>
        <v>6.0254171731683055</v>
      </c>
      <c r="AQ1027" s="25">
        <f>+'[4]Combined Indicators'!CH231</f>
        <v>3.2170371340562522</v>
      </c>
    </row>
    <row r="1028" spans="30:43" x14ac:dyDescent="0.25">
      <c r="AD1028" s="50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  <c r="AP1028" s="23"/>
      <c r="AQ1028" s="23"/>
    </row>
    <row r="1029" spans="30:43" x14ac:dyDescent="0.25">
      <c r="AD1029" s="25">
        <f>+'[4]Combined Indicators'!J233</f>
        <v>2.6310677090027701</v>
      </c>
      <c r="AE1029" s="25">
        <f>+'[4]Combined Indicators'!AM233</f>
        <v>6.1795258845863215</v>
      </c>
      <c r="AF1029" s="25">
        <f>+'[4]Combined Indicators'!AS233</f>
        <v>1.8643850097154646</v>
      </c>
      <c r="AG1029" s="25">
        <f>+'[4]Combined Indicators'!AF233</f>
        <v>3.4405918937444082</v>
      </c>
      <c r="AH1029" s="25">
        <f>+'[4]Combined Indicators'!BL233</f>
        <v>3.1513206095259569</v>
      </c>
      <c r="AI1029" s="25">
        <f>+'[4]Combined Indicators'!BA233</f>
        <v>3.9892837139766955</v>
      </c>
      <c r="AJ1029" s="25">
        <f>+'[4]Combined Indicators'!BG233</f>
        <v>3.9207271007042124</v>
      </c>
      <c r="AK1029" s="25">
        <f>+'[4]Combined Indicators'!BO233</f>
        <v>2.6626299497938595</v>
      </c>
      <c r="AL1029" s="25">
        <f>+'[4]Combined Indicators'!BR233</f>
        <v>3.8937760947939148</v>
      </c>
      <c r="AM1029" s="25"/>
      <c r="AN1029" s="25">
        <f>+'[4]Combined Indicators'!BK233</f>
        <v>3.3450019445787178</v>
      </c>
      <c r="AO1029" s="25">
        <f>+'[4]Combined Indicators'!BY233</f>
        <v>0</v>
      </c>
      <c r="AP1029" s="25">
        <f>+'[4]Combined Indicators'!CB233</f>
        <v>0.38797207290734281</v>
      </c>
      <c r="AQ1029" s="25">
        <f>+'[4]Combined Indicators'!CH233</f>
        <v>2.0626666193227559</v>
      </c>
    </row>
    <row r="1030" spans="30:43" x14ac:dyDescent="0.25">
      <c r="AD1030" s="50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  <c r="AP1030" s="23"/>
      <c r="AQ1030" s="23"/>
    </row>
    <row r="1031" spans="30:43" x14ac:dyDescent="0.25">
      <c r="AD1031" s="50"/>
      <c r="AE1031" s="23"/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  <c r="AP1031" s="23"/>
      <c r="AQ1031" s="23"/>
    </row>
    <row r="1032" spans="30:43" x14ac:dyDescent="0.25">
      <c r="AD1032" s="24">
        <f>+'[4]Combined Indicators'!J236</f>
        <v>7.5449084496725383E-2</v>
      </c>
      <c r="AE1032" s="24">
        <f>+'[4]Combined Indicators'!AM236</f>
        <v>2.6246108173344419E-2</v>
      </c>
      <c r="AF1032" s="24">
        <f>+'[4]Combined Indicators'!AS236</f>
        <v>4.0430182775936858E-2</v>
      </c>
      <c r="AG1032" s="24">
        <f>+'[4]Combined Indicators'!AF236</f>
        <v>1.5340883896793778E-2</v>
      </c>
      <c r="AH1032" s="24">
        <f>+'[4]Combined Indicators'!BL236</f>
        <v>6.1139281259205598E-2</v>
      </c>
      <c r="AI1032" s="24">
        <f>+'[4]Combined Indicators'!BA236</f>
        <v>6.3843778399598775E-2</v>
      </c>
      <c r="AJ1032" s="24">
        <f>+'[4]Combined Indicators'!BG236</f>
        <v>4.5398602645935787E-2</v>
      </c>
      <c r="AK1032" s="24">
        <f>+'[4]Combined Indicators'!BO236</f>
        <v>2.4239774118929958E-2</v>
      </c>
      <c r="AL1032" s="24">
        <f>+'[4]Combined Indicators'!BR236</f>
        <v>0.10175748685021388</v>
      </c>
      <c r="AM1032" s="24"/>
      <c r="AN1032" s="24">
        <f>+'[4]Combined Indicators'!BK236</f>
        <v>4.0508428933600835E-2</v>
      </c>
      <c r="AO1032" s="24">
        <f>+'[4]Combined Indicators'!BY236</f>
        <v>1.8177791603703662E-2</v>
      </c>
      <c r="AP1032" s="24">
        <f>+'[4]Combined Indicators'!CB236</f>
        <v>2.016940511453257E-3</v>
      </c>
      <c r="AQ1032" s="24">
        <f>+'[4]Combined Indicators'!CH236</f>
        <v>5.4276138086469722E-2</v>
      </c>
    </row>
    <row r="1033" spans="30:43" x14ac:dyDescent="0.25">
      <c r="AD1033" s="24">
        <f>+'[4]Combined Indicators'!J237</f>
        <v>0.60857602346368656</v>
      </c>
      <c r="AE1033" s="24">
        <f>+'[4]Combined Indicators'!AM237</f>
        <v>0.42899184223087949</v>
      </c>
      <c r="AF1033" s="24">
        <f>+'[4]Combined Indicators'!AS237</f>
        <v>0.44814722705319215</v>
      </c>
      <c r="AG1033" s="24">
        <f>+'[4]Combined Indicators'!AF237</f>
        <v>0.57063223380408901</v>
      </c>
      <c r="AH1033" s="24">
        <f>+'[4]Combined Indicators'!BL237</f>
        <v>0.66743458943118361</v>
      </c>
      <c r="AI1033" s="24">
        <f>+'[4]Combined Indicators'!BA237</f>
        <v>0.69555489424712269</v>
      </c>
      <c r="AJ1033" s="24">
        <f>+'[4]Combined Indicators'!BG237</f>
        <v>0.4960166131809769</v>
      </c>
      <c r="AK1033" s="24">
        <f>+'[4]Combined Indicators'!BO237</f>
        <v>0.31852386351791145</v>
      </c>
      <c r="AL1033" s="24">
        <f>+'[4]Combined Indicators'!BR237</f>
        <v>0.60526050399679154</v>
      </c>
      <c r="AM1033" s="24"/>
      <c r="AN1033" s="24">
        <f>+'[4]Combined Indicators'!BK237</f>
        <v>0.48407169067544387</v>
      </c>
      <c r="AO1033" s="24">
        <f>+'[4]Combined Indicators'!BY237</f>
        <v>0.41556338029416567</v>
      </c>
      <c r="AP1033" s="24">
        <f>+'[4]Combined Indicators'!CB237</f>
        <v>0.38137472283422891</v>
      </c>
      <c r="AQ1033" s="24">
        <f>+'[4]Combined Indicators'!CH237</f>
        <v>0.74389434705361845</v>
      </c>
    </row>
    <row r="1034" spans="30:43" x14ac:dyDescent="0.25">
      <c r="AD1034" s="50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  <c r="AP1034" s="23"/>
      <c r="AQ1034" s="23"/>
    </row>
    <row r="1035" spans="30:43" x14ac:dyDescent="0.25">
      <c r="AD1035" s="24">
        <f>+'[4]Combined Indicators'!J239</f>
        <v>2.25752508361204E-2</v>
      </c>
      <c r="AE1035" s="24">
        <f>+'[4]Combined Indicators'!AM239</f>
        <v>2.3946912867859205E-2</v>
      </c>
      <c r="AF1035" s="24">
        <f>+'[4]Combined Indicators'!AS239</f>
        <v>1.6304347826086956E-2</v>
      </c>
      <c r="AG1035" s="24">
        <f>+'[4]Combined Indicators'!AF239</f>
        <v>1.5317286652078774E-2</v>
      </c>
      <c r="AH1035" s="24">
        <f>+'[4]Combined Indicators'!BL239</f>
        <v>0</v>
      </c>
      <c r="AI1035" s="24">
        <f>+'[4]Combined Indicators'!BA239</f>
        <v>7.5471698113207548E-3</v>
      </c>
      <c r="AJ1035" s="24">
        <f>+'[4]Combined Indicators'!BG239</f>
        <v>1.5748031496062992E-2</v>
      </c>
      <c r="AK1035" s="24">
        <f>+'[4]Combined Indicators'!BO239</f>
        <v>1.3559322033898305E-2</v>
      </c>
      <c r="AL1035" s="24">
        <f>+'[4]Combined Indicators'!BR239</f>
        <v>3.0046038284468137E-2</v>
      </c>
      <c r="AM1035" s="24"/>
      <c r="AN1035" s="24">
        <f>+'[4]Combined Indicators'!BK239</f>
        <v>7.8125E-3</v>
      </c>
      <c r="AO1035" s="24">
        <f>+'[4]Combined Indicators'!BY239</f>
        <v>1.4134275618374558E-2</v>
      </c>
      <c r="AP1035" s="24">
        <f>+'[4]Combined Indicators'!CB239</f>
        <v>0</v>
      </c>
      <c r="AQ1035" s="24">
        <f>+'[4]Combined Indicators'!CH239</f>
        <v>5.8823529411764705E-3</v>
      </c>
    </row>
    <row r="1036" spans="30:43" x14ac:dyDescent="0.25">
      <c r="AD1036" s="24">
        <f>+'[4]Combined Indicators'!J240</f>
        <v>5.936454849498328E-2</v>
      </c>
      <c r="AE1036" s="24">
        <f>+'[4]Combined Indicators'!AM240</f>
        <v>5.3087132140796307E-2</v>
      </c>
      <c r="AF1036" s="24">
        <f>+'[4]Combined Indicators'!AS240</f>
        <v>4.3478260869565216E-2</v>
      </c>
      <c r="AG1036" s="24">
        <f>+'[4]Combined Indicators'!AF240</f>
        <v>4.4310722100656452E-2</v>
      </c>
      <c r="AH1036" s="24">
        <f>+'[4]Combined Indicators'!BL240</f>
        <v>0</v>
      </c>
      <c r="AI1036" s="24">
        <f>+'[4]Combined Indicators'!BA240</f>
        <v>2.9245283018867925E-2</v>
      </c>
      <c r="AJ1036" s="24">
        <f>+'[4]Combined Indicators'!BG240</f>
        <v>5.1181102362204724E-2</v>
      </c>
      <c r="AK1036" s="24">
        <f>+'[4]Combined Indicators'!BO240</f>
        <v>3.7288135593220341E-2</v>
      </c>
      <c r="AL1036" s="24">
        <f>+'[4]Combined Indicators'!BR240</f>
        <v>8.0930457959777075E-2</v>
      </c>
      <c r="AM1036" s="24"/>
      <c r="AN1036" s="24">
        <f>+'[4]Combined Indicators'!BK240</f>
        <v>3.125E-2</v>
      </c>
      <c r="AO1036" s="24">
        <f>+'[4]Combined Indicators'!BY240</f>
        <v>3.5335689045936397E-2</v>
      </c>
      <c r="AP1036" s="24">
        <f>+'[4]Combined Indicators'!CB240</f>
        <v>0</v>
      </c>
      <c r="AQ1036" s="24">
        <f>+'[4]Combined Indicators'!CH240</f>
        <v>2.3529411764705882E-2</v>
      </c>
    </row>
    <row r="1037" spans="30:43" x14ac:dyDescent="0.25">
      <c r="AD1037" s="25">
        <f>+'[4]Combined Indicators'!J241</f>
        <v>1.1474739076234548</v>
      </c>
      <c r="AE1037" s="25">
        <f>+'[4]Combined Indicators'!AM241</f>
        <v>0.81980228214336215</v>
      </c>
      <c r="AF1037" s="25">
        <f>+'[4]Combined Indicators'!AS241</f>
        <v>1.4193484207820939</v>
      </c>
      <c r="AG1037" s="25">
        <f>+'[4]Combined Indicators'!AF241</f>
        <v>1.2808946840922022</v>
      </c>
      <c r="AH1037" s="25">
        <f>+'[4]Combined Indicators'!BL241</f>
        <v>1.4849432285569528</v>
      </c>
      <c r="AI1037" s="25">
        <f>+'[4]Combined Indicators'!BA241</f>
        <v>1.0193433191171895</v>
      </c>
      <c r="AJ1037" s="25">
        <f>+'[4]Combined Indicators'!BG241</f>
        <v>1.0008684160829133</v>
      </c>
      <c r="AK1037" s="25">
        <f>+'[4]Combined Indicators'!BO241</f>
        <v>1.6785898360924498</v>
      </c>
      <c r="AL1037" s="25">
        <f>+'[4]Combined Indicators'!BR241</f>
        <v>0.77010250599151908</v>
      </c>
      <c r="AM1037" s="25"/>
      <c r="AN1037" s="25">
        <f>+'[4]Combined Indicators'!BK241</f>
        <v>1.0402595330311066</v>
      </c>
      <c r="AO1037" s="25">
        <f>+'[4]Combined Indicators'!BY241</f>
        <v>0.93633802814000078</v>
      </c>
      <c r="AP1037" s="25">
        <f>+'[4]Combined Indicators'!CB241</f>
        <v>0.87804878048391111</v>
      </c>
      <c r="AQ1037" s="25">
        <f>+'[4]Combined Indicators'!CH241</f>
        <v>0.49380337764078852</v>
      </c>
    </row>
    <row r="1038" spans="30:43" x14ac:dyDescent="0.25">
      <c r="AD1038" s="25">
        <f>+'[4]Combined Indicators'!J242</f>
        <v>4.1729426952370154</v>
      </c>
      <c r="AE1038" s="25">
        <f>+'[4]Combined Indicators'!AM242</f>
        <v>5.8652367277547901</v>
      </c>
      <c r="AF1038" s="25">
        <f>+'[4]Combined Indicators'!AS242</f>
        <v>4.3171350410079414</v>
      </c>
      <c r="AG1038" s="25">
        <f>+'[4]Combined Indicators'!AF242</f>
        <v>4.0618080240309142</v>
      </c>
      <c r="AH1038" s="25">
        <f>+'[4]Combined Indicators'!BL242</f>
        <v>5.5784103998316379</v>
      </c>
      <c r="AI1038" s="25">
        <f>+'[4]Combined Indicators'!BA242</f>
        <v>3.6831002215461752</v>
      </c>
      <c r="AJ1038" s="25">
        <f>+'[4]Combined Indicators'!BG242</f>
        <v>3.7420426656535906</v>
      </c>
      <c r="AK1038" s="25">
        <f>+'[4]Combined Indicators'!BO242</f>
        <v>3.0318523863394211</v>
      </c>
      <c r="AL1038" s="25">
        <f>+'[4]Combined Indicators'!BR242</f>
        <v>7.2482757560198436</v>
      </c>
      <c r="AM1038" s="25"/>
      <c r="AN1038" s="25">
        <f>+'[4]Combined Indicators'!BK242</f>
        <v>3.2101260436481387</v>
      </c>
      <c r="AO1038" s="25">
        <f>+'[4]Combined Indicators'!BY242</f>
        <v>4.8523943660468269</v>
      </c>
      <c r="AP1038" s="25">
        <f>+'[4]Combined Indicators'!CB242</f>
        <v>7.4501108647119727</v>
      </c>
      <c r="AQ1038" s="25">
        <f>+'[4]Combined Indicators'!CH242</f>
        <v>3.6961407564374236</v>
      </c>
    </row>
    <row r="1039" spans="30:43" x14ac:dyDescent="0.25">
      <c r="AD1039" s="50"/>
      <c r="AE1039" s="23"/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  <c r="AP1039" s="23"/>
      <c r="AQ1039" s="23"/>
    </row>
    <row r="1040" spans="30:43" x14ac:dyDescent="0.25">
      <c r="AD1040" s="24">
        <f>+'[4]Combined Indicators'!J244</f>
        <v>7.8023957494988319E-2</v>
      </c>
      <c r="AE1040" s="24">
        <f>+'[4]Combined Indicators'!AM244</f>
        <v>0.19094512241617942</v>
      </c>
      <c r="AF1040" s="24">
        <f>+'[4]Combined Indicators'!AS244</f>
        <v>0.10437978984108201</v>
      </c>
      <c r="AG1040" s="24">
        <f>+'[4]Combined Indicators'!AF244</f>
        <v>6.1545898741536716E-2</v>
      </c>
      <c r="AH1040" s="24">
        <f>+'[4]Combined Indicators'!BL244</f>
        <v>0.11539488534772761</v>
      </c>
      <c r="AI1040" s="24">
        <f>+'[4]Combined Indicators'!BA244</f>
        <v>9.3170233167532604E-2</v>
      </c>
      <c r="AJ1040" s="24">
        <f>+'[4]Combined Indicators'!BG244</f>
        <v>0.11371373443220613</v>
      </c>
      <c r="AK1040" s="24">
        <f>+'[4]Combined Indicators'!BO244</f>
        <v>0.45505758367749988</v>
      </c>
      <c r="AL1040" s="24">
        <f>+'[4]Combined Indicators'!BR244</f>
        <v>7.3657223087909604E-2</v>
      </c>
      <c r="AM1040" s="24"/>
      <c r="AN1040" s="24">
        <f>+'[4]Combined Indicators'!BK244</f>
        <v>0.16159868546787229</v>
      </c>
      <c r="AO1040" s="24">
        <f>+'[4]Combined Indicators'!BY244</f>
        <v>0</v>
      </c>
      <c r="AP1040" s="24">
        <f>+'[4]Combined Indicators'!CB244</f>
        <v>8.7116938921800627E-2</v>
      </c>
      <c r="AQ1040" s="24">
        <f>+'[4]Combined Indicators'!CH244</f>
        <v>5.5085832584669099E-2</v>
      </c>
    </row>
    <row r="1041" spans="30:43" x14ac:dyDescent="0.25">
      <c r="AD1041" s="24">
        <f>+'[4]Combined Indicators'!J245</f>
        <v>0.26408729413857623</v>
      </c>
      <c r="AE1041" s="24">
        <f>+'[4]Combined Indicators'!AM245</f>
        <v>0.40518201685383459</v>
      </c>
      <c r="AF1041" s="24">
        <f>+'[4]Combined Indicators'!AS245</f>
        <v>0.31581416804407469</v>
      </c>
      <c r="AG1041" s="24">
        <f>+'[4]Combined Indicators'!AF245</f>
        <v>0.33484177405936905</v>
      </c>
      <c r="AH1041" s="24">
        <f>+'[4]Combined Indicators'!BL245</f>
        <v>0.32945973297501585</v>
      </c>
      <c r="AI1041" s="24">
        <f>+'[4]Combined Indicators'!BA245</f>
        <v>0.28238203157753605</v>
      </c>
      <c r="AJ1041" s="24">
        <f>+'[4]Combined Indicators'!BG245</f>
        <v>0.29443839931602322</v>
      </c>
      <c r="AK1041" s="24">
        <f>+'[4]Combined Indicators'!BO245</f>
        <v>0.7898539814887976</v>
      </c>
      <c r="AL1041" s="24">
        <f>+'[4]Combined Indicators'!BR245</f>
        <v>0.2497246829196674</v>
      </c>
      <c r="AM1041" s="24"/>
      <c r="AN1041" s="24">
        <f>+'[4]Combined Indicators'!BK245</f>
        <v>0.34393309980303494</v>
      </c>
      <c r="AO1041" s="24">
        <f>+'[4]Combined Indicators'!BY245</f>
        <v>0</v>
      </c>
      <c r="AP1041" s="24">
        <f>+'[4]Combined Indicators'!CB245</f>
        <v>0.17373935749209721</v>
      </c>
      <c r="AQ1041" s="24">
        <f>+'[4]Combined Indicators'!CH245</f>
        <v>0.15036291981260833</v>
      </c>
    </row>
    <row r="1042" spans="30:43" x14ac:dyDescent="0.25">
      <c r="AD1042" s="24">
        <f>+'[4]Combined Indicators'!J246</f>
        <v>8.8693648962607386E-3</v>
      </c>
      <c r="AE1042" s="24">
        <f>+'[4]Combined Indicators'!AM246</f>
        <v>2.2553065290017753E-2</v>
      </c>
      <c r="AF1042" s="24">
        <f>+'[4]Combined Indicators'!AS246</f>
        <v>1.9125644294761292E-2</v>
      </c>
      <c r="AG1042" s="24">
        <f>+'[4]Combined Indicators'!AF246</f>
        <v>1.3877672447030776E-2</v>
      </c>
      <c r="AH1042" s="24">
        <f>+'[4]Combined Indicators'!BL246</f>
        <v>1.5262970566945658E-2</v>
      </c>
      <c r="AI1042" s="24">
        <f>+'[4]Combined Indicators'!BA246</f>
        <v>8.2002284012547503E-3</v>
      </c>
      <c r="AJ1042" s="24">
        <f>+'[4]Combined Indicators'!BG246</f>
        <v>1.186947377544607E-2</v>
      </c>
      <c r="AK1042" s="24">
        <f>+'[4]Combined Indicators'!BO246</f>
        <v>4.9288759757543169E-2</v>
      </c>
      <c r="AL1042" s="24">
        <f>+'[4]Combined Indicators'!BR246</f>
        <v>9.2102151994153895E-3</v>
      </c>
      <c r="AM1042" s="24"/>
      <c r="AN1042" s="24">
        <f>+'[4]Combined Indicators'!BK246</f>
        <v>1.7095671494692079E-2</v>
      </c>
      <c r="AO1042" s="24">
        <f>+'[4]Combined Indicators'!BY246</f>
        <v>0</v>
      </c>
      <c r="AP1042" s="24">
        <f>+'[4]Combined Indicators'!CB246</f>
        <v>0</v>
      </c>
      <c r="AQ1042" s="24">
        <f>+'[4]Combined Indicators'!CH246</f>
        <v>6.2955021453631223E-3</v>
      </c>
    </row>
    <row r="1043" spans="30:43" x14ac:dyDescent="0.25">
      <c r="AD1043" s="24">
        <f>+'[4]Combined Indicators'!J247</f>
        <v>7.515951788805203E-2</v>
      </c>
      <c r="AE1043" s="24">
        <f>+'[4]Combined Indicators'!AM247</f>
        <v>0.14465048055094837</v>
      </c>
      <c r="AF1043" s="24">
        <f>+'[4]Combined Indicators'!AS247</f>
        <v>9.6231472149417671E-2</v>
      </c>
      <c r="AG1043" s="24">
        <f>+'[4]Combined Indicators'!AF247</f>
        <v>0.12833757074018343</v>
      </c>
      <c r="AH1043" s="24">
        <f>+'[4]Combined Indicators'!BL247</f>
        <v>0.11382725779833128</v>
      </c>
      <c r="AI1043" s="24">
        <f>+'[4]Combined Indicators'!BA247</f>
        <v>8.2366760605687248E-2</v>
      </c>
      <c r="AJ1043" s="24">
        <f>+'[4]Combined Indicators'!BG247</f>
        <v>0.10277441475508217</v>
      </c>
      <c r="AK1043" s="24">
        <f>+'[4]Combined Indicators'!BO247</f>
        <v>0.39395983914913962</v>
      </c>
      <c r="AL1043" s="24">
        <f>+'[4]Combined Indicators'!BR247</f>
        <v>7.1563701325379314E-2</v>
      </c>
      <c r="AM1043" s="24"/>
      <c r="AN1043" s="24">
        <f>+'[4]Combined Indicators'!BK247</f>
        <v>0.11237087007963409</v>
      </c>
      <c r="AO1043" s="24">
        <f>+'[4]Combined Indicators'!BY247</f>
        <v>0</v>
      </c>
      <c r="AP1043" s="24">
        <f>+'[4]Combined Indicators'!CB247</f>
        <v>2.4082133286011095E-2</v>
      </c>
      <c r="AQ1043" s="24">
        <f>+'[4]Combined Indicators'!CH247</f>
        <v>3.5276293109926644E-2</v>
      </c>
    </row>
    <row r="1044" spans="30:43" x14ac:dyDescent="0.25">
      <c r="AD1044" s="50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  <c r="AP1044" s="23"/>
      <c r="AQ1044" s="23"/>
    </row>
    <row r="1045" spans="30:43" x14ac:dyDescent="0.25">
      <c r="AD1045" s="50"/>
      <c r="AE1045" s="23"/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  <c r="AP1045" s="23"/>
      <c r="AQ1045" s="23"/>
    </row>
    <row r="1046" spans="30:43" x14ac:dyDescent="0.25">
      <c r="AD1046" s="24">
        <f>+'[4]Combined Indicators'!J250</f>
        <v>1.0317851740706081E-2</v>
      </c>
      <c r="AE1046" s="24">
        <f>+'[4]Combined Indicators'!AM250</f>
        <v>5.6725050789681875E-3</v>
      </c>
      <c r="AF1046" s="24">
        <f>+'[4]Combined Indicators'!AS250</f>
        <v>4.8343277490513412E-3</v>
      </c>
      <c r="AG1046" s="24">
        <f>+'[4]Combined Indicators'!AF250</f>
        <v>3.7233465693601261E-3</v>
      </c>
      <c r="AH1046" s="24">
        <f>+'[4]Combined Indicators'!BL250</f>
        <v>1.4407018390679706E-2</v>
      </c>
      <c r="AI1046" s="24">
        <f>+'[4]Combined Indicators'!BA250</f>
        <v>1.0957283728039372E-2</v>
      </c>
      <c r="AJ1046" s="24">
        <f>+'[4]Combined Indicators'!BG250</f>
        <v>6.8119330531695799E-3</v>
      </c>
      <c r="AK1046" s="24">
        <f>+'[4]Combined Indicators'!BO250</f>
        <v>3.6555808202059473E-3</v>
      </c>
      <c r="AL1046" s="24">
        <f>+'[4]Combined Indicators'!BR250</f>
        <v>1.4526000000525096E-2</v>
      </c>
      <c r="AM1046" s="24"/>
      <c r="AN1046" s="24">
        <f>+'[4]Combined Indicators'!BK250</f>
        <v>4.9657995367654931E-3</v>
      </c>
      <c r="AO1046" s="24">
        <f>+'[4]Combined Indicators'!BY250</f>
        <v>4.6596592560111524E-3</v>
      </c>
      <c r="AP1046" s="24">
        <f>+'[4]Combined Indicators'!CB250</f>
        <v>2.4507392467261646E-3</v>
      </c>
      <c r="AQ1046" s="24">
        <f>+'[4]Combined Indicators'!CH250</f>
        <v>1.5913170261311779E-2</v>
      </c>
    </row>
    <row r="1047" spans="30:43" x14ac:dyDescent="0.25">
      <c r="AD1047" s="24">
        <f>+'[4]Combined Indicators'!J251</f>
        <v>0.71192000000171407</v>
      </c>
      <c r="AE1047" s="24">
        <f>+'[4]Combined Indicators'!AM251</f>
        <v>0.48292648511829633</v>
      </c>
      <c r="AF1047" s="24">
        <f>+'[4]Combined Indicators'!AS251</f>
        <v>0.51331114807818901</v>
      </c>
      <c r="AG1047" s="24">
        <f>+'[4]Combined Indicators'!AF251</f>
        <v>0.61452450986071572</v>
      </c>
      <c r="AH1047" s="24">
        <f>+'[4]Combined Indicators'!BL251</f>
        <v>0.68575418996049586</v>
      </c>
      <c r="AI1047" s="24">
        <f>+'[4]Combined Indicators'!BA251</f>
        <v>0.78550557106736429</v>
      </c>
      <c r="AJ1047" s="24">
        <f>+'[4]Combined Indicators'!BG251</f>
        <v>0.59335681933039441</v>
      </c>
      <c r="AK1047" s="24">
        <f>+'[4]Combined Indicators'!BO251</f>
        <v>0.32262474366582022</v>
      </c>
      <c r="AL1047" s="24">
        <f>+'[4]Combined Indicators'!BR251</f>
        <v>0.68596060588677943</v>
      </c>
      <c r="AM1047" s="24"/>
      <c r="AN1047" s="24">
        <f>+'[4]Combined Indicators'!BK251</f>
        <v>0.61041214750648232</v>
      </c>
      <c r="AO1047" s="24">
        <f>+'[4]Combined Indicators'!BY251</f>
        <v>0.49368131868186121</v>
      </c>
      <c r="AP1047" s="24">
        <f>+'[4]Combined Indicators'!CB251</f>
        <v>0.61861313868500245</v>
      </c>
      <c r="AQ1047" s="24">
        <f>+'[4]Combined Indicators'!CH251</f>
        <v>0.82124475268888975</v>
      </c>
    </row>
    <row r="1048" spans="30:43" x14ac:dyDescent="0.25">
      <c r="AD1048" s="50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  <c r="AP1048" s="23"/>
      <c r="AQ1048" s="23"/>
    </row>
    <row r="1049" spans="30:43" x14ac:dyDescent="0.25">
      <c r="AD1049" s="25">
        <f>+'[4]Combined Indicators'!J253</f>
        <v>1.9200000000003075</v>
      </c>
      <c r="AE1049" s="25">
        <f>+'[4]Combined Indicators'!AM253</f>
        <v>1.0286439960374925</v>
      </c>
      <c r="AF1049" s="25">
        <f>+'[4]Combined Indicators'!AS253</f>
        <v>2.9550748751494749</v>
      </c>
      <c r="AG1049" s="25">
        <f>+'[4]Combined Indicators'!AF253</f>
        <v>2.1126336179151761</v>
      </c>
      <c r="AH1049" s="25">
        <f>+'[4]Combined Indicators'!BL253</f>
        <v>2.2039106145867016</v>
      </c>
      <c r="AI1049" s="25">
        <f>+'[4]Combined Indicators'!BA253</f>
        <v>1.5108371062366703</v>
      </c>
      <c r="AJ1049" s="25">
        <f>+'[4]Combined Indicators'!BG253</f>
        <v>1.7695017614636699</v>
      </c>
      <c r="AK1049" s="25">
        <f>+'[4]Combined Indicators'!BO253</f>
        <v>3.4613807244439814</v>
      </c>
      <c r="AL1049" s="25">
        <f>+'[4]Combined Indicators'!BR253</f>
        <v>0.926348560143334</v>
      </c>
      <c r="AM1049" s="25"/>
      <c r="AN1049" s="25">
        <f>+'[4]Combined Indicators'!BK253</f>
        <v>2.0407809110664483</v>
      </c>
      <c r="AO1049" s="25">
        <f>+'[4]Combined Indicators'!BY253</f>
        <v>1.1340659340671804</v>
      </c>
      <c r="AP1049" s="25">
        <f>+'[4]Combined Indicators'!CB253</f>
        <v>1.3576642335741647</v>
      </c>
      <c r="AQ1049" s="25">
        <f>+'[4]Combined Indicators'!CH253</f>
        <v>0.65048366490339926</v>
      </c>
    </row>
    <row r="1050" spans="30:43" x14ac:dyDescent="0.25">
      <c r="AD1050" s="25">
        <f>+'[4]Combined Indicators'!J254</f>
        <v>3.8908800000006232</v>
      </c>
      <c r="AE1050" s="25">
        <f>+'[4]Combined Indicators'!AM254</f>
        <v>6.0383801325690607</v>
      </c>
      <c r="AF1050" s="25">
        <f>+'[4]Combined Indicators'!AS254</f>
        <v>3.4642262894488778</v>
      </c>
      <c r="AG1050" s="25">
        <f>+'[4]Combined Indicators'!AF254</f>
        <v>3.3423590542601431</v>
      </c>
      <c r="AH1050" s="25">
        <f>+'[4]Combined Indicators'!BL254</f>
        <v>5.5893854750164635</v>
      </c>
      <c r="AI1050" s="25">
        <f>+'[4]Combined Indicators'!BA254</f>
        <v>3.5946440612297623</v>
      </c>
      <c r="AJ1050" s="25">
        <f>+'[4]Combined Indicators'!BG254</f>
        <v>3.4302969300729163</v>
      </c>
      <c r="AK1050" s="25">
        <f>+'[4]Combined Indicators'!BO254</f>
        <v>2.6739576212529337</v>
      </c>
      <c r="AL1050" s="25">
        <f>+'[4]Combined Indicators'!BR254</f>
        <v>7.4283182662153067</v>
      </c>
      <c r="AM1050" s="25"/>
      <c r="AN1050" s="25">
        <f>+'[4]Combined Indicators'!BK254</f>
        <v>2.9830802603088644</v>
      </c>
      <c r="AO1050" s="25">
        <f>+'[4]Combined Indicators'!BY254</f>
        <v>4.7406593406645507</v>
      </c>
      <c r="AP1050" s="25">
        <f>+'[4]Combined Indicators'!CB254</f>
        <v>6.5364963503530351</v>
      </c>
      <c r="AQ1050" s="25">
        <f>+'[4]Combined Indicators'!CH254</f>
        <v>3.5279430553077291</v>
      </c>
    </row>
    <row r="1051" spans="30:43" x14ac:dyDescent="0.25">
      <c r="AD1051" s="50"/>
      <c r="AE1051" s="23"/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  <c r="AP1051" s="23"/>
      <c r="AQ1051" s="23"/>
    </row>
    <row r="1052" spans="30:43" x14ac:dyDescent="0.25">
      <c r="AD1052" s="50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  <c r="AP1052" s="23"/>
      <c r="AQ1052" s="23"/>
    </row>
    <row r="1053" spans="30:43" x14ac:dyDescent="0.25">
      <c r="AD1053" s="24">
        <f>+'[4]Combined Indicators'!J257</f>
        <v>3.4092245722141749E-2</v>
      </c>
      <c r="AE1053" s="24">
        <f>+'[4]Combined Indicators'!AM257</f>
        <v>6.8944642182434254E-3</v>
      </c>
      <c r="AF1053" s="24">
        <f>+'[4]Combined Indicators'!AS257</f>
        <v>1.9041701104270961E-2</v>
      </c>
      <c r="AG1053" s="24">
        <f>+'[4]Combined Indicators'!AF257</f>
        <v>1.4281993179508059E-2</v>
      </c>
      <c r="AH1053" s="24">
        <f>+'[4]Combined Indicators'!BL257</f>
        <v>3.4790132400096582E-2</v>
      </c>
      <c r="AI1053" s="24">
        <f>+'[4]Combined Indicators'!BA257</f>
        <v>5.0082347630370255E-2</v>
      </c>
      <c r="AJ1053" s="24">
        <f>+'[4]Combined Indicators'!BG257</f>
        <v>1.8291428689219406E-2</v>
      </c>
      <c r="AK1053" s="24">
        <f>+'[4]Combined Indicators'!BO257</f>
        <v>7.1237600259576091E-3</v>
      </c>
      <c r="AL1053" s="24">
        <f>+'[4]Combined Indicators'!BR257</f>
        <v>1.5542289505578252E-2</v>
      </c>
      <c r="AM1053" s="24"/>
      <c r="AN1053" s="24">
        <f>+'[4]Combined Indicators'!BK257</f>
        <v>1.803199224424987E-2</v>
      </c>
      <c r="AO1053" s="24">
        <f>+'[4]Combined Indicators'!BY257</f>
        <v>3.3744125831230726E-3</v>
      </c>
      <c r="AP1053" s="24">
        <f>+'[4]Combined Indicators'!CB257</f>
        <v>3.7152401992062607E-3</v>
      </c>
      <c r="AQ1053" s="24">
        <f>+'[4]Combined Indicators'!CH257</f>
        <v>4.7765069444064404E-2</v>
      </c>
    </row>
    <row r="1054" spans="30:43" x14ac:dyDescent="0.25">
      <c r="AD1054" s="24">
        <f>+'[4]Combined Indicators'!J258</f>
        <v>0.77691423036605178</v>
      </c>
      <c r="AE1054" s="24">
        <f>+'[4]Combined Indicators'!AM258</f>
        <v>0.55274563677756927</v>
      </c>
      <c r="AF1054" s="24">
        <f>+'[4]Combined Indicators'!AS258</f>
        <v>0.60745590875702804</v>
      </c>
      <c r="AG1054" s="24">
        <f>+'[4]Combined Indicators'!AF258</f>
        <v>0.70466508136673534</v>
      </c>
      <c r="AH1054" s="24">
        <f>+'[4]Combined Indicators'!BL258</f>
        <v>0.78976286868953427</v>
      </c>
      <c r="AI1054" s="24">
        <f>+'[4]Combined Indicators'!BA258</f>
        <v>0.81642488320326023</v>
      </c>
      <c r="AJ1054" s="24">
        <f>+'[4]Combined Indicators'!BG258</f>
        <v>0.65101677443576056</v>
      </c>
      <c r="AK1054" s="24">
        <f>+'[4]Combined Indicators'!BO258</f>
        <v>0.33321641529895779</v>
      </c>
      <c r="AL1054" s="24">
        <f>+'[4]Combined Indicators'!BR258</f>
        <v>0.83269544976499288</v>
      </c>
      <c r="AM1054" s="24"/>
      <c r="AN1054" s="24">
        <f>+'[4]Combined Indicators'!BK258</f>
        <v>0.7444444444456535</v>
      </c>
      <c r="AO1054" s="24">
        <f>+'[4]Combined Indicators'!BY258</f>
        <v>0.47306525023802737</v>
      </c>
      <c r="AP1054" s="24">
        <f>+'[4]Combined Indicators'!CB258</f>
        <v>0.73457718929123272</v>
      </c>
      <c r="AQ1054" s="24">
        <f>+'[4]Combined Indicators'!CH258</f>
        <v>0.89789490326191579</v>
      </c>
    </row>
    <row r="1055" spans="30:43" x14ac:dyDescent="0.25">
      <c r="AD1055" s="50"/>
      <c r="AE1055" s="23"/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  <c r="AP1055" s="23"/>
      <c r="AQ1055" s="23"/>
    </row>
    <row r="1056" spans="30:43" x14ac:dyDescent="0.25">
      <c r="AD1056" s="25">
        <f>+'[4]Combined Indicators'!J260</f>
        <v>1.4319230070610942</v>
      </c>
      <c r="AE1056" s="25">
        <f>+'[4]Combined Indicators'!AM260</f>
        <v>1.0220966680848251</v>
      </c>
      <c r="AF1056" s="25">
        <f>+'[4]Combined Indicators'!AS260</f>
        <v>1.7602703559056301</v>
      </c>
      <c r="AG1056" s="25">
        <f>+'[4]Combined Indicators'!AF260</f>
        <v>1.1918882090605747</v>
      </c>
      <c r="AH1056" s="25">
        <f>+'[4]Combined Indicators'!BL260</f>
        <v>1.7941006361851464</v>
      </c>
      <c r="AI1056" s="25">
        <f>+'[4]Combined Indicators'!BA260</f>
        <v>1.1895886754009461</v>
      </c>
      <c r="AJ1056" s="25">
        <f>+'[4]Combined Indicators'!BG260</f>
        <v>1.290975541186393</v>
      </c>
      <c r="AK1056" s="25">
        <f>+'[4]Combined Indicators'!BO260</f>
        <v>2.432830585793516</v>
      </c>
      <c r="AL1056" s="25">
        <f>+'[4]Combined Indicators'!BR260</f>
        <v>1.1198549654154843</v>
      </c>
      <c r="AM1056" s="25"/>
      <c r="AN1056" s="25">
        <f>+'[4]Combined Indicators'!BK260</f>
        <v>1.1698924731127447</v>
      </c>
      <c r="AO1056" s="25">
        <f>+'[4]Combined Indicators'!BY260</f>
        <v>1.119878603607199</v>
      </c>
      <c r="AP1056" s="25">
        <f>+'[4]Combined Indicators'!CB260</f>
        <v>1.2314173939508015</v>
      </c>
      <c r="AQ1056" s="25">
        <f>+'[4]Combined Indicators'!CH260</f>
        <v>0.61146310912178836</v>
      </c>
    </row>
    <row r="1057" spans="30:43" x14ac:dyDescent="0.25">
      <c r="AD1057" s="25">
        <f>+'[4]Combined Indicators'!J261</f>
        <v>3.7982204466490179</v>
      </c>
      <c r="AE1057" s="25">
        <f>+'[4]Combined Indicators'!AM261</f>
        <v>4.6456406485781878</v>
      </c>
      <c r="AF1057" s="25">
        <f>+'[4]Combined Indicators'!AS261</f>
        <v>3.6307952265440102</v>
      </c>
      <c r="AG1057" s="25">
        <f>+'[4]Combined Indicators'!AF261</f>
        <v>3.565436716849494</v>
      </c>
      <c r="AH1057" s="25">
        <f>+'[4]Combined Indicators'!BL261</f>
        <v>4.8097165991346476</v>
      </c>
      <c r="AI1057" s="25">
        <f>+'[4]Combined Indicators'!BA261</f>
        <v>3.3644174365088482</v>
      </c>
      <c r="AJ1057" s="25">
        <f>+'[4]Combined Indicators'!BG261</f>
        <v>3.4590947427607532</v>
      </c>
      <c r="AK1057" s="25">
        <f>+'[4]Combined Indicators'!BO261</f>
        <v>2.6306559102438536</v>
      </c>
      <c r="AL1057" s="25">
        <f>+'[4]Combined Indicators'!BR261</f>
        <v>5.6316390250226354</v>
      </c>
      <c r="AM1057" s="25"/>
      <c r="AN1057" s="25">
        <f>+'[4]Combined Indicators'!BK261</f>
        <v>2.8774193548250961</v>
      </c>
      <c r="AO1057" s="25">
        <f>+'[4]Combined Indicators'!BY261</f>
        <v>3.9696509851442179</v>
      </c>
      <c r="AP1057" s="25">
        <f>+'[4]Combined Indicators'!CB261</f>
        <v>6.1173638280136595</v>
      </c>
      <c r="AQ1057" s="25">
        <f>+'[4]Combined Indicators'!CH261</f>
        <v>3.170414330709034</v>
      </c>
    </row>
    <row r="1058" spans="30:43" x14ac:dyDescent="0.25">
      <c r="AD1058" s="24">
        <f>+'[4]Combined Indicators'!J262</f>
        <v>0.68509170146090304</v>
      </c>
      <c r="AE1058" s="24">
        <f>+'[4]Combined Indicators'!AM262</f>
        <v>0.77295770287468946</v>
      </c>
      <c r="AF1058" s="24">
        <f>+'[4]Combined Indicators'!AS262</f>
        <v>0.74770303094623602</v>
      </c>
      <c r="AG1058" s="24">
        <f>+'[4]Combined Indicators'!AF262</f>
        <v>0.55746920672879463</v>
      </c>
      <c r="AH1058" s="24">
        <f>+'[4]Combined Indicators'!BL262</f>
        <v>0.6732215153189911</v>
      </c>
      <c r="AI1058" s="24">
        <f>+'[4]Combined Indicators'!BA262</f>
        <v>0.59078998208559497</v>
      </c>
      <c r="AJ1058" s="24">
        <f>+'[4]Combined Indicators'!BG262</f>
        <v>0.66685409052572397</v>
      </c>
      <c r="AK1058" s="24">
        <f>+'[4]Combined Indicators'!BO262</f>
        <v>0.89231848475471509</v>
      </c>
      <c r="AL1058" s="24">
        <f>+'[4]Combined Indicators'!BR262</f>
        <v>0.60337071106988505</v>
      </c>
      <c r="AM1058" s="24"/>
      <c r="AN1058" s="24">
        <f>+'[4]Combined Indicators'!BK262</f>
        <v>0.67526881720110632</v>
      </c>
      <c r="AO1058" s="24">
        <f>+'[4]Combined Indicators'!BY262</f>
        <v>0.79666160825715382</v>
      </c>
      <c r="AP1058" s="24">
        <f>+'[4]Combined Indicators'!CB262</f>
        <v>0.70057177251159974</v>
      </c>
      <c r="AQ1058" s="24">
        <f>+'[4]Combined Indicators'!CH262</f>
        <v>0.53192912476107845</v>
      </c>
    </row>
  </sheetData>
  <pageMargins left="0.7" right="0.7" top="0.75" bottom="0.75" header="0.51180555555555496" footer="0.51180555555555496"/>
  <pageSetup paperSize="9" firstPageNumber="0" orientation="portrait" horizontalDpi="4294967294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2"/>
  <sheetViews>
    <sheetView tabSelected="1" zoomScaleNormal="100" workbookViewId="0">
      <pane xSplit="2" ySplit="6" topLeftCell="G7" activePane="bottomRight" state="frozen"/>
      <selection pane="topRight" activeCell="C1" sqref="C1"/>
      <selection pane="bottomLeft" activeCell="A7" sqref="A7"/>
      <selection pane="bottomRight" activeCell="Z9" sqref="Z9"/>
    </sheetView>
  </sheetViews>
  <sheetFormatPr defaultRowHeight="15" x14ac:dyDescent="0.25"/>
  <cols>
    <col min="1" max="1" width="9.5703125"/>
    <col min="2" max="2" width="8.5703125" style="97"/>
    <col min="3" max="4" width="18.140625" customWidth="1"/>
    <col min="5" max="5" width="26.42578125" customWidth="1"/>
    <col min="6" max="6" width="35.28515625" customWidth="1"/>
    <col min="7" max="7" width="20.42578125" customWidth="1"/>
    <col min="8" max="10" width="6.5703125" bestFit="1" customWidth="1"/>
    <col min="11" max="11" width="6.28515625" bestFit="1" customWidth="1"/>
    <col min="12" max="12" width="9.140625" customWidth="1"/>
    <col min="13" max="15" width="6.5703125" bestFit="1" customWidth="1"/>
    <col min="16" max="16" width="6.28515625" bestFit="1" customWidth="1"/>
    <col min="17" max="17" width="8.5703125"/>
    <col min="18" max="19" width="7.140625" bestFit="1" customWidth="1"/>
    <col min="20" max="1022" width="8.5703125"/>
  </cols>
  <sheetData>
    <row r="2" spans="1:26" x14ac:dyDescent="0.25">
      <c r="G2" s="99" t="s">
        <v>272</v>
      </c>
      <c r="H2" s="19">
        <f>Input!C2</f>
        <v>2013</v>
      </c>
      <c r="M2" s="19">
        <f>Input!D2</f>
        <v>2010</v>
      </c>
      <c r="R2" s="99">
        <f>H2</f>
        <v>2013</v>
      </c>
      <c r="S2" s="99">
        <f>M2</f>
        <v>2010</v>
      </c>
      <c r="T2" s="99" t="s">
        <v>553</v>
      </c>
      <c r="V2" t="s">
        <v>566</v>
      </c>
      <c r="X2" t="s">
        <v>571</v>
      </c>
    </row>
    <row r="3" spans="1:26" x14ac:dyDescent="0.25">
      <c r="G3" s="99" t="str">
        <f>Input!B2</f>
        <v>Nedmed Total</v>
      </c>
    </row>
    <row r="6" spans="1:26" x14ac:dyDescent="0.25">
      <c r="A6" s="99" t="s">
        <v>273</v>
      </c>
      <c r="B6" s="125" t="s">
        <v>274</v>
      </c>
      <c r="C6" s="19" t="s">
        <v>275</v>
      </c>
      <c r="D6" s="19" t="s">
        <v>546</v>
      </c>
      <c r="E6" s="19" t="s">
        <v>276</v>
      </c>
      <c r="F6" s="19" t="s">
        <v>277</v>
      </c>
      <c r="G6" s="19"/>
      <c r="H6" s="19" t="s">
        <v>568</v>
      </c>
      <c r="I6" s="19" t="s">
        <v>570</v>
      </c>
      <c r="J6" s="19" t="s">
        <v>569</v>
      </c>
      <c r="K6" s="19" t="s">
        <v>281</v>
      </c>
      <c r="L6" s="19"/>
      <c r="M6" s="19" t="s">
        <v>568</v>
      </c>
      <c r="N6" s="19" t="s">
        <v>570</v>
      </c>
      <c r="O6" s="19" t="s">
        <v>569</v>
      </c>
      <c r="P6" s="19" t="s">
        <v>281</v>
      </c>
      <c r="R6" s="99" t="str">
        <f>H6</f>
        <v>Lower</v>
      </c>
      <c r="S6" s="99" t="str">
        <f>M6</f>
        <v>Lower</v>
      </c>
      <c r="T6" s="99" t="s">
        <v>553</v>
      </c>
      <c r="V6" s="99" t="s">
        <v>553</v>
      </c>
      <c r="X6" s="19" t="s">
        <v>568</v>
      </c>
      <c r="Y6" s="19" t="s">
        <v>570</v>
      </c>
      <c r="Z6" s="19" t="s">
        <v>569</v>
      </c>
    </row>
    <row r="7" spans="1:26" x14ac:dyDescent="0.25">
      <c r="A7" s="28">
        <v>10</v>
      </c>
      <c r="B7" s="97">
        <v>1</v>
      </c>
      <c r="C7" t="s">
        <v>327</v>
      </c>
      <c r="E7" t="s">
        <v>230</v>
      </c>
      <c r="F7" t="s">
        <v>418</v>
      </c>
      <c r="G7" t="s">
        <v>77</v>
      </c>
      <c r="H7" s="29">
        <f t="shared" ref="H7:H21" si="0">MIN(K7,0.33)</f>
        <v>0.307</v>
      </c>
      <c r="I7" s="30">
        <f t="shared" ref="I7:I21" si="1">MAX(MIN(K7-0.33,0.33),0)</f>
        <v>0</v>
      </c>
      <c r="J7" s="30">
        <f t="shared" ref="J7:J21" si="2">MAX(MIN(K7-0.66,0.33),0)</f>
        <v>0</v>
      </c>
      <c r="K7" s="30">
        <f>VLOOKUP($B7,'Industry score'!$A$7:$M$263,12,0)</f>
        <v>0.307</v>
      </c>
      <c r="L7" s="30"/>
      <c r="M7" s="29">
        <f t="shared" ref="M7:M21" si="3">MIN(P7,0.33)</f>
        <v>3.1E-2</v>
      </c>
      <c r="N7" s="30">
        <f t="shared" ref="N7:N21" si="4">MAX(MIN(P7-0.33,0.33),0)</f>
        <v>0</v>
      </c>
      <c r="O7" s="30">
        <f t="shared" ref="O7:O21" si="5">MAX(MIN(P7-0.66,0.33),0)</f>
        <v>0</v>
      </c>
      <c r="P7" s="30">
        <f>VLOOKUP($B7,'Industry score'!$A$7:$M$263,13,0)</f>
        <v>3.1E-2</v>
      </c>
      <c r="R7" s="31">
        <f>VLOOKUP($H$2&amp;"_"&amp;$B7,'Indicator Values By Option'!$A$4:$CQ$978,VLOOKUP($G$3,Input!$B$4:$G$94,6,0),0)</f>
        <v>0.12709317303563761</v>
      </c>
      <c r="S7" s="31">
        <f>VLOOKUP($M$2&amp;"_"&amp;$B7,'Indicator Values By Option'!$A$4:$CQ$978,VLOOKUP($G$3,Input!$B$4:$G$94,6,0),0)</f>
        <v>5.5352839931115075E-2</v>
      </c>
      <c r="T7" s="126">
        <f>R7-S7</f>
        <v>7.1740333104522533E-2</v>
      </c>
      <c r="V7" t="str">
        <f>IF(T7&gt;=0.0005,"green",IF(T7&lt;=-0.0005,"red","white"))</f>
        <v>green</v>
      </c>
      <c r="X7" t="s">
        <v>280</v>
      </c>
      <c r="Y7" t="s">
        <v>279</v>
      </c>
      <c r="Z7" t="s">
        <v>278</v>
      </c>
    </row>
    <row r="8" spans="1:26" x14ac:dyDescent="0.25">
      <c r="A8" s="28">
        <v>10</v>
      </c>
      <c r="B8" s="97">
        <v>2</v>
      </c>
      <c r="C8" t="s">
        <v>327</v>
      </c>
      <c r="E8" t="s">
        <v>230</v>
      </c>
      <c r="F8" t="s">
        <v>419</v>
      </c>
      <c r="G8" t="s">
        <v>78</v>
      </c>
      <c r="H8" s="29">
        <f t="shared" si="0"/>
        <v>0.33</v>
      </c>
      <c r="I8" s="30">
        <f t="shared" si="1"/>
        <v>0.20800000000000002</v>
      </c>
      <c r="J8" s="30">
        <f t="shared" si="2"/>
        <v>0</v>
      </c>
      <c r="K8" s="30">
        <f>VLOOKUP($B8,'Industry score'!$A$7:$M$263,12,0)</f>
        <v>0.53800000000000003</v>
      </c>
      <c r="L8" s="30"/>
      <c r="M8" s="29">
        <f t="shared" si="3"/>
        <v>0.255</v>
      </c>
      <c r="N8" s="30">
        <f t="shared" si="4"/>
        <v>0</v>
      </c>
      <c r="O8" s="30">
        <f t="shared" si="5"/>
        <v>0</v>
      </c>
      <c r="P8" s="30">
        <f>VLOOKUP($B8,'Industry score'!$A$7:$M$263,13,0)</f>
        <v>0.255</v>
      </c>
      <c r="R8" s="31">
        <f>VLOOKUP($H$2&amp;"_"&amp;$B8,'Indicator Values By Option'!$A$4:$CQ$978,VLOOKUP($G$3,Input!$B$4:$G$94,6,0),0)</f>
        <v>3.0532894422976003E-3</v>
      </c>
      <c r="S8" s="31">
        <f>VLOOKUP($M$2&amp;"_"&amp;$B8,'Indicator Values By Option'!$A$4:$CQ$978,VLOOKUP($G$3,Input!$B$4:$G$94,6,0),0)</f>
        <v>2.065404475041607E-3</v>
      </c>
      <c r="T8" s="126">
        <f t="shared" ref="T8:T21" si="6">R8-S8</f>
        <v>9.8788496725599325E-4</v>
      </c>
      <c r="V8" t="str">
        <f t="shared" ref="V8:V16" si="7">IF(T8&gt;=0.0005,"green",IF(T8&lt;=-0.0005,"red","white"))</f>
        <v>green</v>
      </c>
      <c r="X8" t="s">
        <v>280</v>
      </c>
      <c r="Y8" t="s">
        <v>279</v>
      </c>
      <c r="Z8" t="s">
        <v>278</v>
      </c>
    </row>
    <row r="9" spans="1:26" x14ac:dyDescent="0.25">
      <c r="A9" s="28">
        <v>10</v>
      </c>
      <c r="B9" s="97">
        <v>3</v>
      </c>
      <c r="C9" t="s">
        <v>327</v>
      </c>
      <c r="E9" t="s">
        <v>230</v>
      </c>
      <c r="F9" t="s">
        <v>420</v>
      </c>
      <c r="G9" t="s">
        <v>79</v>
      </c>
      <c r="H9" s="29">
        <f t="shared" si="0"/>
        <v>0.33</v>
      </c>
      <c r="I9" s="30">
        <f t="shared" si="1"/>
        <v>0.33</v>
      </c>
      <c r="J9" s="30">
        <f t="shared" si="2"/>
        <v>0.33</v>
      </c>
      <c r="K9" s="30">
        <f>VLOOKUP($B9,'Industry score'!$A$7:$M$263,12,0)</f>
        <v>1</v>
      </c>
      <c r="L9" s="30"/>
      <c r="M9" s="29">
        <f t="shared" si="3"/>
        <v>0.33</v>
      </c>
      <c r="N9" s="30">
        <f t="shared" si="4"/>
        <v>0.33</v>
      </c>
      <c r="O9" s="30">
        <f t="shared" si="5"/>
        <v>0.33</v>
      </c>
      <c r="P9" s="30">
        <f>VLOOKUP($B9,'Industry score'!$A$7:$M$263,13,0)</f>
        <v>1</v>
      </c>
      <c r="R9" s="31">
        <f>VLOOKUP($H$2&amp;"_"&amp;$B9,'Indicator Values By Option'!$A$4:$CQ$978,VLOOKUP($G$3,Input!$B$4:$G$94,6,0),0)</f>
        <v>5.7315679057690964E-2</v>
      </c>
      <c r="S9" s="31">
        <f>VLOOKUP($M$2&amp;"_"&amp;$B9,'Indicator Values By Option'!$A$4:$CQ$978,VLOOKUP($G$3,Input!$B$4:$G$94,6,0),0)</f>
        <v>5.7913326619248133E-2</v>
      </c>
      <c r="T9" s="126">
        <f t="shared" si="6"/>
        <v>-5.9764756155716858E-4</v>
      </c>
      <c r="V9" t="str">
        <f t="shared" si="7"/>
        <v>red</v>
      </c>
      <c r="X9" t="s">
        <v>280</v>
      </c>
      <c r="Y9" t="s">
        <v>279</v>
      </c>
      <c r="Z9" t="s">
        <v>278</v>
      </c>
    </row>
    <row r="10" spans="1:26" x14ac:dyDescent="0.25">
      <c r="A10" s="28">
        <v>10</v>
      </c>
      <c r="B10" s="97">
        <v>4</v>
      </c>
      <c r="C10" t="s">
        <v>327</v>
      </c>
      <c r="E10" t="s">
        <v>231</v>
      </c>
      <c r="F10" t="s">
        <v>421</v>
      </c>
      <c r="G10" t="s">
        <v>81</v>
      </c>
      <c r="H10" s="29">
        <f t="shared" si="0"/>
        <v>0.33</v>
      </c>
      <c r="I10" s="30">
        <f t="shared" si="1"/>
        <v>0.13100000000000001</v>
      </c>
      <c r="J10" s="30">
        <f t="shared" si="2"/>
        <v>0</v>
      </c>
      <c r="K10" s="30">
        <f>VLOOKUP($B10,'Industry score'!$A$7:$M$263,12,0)</f>
        <v>0.46100000000000002</v>
      </c>
      <c r="L10" s="30"/>
      <c r="M10" s="29">
        <f t="shared" si="3"/>
        <v>0</v>
      </c>
      <c r="N10" s="30">
        <f t="shared" si="4"/>
        <v>0</v>
      </c>
      <c r="O10" s="30">
        <f t="shared" si="5"/>
        <v>0</v>
      </c>
      <c r="P10" s="30">
        <f>VLOOKUP($B10,'Industry score'!$A$7:$M$263,13,0)</f>
        <v>0</v>
      </c>
      <c r="R10" s="31">
        <f>VLOOKUP($H$2&amp;"_"&amp;$B10,'Indicator Values By Option'!$A$4:$CQ$978,VLOOKUP($G$3,Input!$B$4:$G$94,6,0),0)</f>
        <v>0.35703766701793965</v>
      </c>
      <c r="S10" s="31">
        <f>VLOOKUP($M$2&amp;"_"&amp;$B10,'Indicator Values By Option'!$A$4:$CQ$978,VLOOKUP($G$3,Input!$B$4:$G$94,6,0),0)</f>
        <v>0.17681048841115612</v>
      </c>
      <c r="T10" s="126">
        <f t="shared" si="6"/>
        <v>0.18022717860678353</v>
      </c>
      <c r="V10" t="str">
        <f t="shared" si="7"/>
        <v>green</v>
      </c>
      <c r="X10" t="s">
        <v>280</v>
      </c>
      <c r="Y10" t="s">
        <v>279</v>
      </c>
      <c r="Z10" t="s">
        <v>278</v>
      </c>
    </row>
    <row r="11" spans="1:26" x14ac:dyDescent="0.25">
      <c r="A11" s="28">
        <v>10</v>
      </c>
      <c r="B11" s="97">
        <v>5</v>
      </c>
      <c r="C11" t="s">
        <v>327</v>
      </c>
      <c r="E11" t="s">
        <v>231</v>
      </c>
      <c r="F11" t="s">
        <v>422</v>
      </c>
      <c r="G11" t="s">
        <v>80</v>
      </c>
      <c r="H11" s="29">
        <f t="shared" si="0"/>
        <v>0.33</v>
      </c>
      <c r="I11" s="30">
        <f t="shared" si="1"/>
        <v>0.20800000000000002</v>
      </c>
      <c r="J11" s="30">
        <f t="shared" si="2"/>
        <v>0</v>
      </c>
      <c r="K11" s="30">
        <f>VLOOKUP($B11,'Industry score'!$A$7:$M$263,12,0)</f>
        <v>0.53800000000000003</v>
      </c>
      <c r="L11" s="30"/>
      <c r="M11" s="29">
        <f t="shared" si="3"/>
        <v>0.22600000000000001</v>
      </c>
      <c r="N11" s="30">
        <f t="shared" si="4"/>
        <v>0</v>
      </c>
      <c r="O11" s="30">
        <f t="shared" si="5"/>
        <v>0</v>
      </c>
      <c r="P11" s="30">
        <f>VLOOKUP($B11,'Industry score'!$A$7:$M$263,13,0)</f>
        <v>0.22600000000000001</v>
      </c>
      <c r="R11" s="31">
        <f>VLOOKUP($H$2&amp;"_"&amp;$B11,'Indicator Values By Option'!$A$4:$CQ$978,VLOOKUP($G$3,Input!$B$4:$G$94,6,0),0)</f>
        <v>0.28508088162003609</v>
      </c>
      <c r="S11" s="31">
        <f>VLOOKUP($M$2&amp;"_"&amp;$B11,'Indicator Values By Option'!$A$4:$CQ$978,VLOOKUP($G$3,Input!$B$4:$G$94,6,0),0)</f>
        <v>0.17272336068727276</v>
      </c>
      <c r="T11" s="126">
        <f t="shared" si="6"/>
        <v>0.11235752093276333</v>
      </c>
      <c r="V11" t="str">
        <f t="shared" si="7"/>
        <v>green</v>
      </c>
      <c r="X11" t="s">
        <v>280</v>
      </c>
      <c r="Y11" t="s">
        <v>279</v>
      </c>
      <c r="Z11" t="s">
        <v>278</v>
      </c>
    </row>
    <row r="12" spans="1:26" x14ac:dyDescent="0.25">
      <c r="A12" s="28">
        <v>10</v>
      </c>
      <c r="B12" s="97">
        <v>6</v>
      </c>
      <c r="C12" t="s">
        <v>327</v>
      </c>
      <c r="E12" t="s">
        <v>231</v>
      </c>
      <c r="F12" t="s">
        <v>423</v>
      </c>
      <c r="G12" t="s">
        <v>82</v>
      </c>
      <c r="H12" s="29">
        <f t="shared" si="0"/>
        <v>0.33</v>
      </c>
      <c r="I12" s="30">
        <f t="shared" si="1"/>
        <v>0.28499999999999998</v>
      </c>
      <c r="J12" s="30">
        <f t="shared" si="2"/>
        <v>0</v>
      </c>
      <c r="K12" s="30">
        <f>VLOOKUP($B12,'Industry score'!$A$7:$M$263,12,0)</f>
        <v>0.61499999999999999</v>
      </c>
      <c r="L12" s="30"/>
      <c r="M12" s="29">
        <f t="shared" si="3"/>
        <v>0.33</v>
      </c>
      <c r="N12" s="30">
        <f t="shared" si="4"/>
        <v>0.24699999999999994</v>
      </c>
      <c r="O12" s="30">
        <f t="shared" si="5"/>
        <v>0</v>
      </c>
      <c r="P12" s="30">
        <f>VLOOKUP($B12,'Industry score'!$A$7:$M$263,13,0)</f>
        <v>0.57699999999999996</v>
      </c>
      <c r="R12" s="31">
        <f>VLOOKUP($H$2&amp;"_"&amp;$B12,'Indicator Values By Option'!$A$4:$CQ$978,VLOOKUP($G$3,Input!$B$4:$G$94,6,0),0)</f>
        <v>7.1082390954068903E-2</v>
      </c>
      <c r="S12" s="31">
        <f>VLOOKUP($M$2&amp;"_"&amp;$B12,'Indicator Values By Option'!$A$4:$CQ$978,VLOOKUP($G$3,Input!$B$4:$G$94,6,0),0)</f>
        <v>6.2263653151880906E-2</v>
      </c>
      <c r="T12" s="126">
        <f t="shared" si="6"/>
        <v>8.8187378021879967E-3</v>
      </c>
      <c r="V12" t="str">
        <f t="shared" si="7"/>
        <v>green</v>
      </c>
      <c r="X12" t="s">
        <v>280</v>
      </c>
      <c r="Y12" t="s">
        <v>279</v>
      </c>
      <c r="Z12" t="s">
        <v>278</v>
      </c>
    </row>
    <row r="13" spans="1:26" x14ac:dyDescent="0.25">
      <c r="A13" s="28">
        <v>10</v>
      </c>
      <c r="B13" s="97">
        <v>7</v>
      </c>
      <c r="C13" t="s">
        <v>327</v>
      </c>
      <c r="E13" t="s">
        <v>231</v>
      </c>
      <c r="F13" t="s">
        <v>424</v>
      </c>
      <c r="G13" t="s">
        <v>83</v>
      </c>
      <c r="H13" s="29">
        <f t="shared" si="0"/>
        <v>0.33</v>
      </c>
      <c r="I13" s="30">
        <f t="shared" si="1"/>
        <v>0.28499999999999998</v>
      </c>
      <c r="J13" s="30">
        <f t="shared" si="2"/>
        <v>0</v>
      </c>
      <c r="K13" s="30">
        <f>VLOOKUP($B13,'Industry score'!$A$7:$M$263,12,0)</f>
        <v>0.61499999999999999</v>
      </c>
      <c r="L13" s="30"/>
      <c r="M13" s="29">
        <f t="shared" si="3"/>
        <v>0.33</v>
      </c>
      <c r="N13" s="30">
        <f t="shared" si="4"/>
        <v>0.20800000000000002</v>
      </c>
      <c r="O13" s="30">
        <f t="shared" si="5"/>
        <v>0</v>
      </c>
      <c r="P13" s="30">
        <f>VLOOKUP($B13,'Industry score'!$A$7:$M$263,13,0)</f>
        <v>0.53800000000000003</v>
      </c>
      <c r="R13" s="31">
        <f>VLOOKUP($H$2&amp;"_"&amp;$B13,'Indicator Values By Option'!$A$4:$CQ$978,VLOOKUP($G$3,Input!$B$4:$G$94,6,0),0)</f>
        <v>2.5987906060959114E-2</v>
      </c>
      <c r="S13" s="31">
        <f>VLOOKUP($M$2&amp;"_"&amp;$B13,'Indicator Values By Option'!$A$4:$CQ$978,VLOOKUP($G$3,Input!$B$4:$G$94,6,0),0)</f>
        <v>2.2236917643461623E-2</v>
      </c>
      <c r="T13" s="126">
        <f t="shared" si="6"/>
        <v>3.7509884174974917E-3</v>
      </c>
      <c r="V13" t="str">
        <f t="shared" si="7"/>
        <v>green</v>
      </c>
      <c r="X13" t="s">
        <v>280</v>
      </c>
      <c r="Y13" t="s">
        <v>279</v>
      </c>
      <c r="Z13" t="s">
        <v>278</v>
      </c>
    </row>
    <row r="14" spans="1:26" x14ac:dyDescent="0.25">
      <c r="A14" s="28">
        <v>10</v>
      </c>
      <c r="B14" s="97">
        <v>8</v>
      </c>
      <c r="C14" t="s">
        <v>327</v>
      </c>
      <c r="E14" t="s">
        <v>231</v>
      </c>
      <c r="F14" t="s">
        <v>425</v>
      </c>
      <c r="G14" t="s">
        <v>84</v>
      </c>
      <c r="H14" s="29">
        <f t="shared" si="0"/>
        <v>0.33</v>
      </c>
      <c r="I14" s="30">
        <f t="shared" si="1"/>
        <v>0.33</v>
      </c>
      <c r="J14" s="30">
        <f t="shared" si="2"/>
        <v>0.26300000000000001</v>
      </c>
      <c r="K14" s="30">
        <f>VLOOKUP($B14,'Industry score'!$A$7:$M$263,12,0)</f>
        <v>0.92300000000000004</v>
      </c>
      <c r="L14" s="30"/>
      <c r="M14" s="29">
        <f t="shared" si="3"/>
        <v>0.33</v>
      </c>
      <c r="N14" s="30">
        <f t="shared" si="4"/>
        <v>0.33</v>
      </c>
      <c r="O14" s="30">
        <f t="shared" si="5"/>
        <v>6.9999999999999951E-2</v>
      </c>
      <c r="P14" s="30">
        <f>VLOOKUP($B14,'Industry score'!$A$7:$M$263,13,0)</f>
        <v>0.73</v>
      </c>
      <c r="R14" s="31">
        <f>VLOOKUP($H$2&amp;"_"&amp;$B14,'Indicator Values By Option'!$A$4:$CQ$978,VLOOKUP($G$3,Input!$B$4:$G$94,6,0),0)</f>
        <v>0.35246409999522921</v>
      </c>
      <c r="S14" s="31">
        <f>VLOOKUP($M$2&amp;"_"&amp;$B14,'Indicator Values By Option'!$A$4:$CQ$978,VLOOKUP($G$3,Input!$B$4:$G$94,6,0),0)</f>
        <v>0.29060240963835415</v>
      </c>
      <c r="T14" s="126">
        <f t="shared" si="6"/>
        <v>6.1861690356875054E-2</v>
      </c>
      <c r="V14" t="str">
        <f t="shared" si="7"/>
        <v>green</v>
      </c>
      <c r="X14" t="s">
        <v>280</v>
      </c>
      <c r="Y14" t="s">
        <v>279</v>
      </c>
      <c r="Z14" t="s">
        <v>278</v>
      </c>
    </row>
    <row r="15" spans="1:26" x14ac:dyDescent="0.25">
      <c r="A15" s="28">
        <v>10</v>
      </c>
      <c r="B15" s="97">
        <v>9</v>
      </c>
      <c r="C15" t="s">
        <v>327</v>
      </c>
      <c r="E15" t="s">
        <v>231</v>
      </c>
      <c r="F15" t="s">
        <v>426</v>
      </c>
      <c r="G15" t="s">
        <v>85</v>
      </c>
      <c r="H15" s="29">
        <f t="shared" si="0"/>
        <v>0.33</v>
      </c>
      <c r="I15" s="30">
        <f t="shared" si="1"/>
        <v>0.28499999999999998</v>
      </c>
      <c r="J15" s="30">
        <f t="shared" si="2"/>
        <v>0</v>
      </c>
      <c r="K15" s="30">
        <f>VLOOKUP($B15,'Industry score'!$A$7:$M$263,12,0)</f>
        <v>0.61499999999999999</v>
      </c>
      <c r="L15" s="30"/>
      <c r="M15" s="29">
        <f t="shared" si="3"/>
        <v>0.33</v>
      </c>
      <c r="N15" s="30">
        <f t="shared" si="4"/>
        <v>0.30399999999999999</v>
      </c>
      <c r="O15" s="30">
        <f t="shared" si="5"/>
        <v>0</v>
      </c>
      <c r="P15" s="30">
        <f>VLOOKUP($B15,'Industry score'!$A$7:$M$263,13,0)</f>
        <v>0.63400000000000001</v>
      </c>
      <c r="R15" s="31">
        <f>VLOOKUP($H$2&amp;"_"&amp;$B15,'Indicator Values By Option'!$A$4:$CQ$978,VLOOKUP($G$3,Input!$B$4:$G$94,6,0),0)</f>
        <v>0.29852662664871543</v>
      </c>
      <c r="S15" s="31">
        <f>VLOOKUP($M$2&amp;"_"&amp;$B15,'Indicator Values By Option'!$A$4:$CQ$978,VLOOKUP($G$3,Input!$B$4:$G$94,6,0),0)</f>
        <v>0.30204852074969485</v>
      </c>
      <c r="T15" s="126">
        <f t="shared" si="6"/>
        <v>-3.5218941009794169E-3</v>
      </c>
      <c r="V15" t="str">
        <f t="shared" si="7"/>
        <v>red</v>
      </c>
      <c r="X15" t="s">
        <v>280</v>
      </c>
      <c r="Y15" t="s">
        <v>279</v>
      </c>
      <c r="Z15" t="s">
        <v>278</v>
      </c>
    </row>
    <row r="16" spans="1:26" x14ac:dyDescent="0.25">
      <c r="A16" s="28">
        <v>10</v>
      </c>
      <c r="B16" s="97">
        <v>10</v>
      </c>
      <c r="C16" t="s">
        <v>327</v>
      </c>
      <c r="E16" t="s">
        <v>231</v>
      </c>
      <c r="F16" t="s">
        <v>427</v>
      </c>
      <c r="G16" t="s">
        <v>86</v>
      </c>
      <c r="H16" s="29">
        <f t="shared" si="0"/>
        <v>0.33</v>
      </c>
      <c r="I16" s="30">
        <f t="shared" si="1"/>
        <v>0.13100000000000001</v>
      </c>
      <c r="J16" s="30">
        <f t="shared" si="2"/>
        <v>0</v>
      </c>
      <c r="K16" s="30">
        <f>VLOOKUP($B16,'Industry score'!$A$7:$M$263,12,0)</f>
        <v>0.46100000000000002</v>
      </c>
      <c r="L16" s="30"/>
      <c r="M16" s="29">
        <f t="shared" si="3"/>
        <v>0.33</v>
      </c>
      <c r="N16" s="30">
        <f t="shared" si="4"/>
        <v>7.0000000000000007E-2</v>
      </c>
      <c r="O16" s="30">
        <f t="shared" si="5"/>
        <v>0</v>
      </c>
      <c r="P16" s="30">
        <f>VLOOKUP($B16,'Industry score'!$A$7:$M$263,13,0)</f>
        <v>0.4</v>
      </c>
      <c r="R16" s="31">
        <f>VLOOKUP($H$2&amp;"_"&amp;$B16,'Indicator Values By Option'!$A$4:$CQ$978,VLOOKUP($G$3,Input!$B$4:$G$94,6,0),0)</f>
        <v>4.5332221813743176E-2</v>
      </c>
      <c r="S16" s="31">
        <f>VLOOKUP($M$2&amp;"_"&amp;$B16,'Indicator Values By Option'!$A$4:$CQ$978,VLOOKUP($G$3,Input!$B$4:$G$94,6,0),0)</f>
        <v>4.2974368353639672E-2</v>
      </c>
      <c r="T16" s="126">
        <f t="shared" si="6"/>
        <v>2.3578534601035039E-3</v>
      </c>
      <c r="V16" t="str">
        <f t="shared" si="7"/>
        <v>green</v>
      </c>
      <c r="X16" t="s">
        <v>280</v>
      </c>
      <c r="Y16" t="s">
        <v>279</v>
      </c>
      <c r="Z16" t="s">
        <v>278</v>
      </c>
    </row>
    <row r="17" spans="1:26" x14ac:dyDescent="0.25">
      <c r="A17" s="28">
        <v>10</v>
      </c>
      <c r="B17" s="97">
        <v>11</v>
      </c>
      <c r="C17" t="s">
        <v>327</v>
      </c>
      <c r="E17" t="s">
        <v>232</v>
      </c>
      <c r="F17" t="s">
        <v>413</v>
      </c>
      <c r="G17" t="s">
        <v>552</v>
      </c>
      <c r="H17" s="29">
        <f t="shared" si="0"/>
        <v>0.33</v>
      </c>
      <c r="I17" s="30">
        <f t="shared" si="1"/>
        <v>0.33</v>
      </c>
      <c r="J17" s="30">
        <f t="shared" si="2"/>
        <v>0.10899999999999999</v>
      </c>
      <c r="K17" s="30">
        <f>VLOOKUP($B17,'Industry score'!$A$7:$M$263,12,0)</f>
        <v>0.76900000000000002</v>
      </c>
      <c r="L17" s="30"/>
      <c r="M17" s="29">
        <f t="shared" si="3"/>
        <v>0.33</v>
      </c>
      <c r="N17" s="30">
        <f t="shared" si="4"/>
        <v>0.33</v>
      </c>
      <c r="O17" s="30">
        <f t="shared" si="5"/>
        <v>6.5999999999999948E-2</v>
      </c>
      <c r="P17" s="30">
        <f>VLOOKUP($B17,'Industry score'!$A$7:$M$263,13,0)</f>
        <v>0.72599999999999998</v>
      </c>
      <c r="R17" s="31">
        <f>VLOOKUP($H$2&amp;"_"&amp;$B17,'Indicator Values By Option'!$A$4:$CQ$978,VLOOKUP($G$3,Input!$B$4:$G$94,6,0),0)</f>
        <v>3.2310177706394959E-3</v>
      </c>
      <c r="S17" s="31">
        <f>VLOOKUP($M$2&amp;"_"&amp;$B17,'Indicator Values By Option'!$A$4:$CQ$978,VLOOKUP($G$3,Input!$B$4:$G$94,6,0),0)</f>
        <v>3.1826713306987568E-3</v>
      </c>
      <c r="T17" s="126">
        <f t="shared" si="6"/>
        <v>4.8346439940739113E-5</v>
      </c>
      <c r="V17" t="str">
        <f>IF(T17&lt;=-0.0005,"green",IF(T17&gt;=0.0005,"red","white"))</f>
        <v>white</v>
      </c>
      <c r="X17" t="s">
        <v>278</v>
      </c>
      <c r="Y17" t="s">
        <v>279</v>
      </c>
      <c r="Z17" t="s">
        <v>280</v>
      </c>
    </row>
    <row r="18" spans="1:26" x14ac:dyDescent="0.25">
      <c r="A18" s="28">
        <v>10</v>
      </c>
      <c r="B18" s="97">
        <v>12</v>
      </c>
      <c r="C18" t="s">
        <v>327</v>
      </c>
      <c r="E18" t="s">
        <v>233</v>
      </c>
      <c r="F18" t="s">
        <v>414</v>
      </c>
      <c r="G18" t="s">
        <v>88</v>
      </c>
      <c r="H18" s="29">
        <f t="shared" si="0"/>
        <v>0.33</v>
      </c>
      <c r="I18" s="30">
        <f t="shared" si="1"/>
        <v>5.3999999999999992E-2</v>
      </c>
      <c r="J18" s="30">
        <f t="shared" si="2"/>
        <v>0</v>
      </c>
      <c r="K18" s="30">
        <f>VLOOKUP($B18,'Industry score'!$A$7:$M$263,12,0)</f>
        <v>0.38400000000000001</v>
      </c>
      <c r="L18" s="30"/>
      <c r="M18" s="29">
        <f t="shared" si="3"/>
        <v>0.33</v>
      </c>
      <c r="N18" s="30">
        <f t="shared" si="4"/>
        <v>3.3999999999999975E-2</v>
      </c>
      <c r="O18" s="30">
        <f t="shared" si="5"/>
        <v>0</v>
      </c>
      <c r="P18" s="30">
        <f>VLOOKUP($B18,'Industry score'!$A$7:$M$263,13,0)</f>
        <v>0.36399999999999999</v>
      </c>
      <c r="R18" s="31">
        <f>VLOOKUP($H$2&amp;"_"&amp;$B18,'Indicator Values By Option'!$A$4:$CQ$978,VLOOKUP($G$3,Input!$B$4:$G$94,6,0),0)</f>
        <v>9.9546958269695535E-2</v>
      </c>
      <c r="S18" s="31">
        <f>VLOOKUP($M$2&amp;"_"&amp;$B18,'Indicator Values By Option'!$A$4:$CQ$978,VLOOKUP($G$3,Input!$B$4:$G$94,6,0),0)</f>
        <v>9.8489556151640192E-2</v>
      </c>
      <c r="T18" s="126">
        <f t="shared" si="6"/>
        <v>1.0574021180553422E-3</v>
      </c>
      <c r="V18" t="str">
        <f t="shared" ref="V18:V21" si="8">IF(T18&lt;=-0.0005,"green",IF(T18&gt;=0.0005,"red","white"))</f>
        <v>red</v>
      </c>
      <c r="X18" t="s">
        <v>278</v>
      </c>
      <c r="Y18" t="s">
        <v>279</v>
      </c>
      <c r="Z18" t="s">
        <v>280</v>
      </c>
    </row>
    <row r="19" spans="1:26" x14ac:dyDescent="0.25">
      <c r="A19" s="28">
        <v>10</v>
      </c>
      <c r="B19" s="97">
        <v>13</v>
      </c>
      <c r="C19" t="s">
        <v>327</v>
      </c>
      <c r="E19" t="s">
        <v>233</v>
      </c>
      <c r="F19" t="s">
        <v>415</v>
      </c>
      <c r="G19" t="s">
        <v>89</v>
      </c>
      <c r="H19" s="29">
        <f t="shared" si="0"/>
        <v>0.33</v>
      </c>
      <c r="I19" s="30">
        <f t="shared" si="1"/>
        <v>0.13100000000000001</v>
      </c>
      <c r="J19" s="30">
        <f t="shared" si="2"/>
        <v>0</v>
      </c>
      <c r="K19" s="30">
        <f>VLOOKUP($B19,'Industry score'!$A$7:$M$263,12,0)</f>
        <v>0.46100000000000002</v>
      </c>
      <c r="L19" s="30"/>
      <c r="M19" s="29">
        <f t="shared" si="3"/>
        <v>0.33</v>
      </c>
      <c r="N19" s="30">
        <f t="shared" si="4"/>
        <v>0.28099999999999997</v>
      </c>
      <c r="O19" s="30">
        <f t="shared" si="5"/>
        <v>0</v>
      </c>
      <c r="P19" s="30">
        <f>VLOOKUP($B19,'Industry score'!$A$7:$M$263,13,0)</f>
        <v>0.61099999999999999</v>
      </c>
      <c r="R19" s="31">
        <f>VLOOKUP($H$2&amp;"_"&amp;$B19,'Indicator Values By Option'!$A$4:$CQ$978,VLOOKUP($G$3,Input!$B$4:$G$94,6,0),0)</f>
        <v>4.3298243332872167E-2</v>
      </c>
      <c r="S19" s="31">
        <f>VLOOKUP($M$2&amp;"_"&amp;$B19,'Indicator Values By Option'!$A$4:$CQ$978,VLOOKUP($G$3,Input!$B$4:$G$94,6,0),0)</f>
        <v>4.8026230424372075E-2</v>
      </c>
      <c r="T19" s="126">
        <f t="shared" si="6"/>
        <v>-4.7279870914999078E-3</v>
      </c>
      <c r="V19" t="str">
        <f t="shared" si="8"/>
        <v>green</v>
      </c>
      <c r="X19" t="s">
        <v>278</v>
      </c>
      <c r="Y19" t="s">
        <v>279</v>
      </c>
      <c r="Z19" t="s">
        <v>280</v>
      </c>
    </row>
    <row r="20" spans="1:26" x14ac:dyDescent="0.25">
      <c r="A20" s="28">
        <v>10</v>
      </c>
      <c r="B20" s="97">
        <v>14</v>
      </c>
      <c r="C20" t="s">
        <v>327</v>
      </c>
      <c r="E20" t="s">
        <v>233</v>
      </c>
      <c r="F20" t="s">
        <v>416</v>
      </c>
      <c r="G20" t="s">
        <v>90</v>
      </c>
      <c r="H20" s="29">
        <f t="shared" si="0"/>
        <v>0.33</v>
      </c>
      <c r="I20" s="30">
        <f t="shared" si="1"/>
        <v>0.28499999999999998</v>
      </c>
      <c r="J20" s="30">
        <f t="shared" si="2"/>
        <v>0</v>
      </c>
      <c r="K20" s="30">
        <f>VLOOKUP($B20,'Industry score'!$A$7:$M$263,12,0)</f>
        <v>0.61499999999999999</v>
      </c>
      <c r="L20" s="30"/>
      <c r="M20" s="29">
        <f t="shared" si="3"/>
        <v>0.33</v>
      </c>
      <c r="N20" s="30">
        <f t="shared" si="4"/>
        <v>0.33</v>
      </c>
      <c r="O20" s="30">
        <f t="shared" si="5"/>
        <v>0.16099999999999992</v>
      </c>
      <c r="P20" s="30">
        <f>VLOOKUP($B20,'Industry score'!$A$7:$M$263,13,0)</f>
        <v>0.82099999999999995</v>
      </c>
      <c r="R20" s="31">
        <f>VLOOKUP($H$2&amp;"_"&amp;$B20,'Indicator Values By Option'!$A$4:$CQ$978,VLOOKUP($G$3,Input!$B$4:$G$94,6,0),0)</f>
        <v>7.2647354594219171E-2</v>
      </c>
      <c r="S20" s="31">
        <f>VLOOKUP($M$2&amp;"_"&amp;$B20,'Indicator Values By Option'!$A$4:$CQ$978,VLOOKUP($G$3,Input!$B$4:$G$94,6,0),0)</f>
        <v>7.8870775896633674E-2</v>
      </c>
      <c r="T20" s="126">
        <f t="shared" si="6"/>
        <v>-6.223421302414503E-3</v>
      </c>
      <c r="V20" t="str">
        <f t="shared" si="8"/>
        <v>green</v>
      </c>
      <c r="X20" t="s">
        <v>278</v>
      </c>
      <c r="Y20" t="s">
        <v>279</v>
      </c>
      <c r="Z20" t="s">
        <v>280</v>
      </c>
    </row>
    <row r="21" spans="1:26" x14ac:dyDescent="0.25">
      <c r="A21" s="28">
        <v>10</v>
      </c>
      <c r="B21" s="97">
        <v>15</v>
      </c>
      <c r="C21" t="s">
        <v>327</v>
      </c>
      <c r="E21" t="s">
        <v>233</v>
      </c>
      <c r="F21" t="s">
        <v>417</v>
      </c>
      <c r="G21" t="s">
        <v>91</v>
      </c>
      <c r="H21" s="29">
        <f t="shared" si="0"/>
        <v>0.33</v>
      </c>
      <c r="I21" s="30">
        <f t="shared" si="1"/>
        <v>0.28499999999999998</v>
      </c>
      <c r="J21" s="30">
        <f t="shared" si="2"/>
        <v>0</v>
      </c>
      <c r="K21" s="30">
        <f>VLOOKUP($B21,'Industry score'!$A$7:$M$263,12,0)</f>
        <v>0.61499999999999999</v>
      </c>
      <c r="L21" s="30"/>
      <c r="M21" s="29">
        <f t="shared" si="3"/>
        <v>0.33</v>
      </c>
      <c r="N21" s="30">
        <f t="shared" si="4"/>
        <v>0.32300000000000001</v>
      </c>
      <c r="O21" s="30">
        <f t="shared" si="5"/>
        <v>0</v>
      </c>
      <c r="P21" s="30">
        <f>VLOOKUP($B21,'Industry score'!$A$7:$M$263,13,0)</f>
        <v>0.65300000000000002</v>
      </c>
      <c r="R21" s="31">
        <f>VLOOKUP($H$2&amp;"_"&amp;$B21,'Indicator Values By Option'!$A$4:$CQ$978,VLOOKUP($G$3,Input!$B$4:$G$94,6,0),0)</f>
        <v>4.2643467109385706E-2</v>
      </c>
      <c r="S21" s="31">
        <f>VLOOKUP($M$2&amp;"_"&amp;$B21,'Indicator Values By Option'!$A$4:$CQ$978,VLOOKUP($G$3,Input!$B$4:$G$94,6,0),0)</f>
        <v>4.3815715271690744E-2</v>
      </c>
      <c r="T21" s="126">
        <f t="shared" si="6"/>
        <v>-1.1722481623050382E-3</v>
      </c>
      <c r="V21" t="str">
        <f t="shared" si="8"/>
        <v>green</v>
      </c>
      <c r="X21" t="s">
        <v>278</v>
      </c>
      <c r="Y21" t="s">
        <v>279</v>
      </c>
      <c r="Z21" t="s">
        <v>280</v>
      </c>
    </row>
    <row r="22" spans="1:26" x14ac:dyDescent="0.25">
      <c r="A22" s="28"/>
      <c r="H22" s="29"/>
      <c r="I22" s="30"/>
      <c r="J22" s="30"/>
      <c r="K22" s="30"/>
      <c r="L22" s="30"/>
      <c r="M22" s="29"/>
      <c r="N22" s="30"/>
      <c r="O22" s="30"/>
      <c r="P22" s="30"/>
      <c r="R22" s="33"/>
      <c r="S22" s="33"/>
    </row>
    <row r="23" spans="1:26" x14ac:dyDescent="0.25">
      <c r="A23" s="28">
        <v>10</v>
      </c>
      <c r="B23" s="97">
        <v>48</v>
      </c>
      <c r="C23" t="s">
        <v>392</v>
      </c>
      <c r="D23" t="s">
        <v>547</v>
      </c>
      <c r="E23" t="s">
        <v>393</v>
      </c>
      <c r="F23" t="s">
        <v>394</v>
      </c>
      <c r="G23" t="s">
        <v>301</v>
      </c>
      <c r="H23" s="29">
        <f t="shared" ref="H23:H33" si="9">MIN(K23,0.33)</f>
        <v>0.33</v>
      </c>
      <c r="I23" s="30">
        <f t="shared" ref="I23:I33" si="10">MAX(MIN(K23-0.33,0.33),0)</f>
        <v>0.33</v>
      </c>
      <c r="J23" s="30">
        <f t="shared" ref="J23:J33" si="11">MAX(MIN(K23-0.66,0.33),0)</f>
        <v>0.10899999999999999</v>
      </c>
      <c r="K23" s="30">
        <f>VLOOKUP($B23,'Industry score'!$A$7:$M$263,12,0)</f>
        <v>0.76900000000000002</v>
      </c>
      <c r="L23" s="30"/>
      <c r="M23" s="29">
        <f t="shared" ref="M23:M33" si="12">MIN(P23,0.33)</f>
        <v>0.33</v>
      </c>
      <c r="N23" s="30">
        <f t="shared" ref="N23:N33" si="13">MAX(MIN(P23-0.33,0.33),0)</f>
        <v>0.33</v>
      </c>
      <c r="O23" s="30">
        <f t="shared" ref="O23:O33" si="14">MAX(MIN(P23-0.66,0.33),0)</f>
        <v>0.23799999999999999</v>
      </c>
      <c r="P23" s="30">
        <f>VLOOKUP($B23,'Industry score'!$A$7:$M$263,13,0)</f>
        <v>0.89800000000000002</v>
      </c>
      <c r="R23" s="32">
        <f>VLOOKUP($H$2&amp;"_"&amp;$B23,'Indicator Values By Option'!$A$4:$CQ$978,VLOOKUP($G$3,Input!$B$4:$G$94,6,0),0)</f>
        <v>7.5329094348105627E-2</v>
      </c>
      <c r="S23" s="32">
        <f>VLOOKUP($M$2&amp;"_"&amp;$B23,'Indicator Values By Option'!$A$4:$CQ$978,VLOOKUP($G$3,Input!$B$4:$G$94,6,0),0)</f>
        <v>0.46888886188317014</v>
      </c>
      <c r="T23" s="127">
        <f>R23-S23</f>
        <v>-0.3935597675350645</v>
      </c>
      <c r="V23" t="str">
        <f>IF(T23&lt;=-0.0005,"green",IF(T23&gt;=0.0005,"red","white"))</f>
        <v>green</v>
      </c>
      <c r="X23" t="s">
        <v>278</v>
      </c>
      <c r="Y23" t="s">
        <v>279</v>
      </c>
      <c r="Z23" t="s">
        <v>280</v>
      </c>
    </row>
    <row r="24" spans="1:26" x14ac:dyDescent="0.25">
      <c r="A24" s="28">
        <v>10</v>
      </c>
      <c r="B24" s="97">
        <v>45</v>
      </c>
      <c r="C24" t="s">
        <v>392</v>
      </c>
      <c r="D24" t="s">
        <v>547</v>
      </c>
      <c r="E24" t="s">
        <v>393</v>
      </c>
      <c r="F24" t="s">
        <v>401</v>
      </c>
      <c r="G24" t="s">
        <v>307</v>
      </c>
      <c r="H24" s="29">
        <f t="shared" si="9"/>
        <v>0.33</v>
      </c>
      <c r="I24" s="30">
        <f t="shared" si="10"/>
        <v>5.3999999999999992E-2</v>
      </c>
      <c r="J24" s="30">
        <f t="shared" si="11"/>
        <v>0</v>
      </c>
      <c r="K24" s="30">
        <f>VLOOKUP($B24,'Industry score'!$A$7:$M$263,12,0)</f>
        <v>0.38400000000000001</v>
      </c>
      <c r="L24" s="30"/>
      <c r="M24" s="29">
        <f t="shared" si="12"/>
        <v>0.33</v>
      </c>
      <c r="N24" s="30">
        <f t="shared" si="13"/>
        <v>0.33</v>
      </c>
      <c r="O24" s="30">
        <f t="shared" si="14"/>
        <v>0.29799999999999993</v>
      </c>
      <c r="P24" s="30">
        <f>VLOOKUP($B24,'Industry score'!$A$7:$M$263,13,0)</f>
        <v>0.95799999999999996</v>
      </c>
      <c r="R24" s="32">
        <f>VLOOKUP($H$2&amp;"_"&amp;$B24,'Indicator Values By Option'!$A$4:$CQ$978,VLOOKUP($G$3,Input!$B$4:$G$94,6,0),0)</f>
        <v>0.35273536946454481</v>
      </c>
      <c r="S24" s="32">
        <f>VLOOKUP($M$2&amp;"_"&amp;$B24,'Indicator Values By Option'!$A$4:$CQ$978,VLOOKUP($G$3,Input!$B$4:$G$94,6,0),0)</f>
        <v>1.3982800951338479</v>
      </c>
      <c r="T24" s="127">
        <f t="shared" ref="T24:T33" si="15">R24-S24</f>
        <v>-1.0455447256693031</v>
      </c>
      <c r="V24" t="str">
        <f t="shared" ref="V24:V33" si="16">IF(T24&lt;=-0.0005,"green",IF(T24&gt;=0.0005,"red","white"))</f>
        <v>green</v>
      </c>
      <c r="X24" t="s">
        <v>278</v>
      </c>
      <c r="Y24" t="s">
        <v>279</v>
      </c>
      <c r="Z24" t="s">
        <v>280</v>
      </c>
    </row>
    <row r="25" spans="1:26" x14ac:dyDescent="0.25">
      <c r="A25" s="28">
        <v>10</v>
      </c>
      <c r="B25" s="97">
        <v>33</v>
      </c>
      <c r="C25" t="s">
        <v>392</v>
      </c>
      <c r="D25" t="s">
        <v>547</v>
      </c>
      <c r="E25" t="s">
        <v>393</v>
      </c>
      <c r="F25" t="s">
        <v>237</v>
      </c>
      <c r="G25" t="s">
        <v>302</v>
      </c>
      <c r="H25" s="29">
        <f t="shared" si="9"/>
        <v>0.33</v>
      </c>
      <c r="I25" s="30">
        <f t="shared" si="10"/>
        <v>0.33</v>
      </c>
      <c r="J25" s="30">
        <f t="shared" si="11"/>
        <v>3.1999999999999917E-2</v>
      </c>
      <c r="K25" s="30">
        <f>VLOOKUP($B25,'Industry score'!$A$7:$M$263,12,0)</f>
        <v>0.69199999999999995</v>
      </c>
      <c r="L25" s="30"/>
      <c r="M25" s="29">
        <f t="shared" si="12"/>
        <v>0.33</v>
      </c>
      <c r="N25" s="30">
        <f t="shared" si="13"/>
        <v>0.33</v>
      </c>
      <c r="O25" s="30">
        <f t="shared" si="14"/>
        <v>5.3999999999999937E-2</v>
      </c>
      <c r="P25" s="30">
        <f>VLOOKUP($B25,'Industry score'!$A$7:$M$263,13,0)</f>
        <v>0.71399999999999997</v>
      </c>
      <c r="R25" s="32">
        <f>VLOOKUP($H$2&amp;"_"&amp;$B25,'Indicator Values By Option'!$A$4:$CQ$978,VLOOKUP($G$3,Input!$B$4:$G$94,6,0),0)</f>
        <v>0.82931349636397589</v>
      </c>
      <c r="S25" s="32">
        <f>VLOOKUP($M$2&amp;"_"&amp;$B25,'Indicator Values By Option'!$A$4:$CQ$978,VLOOKUP($G$3,Input!$B$4:$G$94,6,0),0)</f>
        <v>0.8610845689818456</v>
      </c>
      <c r="T25" s="127">
        <f t="shared" si="15"/>
        <v>-3.1771072617869711E-2</v>
      </c>
      <c r="V25" t="str">
        <f t="shared" si="16"/>
        <v>green</v>
      </c>
      <c r="X25" t="s">
        <v>278</v>
      </c>
      <c r="Y25" t="s">
        <v>279</v>
      </c>
      <c r="Z25" t="s">
        <v>280</v>
      </c>
    </row>
    <row r="26" spans="1:26" x14ac:dyDescent="0.25">
      <c r="A26" s="28">
        <v>10</v>
      </c>
      <c r="B26" s="97">
        <v>23</v>
      </c>
      <c r="C26" t="s">
        <v>392</v>
      </c>
      <c r="D26" t="s">
        <v>547</v>
      </c>
      <c r="E26" t="s">
        <v>393</v>
      </c>
      <c r="F26" t="s">
        <v>235</v>
      </c>
      <c r="G26" t="s">
        <v>303</v>
      </c>
      <c r="H26" s="29">
        <f t="shared" si="9"/>
        <v>0.307</v>
      </c>
      <c r="I26" s="30">
        <f t="shared" si="10"/>
        <v>0</v>
      </c>
      <c r="J26" s="30">
        <f t="shared" si="11"/>
        <v>0</v>
      </c>
      <c r="K26" s="30">
        <f>VLOOKUP($B26,'Industry score'!$A$7:$M$263,12,0)</f>
        <v>0.307</v>
      </c>
      <c r="L26" s="30"/>
      <c r="M26" s="29">
        <f t="shared" si="12"/>
        <v>0.33</v>
      </c>
      <c r="N26" s="30">
        <f t="shared" si="13"/>
        <v>0.20900000000000002</v>
      </c>
      <c r="O26" s="30">
        <f t="shared" si="14"/>
        <v>0</v>
      </c>
      <c r="P26" s="30">
        <f>VLOOKUP($B26,'Industry score'!$A$7:$M$263,13,0)</f>
        <v>0.53900000000000003</v>
      </c>
      <c r="R26" s="32">
        <f>VLOOKUP($H$2&amp;"_"&amp;$B26,'Indicator Values By Option'!$A$4:$CQ$978,VLOOKUP($G$3,Input!$B$4:$G$94,6,0),0)</f>
        <v>2.9165969384390786E-2</v>
      </c>
      <c r="S26" s="32">
        <f>VLOOKUP($M$2&amp;"_"&amp;$B26,'Indicator Values By Option'!$A$4:$CQ$978,VLOOKUP($G$3,Input!$B$4:$G$94,6,0),0)</f>
        <v>0.1090139717618188</v>
      </c>
      <c r="T26" s="127">
        <f t="shared" si="15"/>
        <v>-7.9848002377428021E-2</v>
      </c>
      <c r="V26" t="str">
        <f t="shared" si="16"/>
        <v>green</v>
      </c>
      <c r="X26" t="s">
        <v>278</v>
      </c>
      <c r="Y26" t="s">
        <v>279</v>
      </c>
      <c r="Z26" t="s">
        <v>280</v>
      </c>
    </row>
    <row r="27" spans="1:26" x14ac:dyDescent="0.25">
      <c r="A27" s="28">
        <v>10</v>
      </c>
      <c r="B27" s="97">
        <v>28</v>
      </c>
      <c r="C27" t="s">
        <v>392</v>
      </c>
      <c r="D27" t="s">
        <v>547</v>
      </c>
      <c r="E27" t="s">
        <v>393</v>
      </c>
      <c r="F27" t="s">
        <v>285</v>
      </c>
      <c r="G27" t="s">
        <v>304</v>
      </c>
      <c r="H27" s="29">
        <f t="shared" si="9"/>
        <v>0.307</v>
      </c>
      <c r="I27" s="30">
        <f t="shared" si="10"/>
        <v>0</v>
      </c>
      <c r="J27" s="30">
        <f t="shared" si="11"/>
        <v>0</v>
      </c>
      <c r="K27" s="30">
        <f>VLOOKUP($B27,'Industry score'!$A$7:$M$263,12,0)</f>
        <v>0.307</v>
      </c>
      <c r="L27" s="30"/>
      <c r="M27" s="29">
        <f t="shared" si="12"/>
        <v>0.33</v>
      </c>
      <c r="N27" s="30">
        <f t="shared" si="13"/>
        <v>0.21500000000000002</v>
      </c>
      <c r="O27" s="30">
        <f t="shared" si="14"/>
        <v>0</v>
      </c>
      <c r="P27" s="30">
        <f>VLOOKUP($B27,'Industry score'!$A$7:$M$263,13,0)</f>
        <v>0.54500000000000004</v>
      </c>
      <c r="R27" s="32">
        <f>VLOOKUP($H$2&amp;"_"&amp;$B27,'Indicator Values By Option'!$A$4:$CQ$978,VLOOKUP($G$3,Input!$B$4:$G$94,6,0),0)</f>
        <v>3.4995772897078936</v>
      </c>
      <c r="S27" s="32">
        <f>VLOOKUP($M$2&amp;"_"&amp;$B27,'Indicator Values By Option'!$A$4:$CQ$978,VLOOKUP($G$3,Input!$B$4:$G$94,6,0),0)</f>
        <v>4.7347039897626484</v>
      </c>
      <c r="T27" s="127">
        <f t="shared" si="15"/>
        <v>-1.2351267000547548</v>
      </c>
      <c r="V27" t="str">
        <f t="shared" si="16"/>
        <v>green</v>
      </c>
      <c r="X27" t="s">
        <v>278</v>
      </c>
      <c r="Y27" t="s">
        <v>279</v>
      </c>
      <c r="Z27" t="s">
        <v>280</v>
      </c>
    </row>
    <row r="28" spans="1:26" x14ac:dyDescent="0.25">
      <c r="A28" s="28">
        <v>10</v>
      </c>
      <c r="B28" s="97">
        <v>39</v>
      </c>
      <c r="C28" t="s">
        <v>392</v>
      </c>
      <c r="D28" t="s">
        <v>547</v>
      </c>
      <c r="E28" t="s">
        <v>393</v>
      </c>
      <c r="F28" t="s">
        <v>238</v>
      </c>
      <c r="G28" t="s">
        <v>305</v>
      </c>
      <c r="H28" s="29">
        <f t="shared" si="9"/>
        <v>0.33</v>
      </c>
      <c r="I28" s="30">
        <f t="shared" si="10"/>
        <v>0.33</v>
      </c>
      <c r="J28" s="30">
        <f t="shared" si="11"/>
        <v>0.33</v>
      </c>
      <c r="K28" s="30">
        <f>VLOOKUP($B28,'Industry score'!$A$7:$M$263,12,0)</f>
        <v>1</v>
      </c>
      <c r="L28" s="30"/>
      <c r="M28" s="29">
        <f t="shared" si="12"/>
        <v>0.33</v>
      </c>
      <c r="N28" s="30">
        <f t="shared" si="13"/>
        <v>0.33</v>
      </c>
      <c r="O28" s="30">
        <f t="shared" si="14"/>
        <v>0.20999999999999996</v>
      </c>
      <c r="P28" s="30">
        <f>VLOOKUP($B28,'Industry score'!$A$7:$M$263,13,0)</f>
        <v>0.87</v>
      </c>
      <c r="R28" s="32">
        <f>VLOOKUP($H$2&amp;"_"&amp;$B28,'Indicator Values By Option'!$A$4:$CQ$978,VLOOKUP($G$3,Input!$B$4:$G$94,6,0),0)</f>
        <v>1.6908456130950493</v>
      </c>
      <c r="S28" s="32">
        <f>VLOOKUP($M$2&amp;"_"&amp;$B28,'Indicator Values By Option'!$A$4:$CQ$978,VLOOKUP($G$3,Input!$B$4:$G$94,6,0),0)</f>
        <v>1.1128159352572606</v>
      </c>
      <c r="T28" s="127">
        <f t="shared" si="15"/>
        <v>0.57802967783778869</v>
      </c>
      <c r="V28" t="str">
        <f t="shared" si="16"/>
        <v>red</v>
      </c>
      <c r="X28" t="s">
        <v>278</v>
      </c>
      <c r="Y28" t="s">
        <v>279</v>
      </c>
      <c r="Z28" t="s">
        <v>280</v>
      </c>
    </row>
    <row r="29" spans="1:26" x14ac:dyDescent="0.25">
      <c r="A29" s="28">
        <v>10</v>
      </c>
      <c r="B29" s="97">
        <v>53</v>
      </c>
      <c r="C29" t="s">
        <v>392</v>
      </c>
      <c r="D29" t="s">
        <v>547</v>
      </c>
      <c r="E29" t="s">
        <v>393</v>
      </c>
      <c r="F29" t="s">
        <v>119</v>
      </c>
      <c r="G29" t="s">
        <v>306</v>
      </c>
      <c r="H29" s="29">
        <f t="shared" si="9"/>
        <v>0.33</v>
      </c>
      <c r="I29" s="30">
        <f t="shared" si="10"/>
        <v>5.3999999999999992E-2</v>
      </c>
      <c r="J29" s="30">
        <f t="shared" si="11"/>
        <v>0</v>
      </c>
      <c r="K29" s="30">
        <f>VLOOKUP($B29,'Industry score'!$A$7:$M$263,12,0)</f>
        <v>0.38400000000000001</v>
      </c>
      <c r="L29" s="30"/>
      <c r="M29" s="29">
        <f t="shared" si="12"/>
        <v>0.33</v>
      </c>
      <c r="N29" s="30">
        <f t="shared" si="13"/>
        <v>0.33</v>
      </c>
      <c r="O29" s="30">
        <f t="shared" si="14"/>
        <v>3.499999999999992E-2</v>
      </c>
      <c r="P29" s="30">
        <f>VLOOKUP($B29,'Industry score'!$A$7:$M$263,13,0)</f>
        <v>0.69499999999999995</v>
      </c>
      <c r="R29" s="32">
        <f>VLOOKUP($H$2&amp;"_"&amp;$B29,'Indicator Values By Option'!$A$4:$CQ$978,VLOOKUP($G$3,Input!$B$4:$G$94,6,0),0)</f>
        <v>3.3226439110603945</v>
      </c>
      <c r="S29" s="32">
        <f>VLOOKUP($M$2&amp;"_"&amp;$B29,'Indicator Values By Option'!$A$4:$CQ$978,VLOOKUP($G$3,Input!$B$4:$G$94,6,0),0)</f>
        <v>4.2350449777233301</v>
      </c>
      <c r="T29" s="127">
        <f t="shared" si="15"/>
        <v>-0.91240106666293563</v>
      </c>
      <c r="V29" t="str">
        <f t="shared" si="16"/>
        <v>green</v>
      </c>
      <c r="X29" t="s">
        <v>278</v>
      </c>
      <c r="Y29" t="s">
        <v>279</v>
      </c>
      <c r="Z29" t="s">
        <v>280</v>
      </c>
    </row>
    <row r="30" spans="1:26" x14ac:dyDescent="0.25">
      <c r="A30" s="28">
        <v>10</v>
      </c>
      <c r="B30" s="97">
        <v>18</v>
      </c>
      <c r="C30" t="s">
        <v>392</v>
      </c>
      <c r="D30" t="s">
        <v>547</v>
      </c>
      <c r="E30" t="s">
        <v>393</v>
      </c>
      <c r="F30" t="s">
        <v>288</v>
      </c>
      <c r="G30" t="s">
        <v>95</v>
      </c>
      <c r="H30" s="29">
        <f t="shared" si="9"/>
        <v>0.23</v>
      </c>
      <c r="I30" s="30">
        <f t="shared" si="10"/>
        <v>0</v>
      </c>
      <c r="J30" s="30">
        <f t="shared" si="11"/>
        <v>0</v>
      </c>
      <c r="K30" s="30">
        <f>VLOOKUP($B30,'Industry score'!$A$7:$M$263,12,0)</f>
        <v>0.23</v>
      </c>
      <c r="L30" s="30"/>
      <c r="M30" s="29">
        <f t="shared" si="12"/>
        <v>0.33</v>
      </c>
      <c r="N30" s="30">
        <f t="shared" si="13"/>
        <v>0.29299999999999998</v>
      </c>
      <c r="O30" s="30">
        <f t="shared" si="14"/>
        <v>0</v>
      </c>
      <c r="P30" s="30">
        <f>VLOOKUP($B30,'Industry score'!$A$7:$M$263,13,0)</f>
        <v>0.623</v>
      </c>
      <c r="R30" s="32">
        <f>VLOOKUP($H$2&amp;"_"&amp;$B30,'Indicator Values By Option'!$A$4:$CQ$978,VLOOKUP($G$3,Input!$B$4:$G$94,6,0),0)</f>
        <v>0.92154192132919255</v>
      </c>
      <c r="S30" s="32">
        <f>VLOOKUP($M$2&amp;"_"&amp;$B30,'Indicator Values By Option'!$A$4:$CQ$978,VLOOKUP($G$3,Input!$B$4:$G$94,6,0),0)</f>
        <v>1.7506127557435427</v>
      </c>
      <c r="T30" s="127">
        <f t="shared" si="15"/>
        <v>-0.82907083441435014</v>
      </c>
      <c r="V30" t="str">
        <f t="shared" si="16"/>
        <v>green</v>
      </c>
      <c r="X30" t="s">
        <v>278</v>
      </c>
      <c r="Y30" t="s">
        <v>279</v>
      </c>
      <c r="Z30" t="s">
        <v>280</v>
      </c>
    </row>
    <row r="31" spans="1:26" x14ac:dyDescent="0.25">
      <c r="A31" s="28">
        <v>10</v>
      </c>
      <c r="B31" s="97">
        <v>22</v>
      </c>
      <c r="C31" t="s">
        <v>392</v>
      </c>
      <c r="D31" t="s">
        <v>547</v>
      </c>
      <c r="E31" t="s">
        <v>393</v>
      </c>
      <c r="F31" t="s">
        <v>288</v>
      </c>
      <c r="G31" t="s">
        <v>99</v>
      </c>
      <c r="H31" s="29">
        <f t="shared" si="9"/>
        <v>0.153</v>
      </c>
      <c r="I31" s="30">
        <f t="shared" si="10"/>
        <v>0</v>
      </c>
      <c r="J31" s="30">
        <f t="shared" si="11"/>
        <v>0</v>
      </c>
      <c r="K31" s="30">
        <f>VLOOKUP($B31,'Industry score'!$A$7:$M$263,12,0)</f>
        <v>0.153</v>
      </c>
      <c r="L31" s="30"/>
      <c r="M31" s="29">
        <f t="shared" si="12"/>
        <v>0.33</v>
      </c>
      <c r="N31" s="30">
        <f t="shared" si="13"/>
        <v>0.33</v>
      </c>
      <c r="O31" s="30">
        <f t="shared" si="14"/>
        <v>3.0000000000000027E-3</v>
      </c>
      <c r="P31" s="30">
        <f>VLOOKUP($B31,'Industry score'!$A$7:$M$263,13,0)</f>
        <v>0.66300000000000003</v>
      </c>
      <c r="R31" s="32">
        <f>VLOOKUP($H$2&amp;"_"&amp;$B31,'Indicator Values By Option'!$A$4:$CQ$978,VLOOKUP($G$3,Input!$B$4:$G$94,6,0),0)</f>
        <v>1.6969539824089395</v>
      </c>
      <c r="S31" s="32">
        <f>VLOOKUP($M$2&amp;"_"&amp;$B31,'Indicator Values By Option'!$A$4:$CQ$978,VLOOKUP($G$3,Input!$B$4:$G$94,6,0),0)</f>
        <v>2.8645548354828443</v>
      </c>
      <c r="T31" s="127">
        <f t="shared" si="15"/>
        <v>-1.1676008530739048</v>
      </c>
      <c r="V31" t="str">
        <f t="shared" si="16"/>
        <v>green</v>
      </c>
      <c r="X31" t="s">
        <v>278</v>
      </c>
      <c r="Y31" t="s">
        <v>279</v>
      </c>
      <c r="Z31" t="s">
        <v>280</v>
      </c>
    </row>
    <row r="32" spans="1:26" x14ac:dyDescent="0.25">
      <c r="A32" s="28">
        <v>10</v>
      </c>
      <c r="B32" s="97">
        <v>51</v>
      </c>
      <c r="C32" t="s">
        <v>392</v>
      </c>
      <c r="D32" t="s">
        <v>547</v>
      </c>
      <c r="E32" t="s">
        <v>393</v>
      </c>
      <c r="F32" t="s">
        <v>395</v>
      </c>
      <c r="G32" t="s">
        <v>308</v>
      </c>
      <c r="H32" s="29">
        <f t="shared" si="9"/>
        <v>0.33</v>
      </c>
      <c r="I32" s="30">
        <f t="shared" si="10"/>
        <v>0.20800000000000002</v>
      </c>
      <c r="J32" s="30">
        <f t="shared" si="11"/>
        <v>0</v>
      </c>
      <c r="K32" s="30">
        <f>VLOOKUP($B32,'Industry score'!$A$7:$M$263,12,0)</f>
        <v>0.53800000000000003</v>
      </c>
      <c r="L32" s="30"/>
      <c r="M32" s="29">
        <f t="shared" si="12"/>
        <v>0.29099999999999998</v>
      </c>
      <c r="N32" s="30">
        <f t="shared" si="13"/>
        <v>0</v>
      </c>
      <c r="O32" s="30">
        <f t="shared" si="14"/>
        <v>0</v>
      </c>
      <c r="P32" s="30">
        <f>VLOOKUP($B32,'Industry score'!$A$7:$M$263,13,0)</f>
        <v>0.29099999999999998</v>
      </c>
      <c r="R32" s="32">
        <f>VLOOKUP($H$2&amp;"_"&amp;$B32,'Indicator Values By Option'!$A$4:$CQ$978,VLOOKUP($G$3,Input!$B$4:$G$94,6,0),0)</f>
        <v>18.687589209392829</v>
      </c>
      <c r="S32" s="32">
        <f>VLOOKUP($M$2&amp;"_"&amp;$B32,'Indicator Values By Option'!$A$4:$CQ$978,VLOOKUP($G$3,Input!$B$4:$G$94,6,0),0)</f>
        <v>15.650884199802981</v>
      </c>
      <c r="T32" s="127">
        <f t="shared" si="15"/>
        <v>3.0367050095898485</v>
      </c>
      <c r="V32" t="str">
        <f t="shared" si="16"/>
        <v>red</v>
      </c>
      <c r="X32" t="s">
        <v>278</v>
      </c>
      <c r="Y32" t="s">
        <v>279</v>
      </c>
      <c r="Z32" t="s">
        <v>280</v>
      </c>
    </row>
    <row r="33" spans="1:26" x14ac:dyDescent="0.25">
      <c r="A33" s="28">
        <v>10</v>
      </c>
      <c r="B33" s="97">
        <v>52</v>
      </c>
      <c r="C33" t="s">
        <v>392</v>
      </c>
      <c r="D33" t="s">
        <v>547</v>
      </c>
      <c r="E33" t="s">
        <v>393</v>
      </c>
      <c r="F33" t="s">
        <v>396</v>
      </c>
      <c r="G33" t="s">
        <v>309</v>
      </c>
      <c r="H33" s="29">
        <f t="shared" si="9"/>
        <v>0.33</v>
      </c>
      <c r="I33" s="30">
        <f t="shared" si="10"/>
        <v>0.13100000000000001</v>
      </c>
      <c r="J33" s="30">
        <f t="shared" si="11"/>
        <v>0</v>
      </c>
      <c r="K33" s="30">
        <f>VLOOKUP($B33,'Industry score'!$A$7:$M$263,12,0)</f>
        <v>0.46100000000000002</v>
      </c>
      <c r="L33" s="30"/>
      <c r="M33" s="29">
        <f t="shared" si="12"/>
        <v>0.33</v>
      </c>
      <c r="N33" s="30">
        <f t="shared" si="13"/>
        <v>0.33</v>
      </c>
      <c r="O33" s="30">
        <f t="shared" si="14"/>
        <v>0.18799999999999994</v>
      </c>
      <c r="P33" s="30">
        <f>VLOOKUP($B33,'Industry score'!$A$7:$M$263,13,0)</f>
        <v>0.84799999999999998</v>
      </c>
      <c r="R33" s="32">
        <f>VLOOKUP($H$2&amp;"_"&amp;$B33,'Indicator Values By Option'!$A$4:$CQ$978,VLOOKUP($G$3,Input!$B$4:$G$94,6,0),0)</f>
        <v>1.4170164431505432</v>
      </c>
      <c r="S33" s="32">
        <f>VLOOKUP($M$2&amp;"_"&amp;$B33,'Indicator Values By Option'!$A$4:$CQ$978,VLOOKUP($G$3,Input!$B$4:$G$94,6,0),0)</f>
        <v>1.7394608714530093</v>
      </c>
      <c r="T33" s="127">
        <f t="shared" si="15"/>
        <v>-0.32244442830246611</v>
      </c>
      <c r="V33" t="str">
        <f t="shared" si="16"/>
        <v>green</v>
      </c>
      <c r="X33" t="s">
        <v>278</v>
      </c>
      <c r="Y33" t="s">
        <v>279</v>
      </c>
      <c r="Z33" t="s">
        <v>280</v>
      </c>
    </row>
    <row r="34" spans="1:26" x14ac:dyDescent="0.25">
      <c r="A34" s="28"/>
      <c r="H34" s="29"/>
      <c r="I34" s="30"/>
      <c r="J34" s="30"/>
      <c r="K34" s="30"/>
      <c r="L34" s="30"/>
      <c r="M34" s="29"/>
      <c r="N34" s="30"/>
      <c r="O34" s="30"/>
      <c r="P34" s="30"/>
      <c r="R34" s="32"/>
      <c r="S34" s="32"/>
    </row>
    <row r="35" spans="1:26" x14ac:dyDescent="0.25">
      <c r="A35" s="28">
        <v>10</v>
      </c>
      <c r="B35" s="97">
        <v>50</v>
      </c>
      <c r="C35" t="s">
        <v>392</v>
      </c>
      <c r="D35" t="s">
        <v>548</v>
      </c>
      <c r="E35" t="s">
        <v>398</v>
      </c>
      <c r="F35" t="s">
        <v>394</v>
      </c>
      <c r="G35" t="s">
        <v>312</v>
      </c>
      <c r="H35" s="29">
        <f t="shared" ref="H35:H48" si="17">MIN(K35,0.33)</f>
        <v>0.33</v>
      </c>
      <c r="I35" s="30">
        <f t="shared" ref="I35:I48" si="18">MAX(MIN(K35-0.33,0.33),0)</f>
        <v>0.33</v>
      </c>
      <c r="J35" s="30">
        <f t="shared" ref="J35:J48" si="19">MAX(MIN(K35-0.66,0.33),0)</f>
        <v>3.1999999999999917E-2</v>
      </c>
      <c r="K35" s="30">
        <f>VLOOKUP($B35,'Industry score'!$A$7:$M$263,12,0)</f>
        <v>0.69199999999999995</v>
      </c>
      <c r="L35" s="30"/>
      <c r="M35" s="29">
        <f t="shared" ref="M35:M48" si="20">MIN(P35,0.33)</f>
        <v>0.33</v>
      </c>
      <c r="N35" s="30">
        <f t="shared" ref="N35:N48" si="21">MAX(MIN(P35-0.33,0.33),0)</f>
        <v>0.33</v>
      </c>
      <c r="O35" s="30">
        <f t="shared" ref="O35:O48" si="22">MAX(MIN(P35-0.66,0.33),0)</f>
        <v>0.11799999999999999</v>
      </c>
      <c r="P35" s="30">
        <f>VLOOKUP($B35,'Industry score'!$A$7:$M$263,13,0)</f>
        <v>0.77800000000000002</v>
      </c>
      <c r="R35" s="31">
        <f>VLOOKUP($H$2&amp;"_"&amp;$B35,'Indicator Values By Option'!$A$4:$CQ$978,VLOOKUP($G$3,Input!$B$4:$G$94,6,0),0)</f>
        <v>0.21908017054017476</v>
      </c>
      <c r="S35" s="31">
        <f>VLOOKUP($M$2&amp;"_"&amp;$B35,'Indicator Values By Option'!$A$4:$CQ$978,VLOOKUP($G$3,Input!$B$4:$G$94,6,0),0)</f>
        <v>0.22435539853971329</v>
      </c>
      <c r="T35" s="126">
        <f>R35-S35</f>
        <v>-5.2752279995385287E-3</v>
      </c>
      <c r="V35" t="str">
        <f>IF(T35&lt;=-0.0005,"green",IF(T35&gt;=0.0005,"red","white"))</f>
        <v>green</v>
      </c>
      <c r="X35" t="s">
        <v>278</v>
      </c>
      <c r="Y35" t="s">
        <v>279</v>
      </c>
      <c r="Z35" t="s">
        <v>280</v>
      </c>
    </row>
    <row r="36" spans="1:26" x14ac:dyDescent="0.25">
      <c r="A36" s="28">
        <v>10</v>
      </c>
      <c r="B36" s="97">
        <v>47</v>
      </c>
      <c r="C36" t="s">
        <v>392</v>
      </c>
      <c r="D36" t="s">
        <v>548</v>
      </c>
      <c r="E36" t="s">
        <v>398</v>
      </c>
      <c r="F36" t="s">
        <v>401</v>
      </c>
      <c r="G36" t="s">
        <v>326</v>
      </c>
      <c r="H36" s="29">
        <f t="shared" si="17"/>
        <v>0.33</v>
      </c>
      <c r="I36" s="30">
        <f t="shared" si="18"/>
        <v>0.20800000000000002</v>
      </c>
      <c r="J36" s="30">
        <f t="shared" si="19"/>
        <v>0</v>
      </c>
      <c r="K36" s="30">
        <f>VLOOKUP($B36,'Industry score'!$A$7:$M$263,12,0)</f>
        <v>0.53800000000000003</v>
      </c>
      <c r="L36" s="30"/>
      <c r="M36" s="29">
        <f t="shared" si="20"/>
        <v>0.109</v>
      </c>
      <c r="N36" s="30">
        <f t="shared" si="21"/>
        <v>0</v>
      </c>
      <c r="O36" s="30">
        <f t="shared" si="22"/>
        <v>0</v>
      </c>
      <c r="P36" s="30">
        <f>VLOOKUP($B36,'Industry score'!$A$7:$M$263,13,0)</f>
        <v>0.109</v>
      </c>
      <c r="R36" s="31">
        <f>VLOOKUP($H$2&amp;"_"&amp;$B36,'Indicator Values By Option'!$A$4:$CQ$978,VLOOKUP($G$3,Input!$B$4:$G$94,6,0),0)</f>
        <v>0.18723154700790426</v>
      </c>
      <c r="S36" s="31">
        <f>VLOOKUP($M$2&amp;"_"&amp;$B36,'Indicator Values By Option'!$A$4:$CQ$978,VLOOKUP($G$3,Input!$B$4:$G$94,6,0),0)</f>
        <v>0.11762811170586071</v>
      </c>
      <c r="T36" s="126">
        <f t="shared" ref="T36:T48" si="23">R36-S36</f>
        <v>6.9603435302043548E-2</v>
      </c>
      <c r="V36" t="str">
        <f t="shared" ref="V36:V53" si="24">IF(T36&lt;=-0.0005,"green",IF(T36&gt;=0.0005,"red","white"))</f>
        <v>red</v>
      </c>
      <c r="X36" t="s">
        <v>278</v>
      </c>
      <c r="Y36" t="s">
        <v>279</v>
      </c>
      <c r="Z36" t="s">
        <v>280</v>
      </c>
    </row>
    <row r="37" spans="1:26" x14ac:dyDescent="0.25">
      <c r="A37" s="28">
        <v>10</v>
      </c>
      <c r="B37" s="97">
        <v>36</v>
      </c>
      <c r="C37" t="s">
        <v>392</v>
      </c>
      <c r="D37" t="s">
        <v>548</v>
      </c>
      <c r="E37" t="s">
        <v>398</v>
      </c>
      <c r="F37" t="s">
        <v>237</v>
      </c>
      <c r="G37" t="s">
        <v>314</v>
      </c>
      <c r="H37" s="29">
        <f t="shared" si="17"/>
        <v>0.153</v>
      </c>
      <c r="I37" s="30">
        <f t="shared" si="18"/>
        <v>0</v>
      </c>
      <c r="J37" s="30">
        <f t="shared" si="19"/>
        <v>0</v>
      </c>
      <c r="K37" s="30">
        <f>VLOOKUP($B37,'Industry score'!$A$7:$M$263,12,0)</f>
        <v>0.153</v>
      </c>
      <c r="L37" s="30"/>
      <c r="M37" s="29">
        <f t="shared" si="20"/>
        <v>0.33</v>
      </c>
      <c r="N37" s="30">
        <f t="shared" si="21"/>
        <v>8.0000000000000071E-3</v>
      </c>
      <c r="O37" s="30">
        <f t="shared" si="22"/>
        <v>0</v>
      </c>
      <c r="P37" s="30">
        <f>VLOOKUP($B37,'Industry score'!$A$7:$M$263,13,0)</f>
        <v>0.33800000000000002</v>
      </c>
      <c r="R37" s="31">
        <f>VLOOKUP($H$2&amp;"_"&amp;$B37,'Indicator Values By Option'!$A$4:$CQ$978,VLOOKUP($G$3,Input!$B$4:$G$94,6,0),0)</f>
        <v>3.5931222102623131E-2</v>
      </c>
      <c r="S37" s="31">
        <f>VLOOKUP($M$2&amp;"_"&amp;$B37,'Indicator Values By Option'!$A$4:$CQ$978,VLOOKUP($G$3,Input!$B$4:$G$94,6,0),0)</f>
        <v>4.4168795931449491E-2</v>
      </c>
      <c r="T37" s="126">
        <f t="shared" si="23"/>
        <v>-8.2375738288263597E-3</v>
      </c>
      <c r="V37" t="str">
        <f t="shared" si="24"/>
        <v>green</v>
      </c>
      <c r="X37" t="s">
        <v>278</v>
      </c>
      <c r="Y37" t="s">
        <v>279</v>
      </c>
      <c r="Z37" t="s">
        <v>280</v>
      </c>
    </row>
    <row r="38" spans="1:26" x14ac:dyDescent="0.25">
      <c r="A38" s="28">
        <v>10</v>
      </c>
      <c r="B38" s="97">
        <v>26</v>
      </c>
      <c r="C38" t="s">
        <v>392</v>
      </c>
      <c r="D38" t="s">
        <v>548</v>
      </c>
      <c r="E38" t="s">
        <v>398</v>
      </c>
      <c r="F38" t="s">
        <v>235</v>
      </c>
      <c r="G38" t="s">
        <v>317</v>
      </c>
      <c r="H38" s="29">
        <f t="shared" si="17"/>
        <v>0</v>
      </c>
      <c r="I38" s="30">
        <f t="shared" si="18"/>
        <v>0</v>
      </c>
      <c r="J38" s="30">
        <f t="shared" si="19"/>
        <v>0</v>
      </c>
      <c r="K38" s="30">
        <f>VLOOKUP($B38,'Industry score'!$A$7:$M$263,12,0)</f>
        <v>0</v>
      </c>
      <c r="L38" s="30"/>
      <c r="M38" s="29">
        <f t="shared" si="20"/>
        <v>0</v>
      </c>
      <c r="N38" s="30">
        <f t="shared" si="21"/>
        <v>0</v>
      </c>
      <c r="O38" s="30">
        <f t="shared" si="22"/>
        <v>0</v>
      </c>
      <c r="P38" s="30">
        <f>VLOOKUP($B38,'Industry score'!$A$7:$M$263,13,0)</f>
        <v>0</v>
      </c>
      <c r="R38" s="31">
        <f>VLOOKUP($H$2&amp;"_"&amp;$B38,'Indicator Values By Option'!$A$4:$CQ$978,VLOOKUP($G$3,Input!$B$4:$G$94,6,0),0)</f>
        <v>0</v>
      </c>
      <c r="S38" s="31">
        <f>VLOOKUP($M$2&amp;"_"&amp;$B38,'Indicator Values By Option'!$A$4:$CQ$978,VLOOKUP($G$3,Input!$B$4:$G$94,6,0),0)</f>
        <v>0</v>
      </c>
      <c r="T38" s="126">
        <f t="shared" si="23"/>
        <v>0</v>
      </c>
      <c r="V38" t="str">
        <f t="shared" si="24"/>
        <v>white</v>
      </c>
      <c r="X38" t="s">
        <v>278</v>
      </c>
      <c r="Y38" t="s">
        <v>279</v>
      </c>
      <c r="Z38" t="s">
        <v>280</v>
      </c>
    </row>
    <row r="39" spans="1:26" x14ac:dyDescent="0.25">
      <c r="A39" s="28">
        <v>10</v>
      </c>
      <c r="B39" s="97">
        <v>31</v>
      </c>
      <c r="C39" t="s">
        <v>392</v>
      </c>
      <c r="D39" t="s">
        <v>548</v>
      </c>
      <c r="E39" t="s">
        <v>398</v>
      </c>
      <c r="F39" t="s">
        <v>285</v>
      </c>
      <c r="G39" t="s">
        <v>319</v>
      </c>
      <c r="H39" s="29">
        <f t="shared" si="17"/>
        <v>0.33</v>
      </c>
      <c r="I39" s="30">
        <f t="shared" si="18"/>
        <v>0.33</v>
      </c>
      <c r="J39" s="30">
        <f t="shared" si="19"/>
        <v>3.1999999999999917E-2</v>
      </c>
      <c r="K39" s="30">
        <f>VLOOKUP($B39,'Industry score'!$A$7:$M$263,12,0)</f>
        <v>0.69199999999999995</v>
      </c>
      <c r="L39" s="30"/>
      <c r="M39" s="29">
        <f t="shared" si="20"/>
        <v>0.33</v>
      </c>
      <c r="N39" s="30">
        <f t="shared" si="21"/>
        <v>0.13800000000000001</v>
      </c>
      <c r="O39" s="30">
        <f t="shared" si="22"/>
        <v>0</v>
      </c>
      <c r="P39" s="30">
        <f>VLOOKUP($B39,'Industry score'!$A$7:$M$263,13,0)</f>
        <v>0.46800000000000003</v>
      </c>
      <c r="R39" s="31">
        <f>VLOOKUP($H$2&amp;"_"&amp;$B39,'Indicator Values By Option'!$A$4:$CQ$978,VLOOKUP($G$3,Input!$B$4:$G$94,6,0),0)</f>
        <v>2.3544265447686865E-2</v>
      </c>
      <c r="S39" s="31">
        <f>VLOOKUP($M$2&amp;"_"&amp;$B39,'Indicator Values By Option'!$A$4:$CQ$978,VLOOKUP($G$3,Input!$B$4:$G$94,6,0),0)</f>
        <v>1.2013767336533631E-2</v>
      </c>
      <c r="T39" s="126">
        <f t="shared" si="23"/>
        <v>1.1530498111153234E-2</v>
      </c>
      <c r="V39" t="str">
        <f t="shared" si="24"/>
        <v>red</v>
      </c>
      <c r="X39" t="s">
        <v>278</v>
      </c>
      <c r="Y39" t="s">
        <v>279</v>
      </c>
      <c r="Z39" t="s">
        <v>280</v>
      </c>
    </row>
    <row r="40" spans="1:26" x14ac:dyDescent="0.25">
      <c r="A40" s="28">
        <v>10</v>
      </c>
      <c r="B40" s="97">
        <v>42</v>
      </c>
      <c r="C40" t="s">
        <v>392</v>
      </c>
      <c r="D40" t="s">
        <v>548</v>
      </c>
      <c r="E40" t="s">
        <v>398</v>
      </c>
      <c r="F40" t="s">
        <v>238</v>
      </c>
      <c r="G40" t="s">
        <v>321</v>
      </c>
      <c r="H40" s="29">
        <f t="shared" si="17"/>
        <v>0.33</v>
      </c>
      <c r="I40" s="30">
        <f t="shared" si="18"/>
        <v>0.13100000000000001</v>
      </c>
      <c r="J40" s="30">
        <f t="shared" si="19"/>
        <v>0</v>
      </c>
      <c r="K40" s="30">
        <f>VLOOKUP($B40,'Industry score'!$A$7:$M$263,12,0)</f>
        <v>0.46100000000000002</v>
      </c>
      <c r="L40" s="30"/>
      <c r="M40" s="29">
        <f t="shared" si="20"/>
        <v>0.33</v>
      </c>
      <c r="N40" s="30">
        <f t="shared" si="21"/>
        <v>0.33</v>
      </c>
      <c r="O40" s="30">
        <f t="shared" si="22"/>
        <v>0.11499999999999999</v>
      </c>
      <c r="P40" s="30">
        <f>VLOOKUP($B40,'Industry score'!$A$7:$M$263,13,0)</f>
        <v>0.77500000000000002</v>
      </c>
      <c r="R40" s="31">
        <f>VLOOKUP($H$2&amp;"_"&amp;$B40,'Indicator Values By Option'!$A$4:$CQ$978,VLOOKUP($G$3,Input!$B$4:$G$94,6,0),0)</f>
        <v>6.2059087529302691E-2</v>
      </c>
      <c r="S40" s="31">
        <f>VLOOKUP($M$2&amp;"_"&amp;$B40,'Indicator Values By Option'!$A$4:$CQ$978,VLOOKUP($G$3,Input!$B$4:$G$94,6,0),0)</f>
        <v>8.361413052005004E-2</v>
      </c>
      <c r="T40" s="126">
        <f t="shared" si="23"/>
        <v>-2.1555042990747349E-2</v>
      </c>
      <c r="V40" t="str">
        <f t="shared" si="24"/>
        <v>green</v>
      </c>
      <c r="X40" t="s">
        <v>278</v>
      </c>
      <c r="Y40" t="s">
        <v>279</v>
      </c>
      <c r="Z40" t="s">
        <v>280</v>
      </c>
    </row>
    <row r="41" spans="1:26" x14ac:dyDescent="0.25">
      <c r="A41" s="28">
        <v>10</v>
      </c>
      <c r="B41" s="97">
        <v>21</v>
      </c>
      <c r="C41" t="s">
        <v>392</v>
      </c>
      <c r="D41" t="s">
        <v>548</v>
      </c>
      <c r="E41" t="s">
        <v>398</v>
      </c>
      <c r="F41" t="s">
        <v>288</v>
      </c>
      <c r="G41" t="s">
        <v>324</v>
      </c>
      <c r="H41" s="29">
        <f t="shared" si="17"/>
        <v>0.23</v>
      </c>
      <c r="I41" s="30">
        <f t="shared" si="18"/>
        <v>0</v>
      </c>
      <c r="J41" s="30">
        <f t="shared" si="19"/>
        <v>0</v>
      </c>
      <c r="K41" s="30">
        <f>VLOOKUP($B41,'Industry score'!$A$7:$M$263,12,0)</f>
        <v>0.23</v>
      </c>
      <c r="L41" s="30"/>
      <c r="M41" s="29">
        <f t="shared" si="20"/>
        <v>0.33</v>
      </c>
      <c r="N41" s="30">
        <f t="shared" si="21"/>
        <v>0.33</v>
      </c>
      <c r="O41" s="30">
        <f t="shared" si="22"/>
        <v>0.20699999999999996</v>
      </c>
      <c r="P41" s="30">
        <f>VLOOKUP($B41,'Industry score'!$A$7:$M$263,13,0)</f>
        <v>0.86699999999999999</v>
      </c>
      <c r="R41" s="31">
        <f>VLOOKUP($H$2&amp;"_"&amp;$B41,'Indicator Values By Option'!$A$4:$CQ$978,VLOOKUP($G$3,Input!$B$4:$G$94,6,0),0)</f>
        <v>5.7836568519312931E-2</v>
      </c>
      <c r="S41" s="31">
        <f>VLOOKUP($M$2&amp;"_"&amp;$B41,'Indicator Values By Option'!$A$4:$CQ$978,VLOOKUP($G$3,Input!$B$4:$G$94,6,0),0)</f>
        <v>8.942802765234277E-2</v>
      </c>
      <c r="T41" s="126">
        <f t="shared" si="23"/>
        <v>-3.1591459133029839E-2</v>
      </c>
      <c r="V41" t="str">
        <f t="shared" si="24"/>
        <v>green</v>
      </c>
      <c r="X41" t="s">
        <v>278</v>
      </c>
      <c r="Y41" t="s">
        <v>279</v>
      </c>
      <c r="Z41" t="s">
        <v>280</v>
      </c>
    </row>
    <row r="42" spans="1:26" x14ac:dyDescent="0.25">
      <c r="A42" s="28">
        <v>10</v>
      </c>
      <c r="B42" s="97">
        <v>49</v>
      </c>
      <c r="C42" t="s">
        <v>392</v>
      </c>
      <c r="D42" t="s">
        <v>548</v>
      </c>
      <c r="E42" t="s">
        <v>397</v>
      </c>
      <c r="F42" t="s">
        <v>394</v>
      </c>
      <c r="G42" t="s">
        <v>311</v>
      </c>
      <c r="H42" s="29">
        <f t="shared" si="17"/>
        <v>0.33</v>
      </c>
      <c r="I42" s="30">
        <f t="shared" si="18"/>
        <v>0.33</v>
      </c>
      <c r="J42" s="30">
        <f t="shared" si="19"/>
        <v>3.1999999999999917E-2</v>
      </c>
      <c r="K42" s="30">
        <f>VLOOKUP($B42,'Industry score'!$A$7:$M$263,12,0)</f>
        <v>0.69199999999999995</v>
      </c>
      <c r="L42" s="30"/>
      <c r="M42" s="29">
        <f t="shared" si="20"/>
        <v>0.186</v>
      </c>
      <c r="N42" s="30">
        <f t="shared" si="21"/>
        <v>0</v>
      </c>
      <c r="O42" s="30">
        <f t="shared" si="22"/>
        <v>0</v>
      </c>
      <c r="P42" s="30">
        <f>VLOOKUP($B42,'Industry score'!$A$7:$M$263,13,0)</f>
        <v>0.186</v>
      </c>
      <c r="R42" s="31">
        <f>VLOOKUP($H$2&amp;"_"&amp;$B42,'Indicator Values By Option'!$A$4:$CQ$978,VLOOKUP($G$3,Input!$B$4:$G$94,6,0),0)</f>
        <v>0.17920759163246824</v>
      </c>
      <c r="S42" s="31">
        <f>VLOOKUP($M$2&amp;"_"&amp;$B42,'Indicator Values By Option'!$A$4:$CQ$978,VLOOKUP($G$3,Input!$B$4:$G$94,6,0),0)</f>
        <v>9.168913619810895E-2</v>
      </c>
      <c r="T42" s="126">
        <f t="shared" si="23"/>
        <v>8.7518455434359294E-2</v>
      </c>
      <c r="V42" t="str">
        <f t="shared" si="24"/>
        <v>red</v>
      </c>
      <c r="X42" t="s">
        <v>278</v>
      </c>
      <c r="Y42" t="s">
        <v>279</v>
      </c>
      <c r="Z42" t="s">
        <v>280</v>
      </c>
    </row>
    <row r="43" spans="1:26" x14ac:dyDescent="0.25">
      <c r="A43" s="28">
        <v>10</v>
      </c>
      <c r="B43" s="97">
        <v>46</v>
      </c>
      <c r="C43" t="s">
        <v>392</v>
      </c>
      <c r="D43" t="s">
        <v>548</v>
      </c>
      <c r="E43" t="s">
        <v>397</v>
      </c>
      <c r="F43" t="s">
        <v>401</v>
      </c>
      <c r="G43" t="s">
        <v>325</v>
      </c>
      <c r="H43" s="29">
        <f t="shared" si="17"/>
        <v>0.33</v>
      </c>
      <c r="I43" s="30">
        <f t="shared" si="18"/>
        <v>0.33</v>
      </c>
      <c r="J43" s="30">
        <f t="shared" si="19"/>
        <v>0.10899999999999999</v>
      </c>
      <c r="K43" s="30">
        <f>VLOOKUP($B43,'Industry score'!$A$7:$M$263,12,0)</f>
        <v>0.76900000000000002</v>
      </c>
      <c r="L43" s="30"/>
      <c r="M43" s="29">
        <f t="shared" si="20"/>
        <v>7.0999999999999994E-2</v>
      </c>
      <c r="N43" s="30">
        <f t="shared" si="21"/>
        <v>0</v>
      </c>
      <c r="O43" s="30">
        <f t="shared" si="22"/>
        <v>0</v>
      </c>
      <c r="P43" s="30">
        <f>VLOOKUP($B43,'Industry score'!$A$7:$M$263,13,0)</f>
        <v>7.0999999999999994E-2</v>
      </c>
      <c r="R43" s="31">
        <f>VLOOKUP($H$2&amp;"_"&amp;$B43,'Indicator Values By Option'!$A$4:$CQ$978,VLOOKUP($G$3,Input!$B$4:$G$94,6,0),0)</f>
        <v>0.11180481660475841</v>
      </c>
      <c r="S43" s="31">
        <f>VLOOKUP($M$2&amp;"_"&amp;$B43,'Indicator Values By Option'!$A$4:$CQ$978,VLOOKUP($G$3,Input!$B$4:$G$94,6,0),0)</f>
        <v>5.4273020037404182E-2</v>
      </c>
      <c r="T43" s="126">
        <f t="shared" si="23"/>
        <v>5.7531796567354229E-2</v>
      </c>
      <c r="V43" t="str">
        <f t="shared" si="24"/>
        <v>red</v>
      </c>
      <c r="X43" t="s">
        <v>278</v>
      </c>
      <c r="Y43" t="s">
        <v>279</v>
      </c>
      <c r="Z43" t="s">
        <v>280</v>
      </c>
    </row>
    <row r="44" spans="1:26" x14ac:dyDescent="0.25">
      <c r="A44" s="28">
        <v>10</v>
      </c>
      <c r="B44" s="97">
        <v>35</v>
      </c>
      <c r="C44" t="s">
        <v>392</v>
      </c>
      <c r="D44" t="s">
        <v>548</v>
      </c>
      <c r="E44" t="s">
        <v>397</v>
      </c>
      <c r="F44" t="s">
        <v>237</v>
      </c>
      <c r="G44" t="s">
        <v>313</v>
      </c>
      <c r="H44" s="29">
        <f t="shared" si="17"/>
        <v>0</v>
      </c>
      <c r="I44" s="30">
        <f t="shared" si="18"/>
        <v>0</v>
      </c>
      <c r="J44" s="30">
        <f t="shared" si="19"/>
        <v>0</v>
      </c>
      <c r="K44" s="30">
        <f>VLOOKUP($B44,'Industry score'!$A$7:$M$263,12,0)</f>
        <v>0</v>
      </c>
      <c r="L44" s="30"/>
      <c r="M44" s="29">
        <f t="shared" si="20"/>
        <v>4.2999999999999997E-2</v>
      </c>
      <c r="N44" s="30">
        <f t="shared" si="21"/>
        <v>0</v>
      </c>
      <c r="O44" s="30">
        <f t="shared" si="22"/>
        <v>0</v>
      </c>
      <c r="P44" s="30">
        <f>VLOOKUP($B44,'Industry score'!$A$7:$M$263,13,0)</f>
        <v>4.2999999999999997E-2</v>
      </c>
      <c r="R44" s="31">
        <f>VLOOKUP($H$2&amp;"_"&amp;$B44,'Indicator Values By Option'!$A$4:$CQ$978,VLOOKUP($G$3,Input!$B$4:$G$94,6,0),0)</f>
        <v>1.1722595368091827E-2</v>
      </c>
      <c r="S44" s="31">
        <f>VLOOKUP($M$2&amp;"_"&amp;$B44,'Indicator Values By Option'!$A$4:$CQ$978,VLOOKUP($G$3,Input!$B$4:$G$94,6,0),0)</f>
        <v>2.0533779889785182E-2</v>
      </c>
      <c r="T44" s="126">
        <f t="shared" si="23"/>
        <v>-8.8111845216933549E-3</v>
      </c>
      <c r="V44" t="str">
        <f t="shared" si="24"/>
        <v>green</v>
      </c>
      <c r="X44" t="s">
        <v>278</v>
      </c>
      <c r="Y44" t="s">
        <v>279</v>
      </c>
      <c r="Z44" t="s">
        <v>280</v>
      </c>
    </row>
    <row r="45" spans="1:26" x14ac:dyDescent="0.25">
      <c r="A45" s="28">
        <v>10</v>
      </c>
      <c r="B45" s="97">
        <v>25</v>
      </c>
      <c r="C45" t="s">
        <v>392</v>
      </c>
      <c r="D45" t="s">
        <v>548</v>
      </c>
      <c r="E45" t="s">
        <v>397</v>
      </c>
      <c r="F45" t="s">
        <v>235</v>
      </c>
      <c r="G45" t="s">
        <v>316</v>
      </c>
      <c r="H45" s="29">
        <f t="shared" si="17"/>
        <v>0</v>
      </c>
      <c r="I45" s="30">
        <f t="shared" si="18"/>
        <v>0</v>
      </c>
      <c r="J45" s="30">
        <f t="shared" si="19"/>
        <v>0</v>
      </c>
      <c r="K45" s="30">
        <f>VLOOKUP($B45,'Industry score'!$A$7:$M$263,12,0)</f>
        <v>0</v>
      </c>
      <c r="L45" s="30"/>
      <c r="M45" s="29">
        <f t="shared" si="20"/>
        <v>0</v>
      </c>
      <c r="N45" s="30">
        <f t="shared" si="21"/>
        <v>0</v>
      </c>
      <c r="O45" s="30">
        <f t="shared" si="22"/>
        <v>0</v>
      </c>
      <c r="P45" s="30">
        <f>VLOOKUP($B45,'Industry score'!$A$7:$M$263,13,0)</f>
        <v>0</v>
      </c>
      <c r="R45" s="31">
        <f>VLOOKUP($H$2&amp;"_"&amp;$B45,'Indicator Values By Option'!$A$4:$CQ$978,VLOOKUP($G$3,Input!$B$4:$G$94,6,0),0)</f>
        <v>0</v>
      </c>
      <c r="S45" s="31">
        <f>VLOOKUP($M$2&amp;"_"&amp;$B45,'Indicator Values By Option'!$A$4:$CQ$978,VLOOKUP($G$3,Input!$B$4:$G$94,6,0),0)</f>
        <v>0</v>
      </c>
      <c r="T45" s="126">
        <f t="shared" si="23"/>
        <v>0</v>
      </c>
      <c r="V45" t="str">
        <f t="shared" si="24"/>
        <v>white</v>
      </c>
      <c r="X45" t="s">
        <v>278</v>
      </c>
      <c r="Y45" t="s">
        <v>279</v>
      </c>
      <c r="Z45" t="s">
        <v>280</v>
      </c>
    </row>
    <row r="46" spans="1:26" x14ac:dyDescent="0.25">
      <c r="A46" s="28">
        <v>10</v>
      </c>
      <c r="B46" s="97">
        <v>30</v>
      </c>
      <c r="C46" t="s">
        <v>392</v>
      </c>
      <c r="D46" t="s">
        <v>548</v>
      </c>
      <c r="E46" t="s">
        <v>397</v>
      </c>
      <c r="F46" t="s">
        <v>285</v>
      </c>
      <c r="G46" t="s">
        <v>318</v>
      </c>
      <c r="H46" s="29">
        <f t="shared" si="17"/>
        <v>0.33</v>
      </c>
      <c r="I46" s="30">
        <f t="shared" si="18"/>
        <v>0.33</v>
      </c>
      <c r="J46" s="30">
        <f t="shared" si="19"/>
        <v>0.10899999999999999</v>
      </c>
      <c r="K46" s="30">
        <f>VLOOKUP($B46,'Industry score'!$A$7:$M$263,12,0)</f>
        <v>0.76900000000000002</v>
      </c>
      <c r="L46" s="30"/>
      <c r="M46" s="29">
        <f t="shared" si="20"/>
        <v>0.33</v>
      </c>
      <c r="N46" s="30">
        <f t="shared" si="21"/>
        <v>0.33</v>
      </c>
      <c r="O46" s="30">
        <f t="shared" si="22"/>
        <v>0.11699999999999999</v>
      </c>
      <c r="P46" s="30">
        <f>VLOOKUP($B46,'Industry score'!$A$7:$M$263,13,0)</f>
        <v>0.77700000000000002</v>
      </c>
      <c r="R46" s="31">
        <f>VLOOKUP($H$2&amp;"_"&amp;$B46,'Indicator Values By Option'!$A$4:$CQ$978,VLOOKUP($G$3,Input!$B$4:$G$94,6,0),0)</f>
        <v>5.8941578803531458E-2</v>
      </c>
      <c r="S46" s="31">
        <f>VLOOKUP($M$2&amp;"_"&amp;$B46,'Indicator Values By Option'!$A$4:$CQ$978,VLOOKUP($G$3,Input!$B$4:$G$94,6,0),0)</f>
        <v>6.0470928264282971E-2</v>
      </c>
      <c r="T46" s="126">
        <f t="shared" si="23"/>
        <v>-1.5293494607515126E-3</v>
      </c>
      <c r="V46" t="str">
        <f t="shared" si="24"/>
        <v>green</v>
      </c>
      <c r="X46" t="s">
        <v>278</v>
      </c>
      <c r="Y46" t="s">
        <v>279</v>
      </c>
      <c r="Z46" t="s">
        <v>280</v>
      </c>
    </row>
    <row r="47" spans="1:26" x14ac:dyDescent="0.25">
      <c r="A47" s="28">
        <v>10</v>
      </c>
      <c r="B47" s="97">
        <v>41</v>
      </c>
      <c r="C47" t="s">
        <v>392</v>
      </c>
      <c r="D47" t="s">
        <v>548</v>
      </c>
      <c r="E47" t="s">
        <v>397</v>
      </c>
      <c r="F47" t="s">
        <v>238</v>
      </c>
      <c r="G47" t="s">
        <v>320</v>
      </c>
      <c r="H47" s="29">
        <f t="shared" si="17"/>
        <v>7.5999999999999998E-2</v>
      </c>
      <c r="I47" s="30">
        <f t="shared" si="18"/>
        <v>0</v>
      </c>
      <c r="J47" s="30">
        <f t="shared" si="19"/>
        <v>0</v>
      </c>
      <c r="K47" s="30">
        <f>VLOOKUP($B47,'Industry score'!$A$7:$M$263,12,0)</f>
        <v>7.5999999999999998E-2</v>
      </c>
      <c r="L47" s="30"/>
      <c r="M47" s="29">
        <f t="shared" si="20"/>
        <v>0.33</v>
      </c>
      <c r="N47" s="30">
        <f t="shared" si="21"/>
        <v>0</v>
      </c>
      <c r="O47" s="30">
        <f t="shared" si="22"/>
        <v>0</v>
      </c>
      <c r="P47" s="30">
        <f>VLOOKUP($B47,'Industry score'!$A$7:$M$263,13,0)</f>
        <v>0.33</v>
      </c>
      <c r="R47" s="31">
        <f>VLOOKUP($H$2&amp;"_"&amp;$B47,'Indicator Values By Option'!$A$4:$CQ$978,VLOOKUP($G$3,Input!$B$4:$G$94,6,0),0)</f>
        <v>1.247470721852063E-2</v>
      </c>
      <c r="S47" s="31">
        <f>VLOOKUP($M$2&amp;"_"&amp;$B47,'Indicator Values By Option'!$A$4:$CQ$978,VLOOKUP($G$3,Input!$B$4:$G$94,6,0),0)</f>
        <v>4.8542845887563399E-2</v>
      </c>
      <c r="T47" s="126">
        <f t="shared" si="23"/>
        <v>-3.6068138669042765E-2</v>
      </c>
      <c r="V47" t="str">
        <f t="shared" si="24"/>
        <v>green</v>
      </c>
      <c r="X47" t="s">
        <v>278</v>
      </c>
      <c r="Y47" t="s">
        <v>279</v>
      </c>
      <c r="Z47" t="s">
        <v>280</v>
      </c>
    </row>
    <row r="48" spans="1:26" x14ac:dyDescent="0.25">
      <c r="A48" s="28">
        <v>10</v>
      </c>
      <c r="B48" s="97">
        <v>20</v>
      </c>
      <c r="C48" t="s">
        <v>392</v>
      </c>
      <c r="D48" t="s">
        <v>548</v>
      </c>
      <c r="E48" t="s">
        <v>397</v>
      </c>
      <c r="F48" t="s">
        <v>288</v>
      </c>
      <c r="G48" t="s">
        <v>323</v>
      </c>
      <c r="H48" s="29">
        <f t="shared" si="17"/>
        <v>0.153</v>
      </c>
      <c r="I48" s="30">
        <f t="shared" si="18"/>
        <v>0</v>
      </c>
      <c r="J48" s="30">
        <f t="shared" si="19"/>
        <v>0</v>
      </c>
      <c r="K48" s="30">
        <f>VLOOKUP($B48,'Industry score'!$A$7:$M$263,12,0)</f>
        <v>0.153</v>
      </c>
      <c r="L48" s="30"/>
      <c r="M48" s="29">
        <f t="shared" si="20"/>
        <v>0.33</v>
      </c>
      <c r="N48" s="30">
        <f t="shared" si="21"/>
        <v>0.33</v>
      </c>
      <c r="O48" s="30">
        <f t="shared" si="22"/>
        <v>3.6999999999999922E-2</v>
      </c>
      <c r="P48" s="30">
        <f>VLOOKUP($B48,'Industry score'!$A$7:$M$263,13,0)</f>
        <v>0.69699999999999995</v>
      </c>
      <c r="R48" s="31">
        <f>VLOOKUP($H$2&amp;"_"&amp;$B48,'Indicator Values By Option'!$A$4:$CQ$978,VLOOKUP($G$3,Input!$B$4:$G$94,6,0),0)</f>
        <v>3.0700185614491983E-2</v>
      </c>
      <c r="S48" s="31">
        <f>VLOOKUP($M$2&amp;"_"&amp;$B48,'Indicator Values By Option'!$A$4:$CQ$978,VLOOKUP($G$3,Input!$B$4:$G$94,6,0),0)</f>
        <v>4.3891049361154011E-2</v>
      </c>
      <c r="T48" s="126">
        <f t="shared" si="23"/>
        <v>-1.3190863746662028E-2</v>
      </c>
      <c r="V48" t="str">
        <f t="shared" si="24"/>
        <v>green</v>
      </c>
      <c r="X48" t="s">
        <v>278</v>
      </c>
      <c r="Y48" t="s">
        <v>279</v>
      </c>
      <c r="Z48" t="s">
        <v>280</v>
      </c>
    </row>
    <row r="49" spans="1:26" x14ac:dyDescent="0.25">
      <c r="A49" s="28"/>
      <c r="H49" s="29"/>
      <c r="I49" s="30"/>
      <c r="J49" s="30"/>
      <c r="K49" s="30"/>
      <c r="L49" s="30"/>
      <c r="M49" s="29"/>
      <c r="N49" s="30"/>
      <c r="O49" s="30"/>
      <c r="P49" s="30"/>
      <c r="R49" s="33"/>
      <c r="S49" s="33"/>
    </row>
    <row r="50" spans="1:26" x14ac:dyDescent="0.25">
      <c r="A50" s="28">
        <v>10</v>
      </c>
      <c r="B50" s="97">
        <v>37</v>
      </c>
      <c r="C50" t="s">
        <v>392</v>
      </c>
      <c r="D50" t="s">
        <v>549</v>
      </c>
      <c r="E50" t="s">
        <v>399</v>
      </c>
      <c r="F50" t="s">
        <v>237</v>
      </c>
      <c r="G50" t="s">
        <v>315</v>
      </c>
      <c r="H50" s="29">
        <f t="shared" ref="H50:H60" si="25">MIN(K50,0.33)</f>
        <v>0.33</v>
      </c>
      <c r="I50" s="30">
        <f t="shared" ref="I50:I60" si="26">MAX(MIN(K50-0.33,0.33),0)</f>
        <v>0.33</v>
      </c>
      <c r="J50" s="30">
        <f t="shared" ref="J50:J60" si="27">MAX(MIN(K50-0.66,0.33),0)</f>
        <v>0.18599999999999994</v>
      </c>
      <c r="K50" s="30">
        <f>VLOOKUP($B50,'Industry score'!$A$7:$M$263,12,0)</f>
        <v>0.84599999999999997</v>
      </c>
      <c r="L50" s="30"/>
      <c r="M50" s="29">
        <f t="shared" ref="M50:M60" si="28">MIN(P50,0.33)</f>
        <v>0.312</v>
      </c>
      <c r="N50" s="30">
        <f t="shared" ref="N50:N60" si="29">MAX(MIN(P50-0.33,0.33),0)</f>
        <v>0</v>
      </c>
      <c r="O50" s="30">
        <f t="shared" ref="O50:O60" si="30">MAX(MIN(P50-0.66,0.33),0)</f>
        <v>0</v>
      </c>
      <c r="P50" s="30">
        <f>VLOOKUP($B50,'Industry score'!$A$7:$M$263,13,0)</f>
        <v>0.312</v>
      </c>
      <c r="R50" s="31">
        <f>VLOOKUP($H$2&amp;"_"&amp;$B50,'Indicator Values By Option'!$A$4:$CQ$978,VLOOKUP($G$3,Input!$B$4:$G$94,6,0),0)</f>
        <v>6.242385445708222E-2</v>
      </c>
      <c r="S50" s="31">
        <f>VLOOKUP($M$2&amp;"_"&amp;$B50,'Indicator Values By Option'!$A$4:$CQ$978,VLOOKUP($G$3,Input!$B$4:$G$94,6,0),0)</f>
        <v>2.2130575030039176E-2</v>
      </c>
      <c r="T50" s="126">
        <f>R50-S50</f>
        <v>4.0293279427043041E-2</v>
      </c>
      <c r="V50" t="str">
        <f t="shared" si="24"/>
        <v>red</v>
      </c>
      <c r="X50" t="s">
        <v>278</v>
      </c>
      <c r="Y50" t="s">
        <v>279</v>
      </c>
      <c r="Z50" t="s">
        <v>280</v>
      </c>
    </row>
    <row r="51" spans="1:26" x14ac:dyDescent="0.25">
      <c r="A51" s="28">
        <v>10</v>
      </c>
      <c r="B51" s="97">
        <v>38</v>
      </c>
      <c r="C51" t="s">
        <v>392</v>
      </c>
      <c r="D51" t="s">
        <v>549</v>
      </c>
      <c r="E51" t="s">
        <v>399</v>
      </c>
      <c r="F51" t="s">
        <v>237</v>
      </c>
      <c r="G51" t="s">
        <v>109</v>
      </c>
      <c r="H51" s="29">
        <f t="shared" si="25"/>
        <v>0.33</v>
      </c>
      <c r="I51" s="30">
        <f t="shared" si="26"/>
        <v>5.3999999999999992E-2</v>
      </c>
      <c r="J51" s="30">
        <f t="shared" si="27"/>
        <v>0</v>
      </c>
      <c r="K51" s="30">
        <f>VLOOKUP($B51,'Industry score'!$A$7:$M$263,12,0)</f>
        <v>0.38400000000000001</v>
      </c>
      <c r="L51" s="30"/>
      <c r="M51" s="29">
        <f t="shared" si="28"/>
        <v>0.33</v>
      </c>
      <c r="N51" s="30">
        <f t="shared" si="29"/>
        <v>0.33</v>
      </c>
      <c r="O51" s="30">
        <f t="shared" si="30"/>
        <v>0.19899999999999995</v>
      </c>
      <c r="P51" s="30">
        <f>VLOOKUP($B51,'Industry score'!$A$7:$M$263,13,0)</f>
        <v>0.85899999999999999</v>
      </c>
      <c r="R51" s="31">
        <f>VLOOKUP($H$2&amp;"_"&amp;$B51,'Indicator Values By Option'!$A$4:$CQ$978,VLOOKUP($G$3,Input!$B$4:$G$94,6,0),0)</f>
        <v>6.7537594736203632E-3</v>
      </c>
      <c r="S51" s="31">
        <f>VLOOKUP($M$2&amp;"_"&amp;$B51,'Indicator Values By Option'!$A$4:$CQ$978,VLOOKUP($G$3,Input!$B$4:$G$94,6,0),0)</f>
        <v>4.2072425722077457E-2</v>
      </c>
      <c r="T51" s="126">
        <f t="shared" ref="T51:T60" si="31">R51-S51</f>
        <v>-3.5318666248457094E-2</v>
      </c>
      <c r="V51" t="str">
        <f t="shared" si="24"/>
        <v>green</v>
      </c>
      <c r="X51" t="s">
        <v>278</v>
      </c>
      <c r="Y51" t="s">
        <v>279</v>
      </c>
      <c r="Z51" t="s">
        <v>280</v>
      </c>
    </row>
    <row r="52" spans="1:26" x14ac:dyDescent="0.25">
      <c r="A52" s="28">
        <v>10</v>
      </c>
      <c r="B52" s="97">
        <v>43</v>
      </c>
      <c r="C52" t="s">
        <v>392</v>
      </c>
      <c r="D52" t="s">
        <v>549</v>
      </c>
      <c r="E52" t="s">
        <v>399</v>
      </c>
      <c r="F52" t="s">
        <v>238</v>
      </c>
      <c r="G52" t="s">
        <v>322</v>
      </c>
      <c r="H52" s="29">
        <f t="shared" si="25"/>
        <v>0</v>
      </c>
      <c r="I52" s="30">
        <f t="shared" si="26"/>
        <v>0</v>
      </c>
      <c r="J52" s="30">
        <f t="shared" si="27"/>
        <v>0</v>
      </c>
      <c r="K52" s="30">
        <f>VLOOKUP($B52,'Industry score'!$A$7:$M$263,12,0)</f>
        <v>0</v>
      </c>
      <c r="L52" s="30"/>
      <c r="M52" s="29">
        <f t="shared" si="28"/>
        <v>0.33</v>
      </c>
      <c r="N52" s="30">
        <f t="shared" si="29"/>
        <v>0.33</v>
      </c>
      <c r="O52" s="30">
        <f t="shared" si="30"/>
        <v>0.28599999999999992</v>
      </c>
      <c r="P52" s="30">
        <f>VLOOKUP($B52,'Industry score'!$A$7:$M$263,13,0)</f>
        <v>0.94599999999999995</v>
      </c>
      <c r="R52" s="31">
        <f>VLOOKUP($H$2&amp;"_"&amp;$B52,'Indicator Values By Option'!$A$4:$CQ$978,VLOOKUP($G$3,Input!$B$4:$G$94,6,0),0)</f>
        <v>0</v>
      </c>
      <c r="S52" s="31">
        <f>VLOOKUP($M$2&amp;"_"&amp;$B52,'Indicator Values By Option'!$A$4:$CQ$978,VLOOKUP($G$3,Input!$B$4:$G$94,6,0),0)</f>
        <v>3.3011754476487944E-2</v>
      </c>
      <c r="T52" s="126">
        <f t="shared" si="31"/>
        <v>-3.3011754476487944E-2</v>
      </c>
      <c r="V52" t="str">
        <f t="shared" si="24"/>
        <v>green</v>
      </c>
      <c r="X52" t="s">
        <v>278</v>
      </c>
      <c r="Y52" t="s">
        <v>279</v>
      </c>
      <c r="Z52" t="s">
        <v>280</v>
      </c>
    </row>
    <row r="53" spans="1:26" x14ac:dyDescent="0.25">
      <c r="A53" s="28">
        <v>10</v>
      </c>
      <c r="B53" s="97">
        <v>44</v>
      </c>
      <c r="C53" t="s">
        <v>392</v>
      </c>
      <c r="D53" t="s">
        <v>549</v>
      </c>
      <c r="E53" t="s">
        <v>399</v>
      </c>
      <c r="F53" t="s">
        <v>238</v>
      </c>
      <c r="G53" t="s">
        <v>111</v>
      </c>
      <c r="H53" s="29">
        <f t="shared" si="25"/>
        <v>0.33</v>
      </c>
      <c r="I53" s="30">
        <f t="shared" si="26"/>
        <v>0.13100000000000001</v>
      </c>
      <c r="J53" s="30">
        <f t="shared" si="27"/>
        <v>0</v>
      </c>
      <c r="K53" s="30">
        <f>VLOOKUP($B53,'Industry score'!$A$7:$M$263,12,0)</f>
        <v>0.46100000000000002</v>
      </c>
      <c r="L53" s="30"/>
      <c r="M53" s="29">
        <f t="shared" si="28"/>
        <v>0.22900000000000001</v>
      </c>
      <c r="N53" s="30">
        <f t="shared" si="29"/>
        <v>0</v>
      </c>
      <c r="O53" s="30">
        <f t="shared" si="30"/>
        <v>0</v>
      </c>
      <c r="P53" s="30">
        <f>VLOOKUP($B53,'Industry score'!$A$7:$M$263,13,0)</f>
        <v>0.22900000000000001</v>
      </c>
      <c r="R53" s="31">
        <f>VLOOKUP($H$2&amp;"_"&amp;$B53,'Indicator Values By Option'!$A$4:$CQ$978,VLOOKUP($G$3,Input!$B$4:$G$94,6,0),0)</f>
        <v>2.4853074231282194E-2</v>
      </c>
      <c r="S53" s="31">
        <f>VLOOKUP($M$2&amp;"_"&amp;$B53,'Indicator Values By Option'!$A$4:$CQ$978,VLOOKUP($G$3,Input!$B$4:$G$94,6,0),0)</f>
        <v>1.6104801811056769E-2</v>
      </c>
      <c r="T53" s="126">
        <f t="shared" si="31"/>
        <v>8.7482724202254253E-3</v>
      </c>
      <c r="V53" t="str">
        <f t="shared" si="24"/>
        <v>red</v>
      </c>
      <c r="X53" t="s">
        <v>278</v>
      </c>
      <c r="Y53" t="s">
        <v>279</v>
      </c>
      <c r="Z53" t="s">
        <v>280</v>
      </c>
    </row>
    <row r="54" spans="1:26" x14ac:dyDescent="0.25">
      <c r="A54" s="28">
        <v>10</v>
      </c>
      <c r="B54" s="97">
        <v>27</v>
      </c>
      <c r="C54" t="s">
        <v>392</v>
      </c>
      <c r="D54" t="s">
        <v>549</v>
      </c>
      <c r="E54" t="s">
        <v>400</v>
      </c>
      <c r="F54" t="s">
        <v>235</v>
      </c>
      <c r="G54" t="s">
        <v>104</v>
      </c>
      <c r="H54" s="29">
        <f t="shared" si="25"/>
        <v>0.307</v>
      </c>
      <c r="I54" s="30">
        <f t="shared" si="26"/>
        <v>0</v>
      </c>
      <c r="J54" s="30">
        <f t="shared" si="27"/>
        <v>0</v>
      </c>
      <c r="K54" s="30">
        <f>VLOOKUP($B54,'Industry score'!$A$7:$M$263,12,0)</f>
        <v>0.307</v>
      </c>
      <c r="L54" s="30"/>
      <c r="M54" s="29">
        <f t="shared" si="28"/>
        <v>0.33</v>
      </c>
      <c r="N54" s="30">
        <f t="shared" si="29"/>
        <v>0.21500000000000002</v>
      </c>
      <c r="O54" s="30">
        <f t="shared" si="30"/>
        <v>0</v>
      </c>
      <c r="P54" s="30">
        <f>VLOOKUP($B54,'Industry score'!$A$7:$M$263,13,0)</f>
        <v>0.54500000000000004</v>
      </c>
      <c r="R54" s="31">
        <f>VLOOKUP($H$2&amp;"_"&amp;$B54,'Indicator Values By Option'!$A$4:$CQ$978,VLOOKUP($G$3,Input!$B$4:$G$94,6,0),0)</f>
        <v>8.2652568472474496E-3</v>
      </c>
      <c r="S54" s="31">
        <f>VLOOKUP($M$2&amp;"_"&amp;$B54,'Indicator Values By Option'!$A$4:$CQ$978,VLOOKUP($G$3,Input!$B$4:$G$94,6,0),0)</f>
        <v>2.2506259164501139E-2</v>
      </c>
      <c r="T54" s="126">
        <f t="shared" si="31"/>
        <v>-1.4241002317253689E-2</v>
      </c>
      <c r="V54" t="s">
        <v>567</v>
      </c>
      <c r="X54" t="s">
        <v>279</v>
      </c>
      <c r="Y54" t="s">
        <v>279</v>
      </c>
      <c r="Z54" t="s">
        <v>279</v>
      </c>
    </row>
    <row r="55" spans="1:26" x14ac:dyDescent="0.25">
      <c r="A55" s="28">
        <v>10</v>
      </c>
      <c r="B55" s="97">
        <v>32</v>
      </c>
      <c r="C55" t="s">
        <v>392</v>
      </c>
      <c r="D55" t="s">
        <v>549</v>
      </c>
      <c r="E55" t="s">
        <v>400</v>
      </c>
      <c r="F55" t="s">
        <v>285</v>
      </c>
      <c r="G55" t="s">
        <v>106</v>
      </c>
      <c r="H55" s="29">
        <f t="shared" si="25"/>
        <v>0.33</v>
      </c>
      <c r="I55" s="30">
        <f t="shared" si="26"/>
        <v>0.33</v>
      </c>
      <c r="J55" s="30">
        <f t="shared" si="27"/>
        <v>3.1999999999999917E-2</v>
      </c>
      <c r="K55" s="30">
        <f>VLOOKUP($B55,'Industry score'!$A$7:$M$263,12,0)</f>
        <v>0.69199999999999995</v>
      </c>
      <c r="L55" s="30"/>
      <c r="M55" s="29">
        <f t="shared" si="28"/>
        <v>0.33</v>
      </c>
      <c r="N55" s="30">
        <f t="shared" si="29"/>
        <v>0.124</v>
      </c>
      <c r="O55" s="30">
        <f t="shared" si="30"/>
        <v>0</v>
      </c>
      <c r="P55" s="30">
        <f>VLOOKUP($B55,'Industry score'!$A$7:$M$263,13,0)</f>
        <v>0.45400000000000001</v>
      </c>
      <c r="R55" s="31">
        <f>VLOOKUP($H$2&amp;"_"&amp;$B55,'Indicator Values By Option'!$A$4:$CQ$978,VLOOKUP($G$3,Input!$B$4:$G$94,6,0),0)</f>
        <v>0.99173474315275256</v>
      </c>
      <c r="S55" s="31">
        <f>VLOOKUP($M$2&amp;"_"&amp;$B55,'Indicator Values By Option'!$A$4:$CQ$978,VLOOKUP($G$3,Input!$B$4:$G$94,6,0),0)</f>
        <v>0.97749374083549889</v>
      </c>
      <c r="T55" s="126">
        <f t="shared" si="31"/>
        <v>1.424100231725367E-2</v>
      </c>
      <c r="V55" t="s">
        <v>567</v>
      </c>
      <c r="X55" t="s">
        <v>279</v>
      </c>
      <c r="Y55" t="s">
        <v>279</v>
      </c>
      <c r="Z55" t="s">
        <v>279</v>
      </c>
    </row>
    <row r="56" spans="1:26" x14ac:dyDescent="0.25">
      <c r="A56" s="28">
        <v>10</v>
      </c>
      <c r="B56" s="97">
        <v>34</v>
      </c>
      <c r="C56" t="s">
        <v>392</v>
      </c>
      <c r="D56" t="s">
        <v>549</v>
      </c>
      <c r="E56" t="s">
        <v>282</v>
      </c>
      <c r="F56" t="s">
        <v>237</v>
      </c>
      <c r="G56" t="s">
        <v>283</v>
      </c>
      <c r="H56" s="29">
        <f t="shared" si="25"/>
        <v>0.33</v>
      </c>
      <c r="I56" s="30">
        <f t="shared" si="26"/>
        <v>0.33</v>
      </c>
      <c r="J56" s="30">
        <f t="shared" si="27"/>
        <v>3.1999999999999917E-2</v>
      </c>
      <c r="K56" s="30">
        <f>VLOOKUP($B56,'Industry score'!$A$7:$M$263,12,0)</f>
        <v>0.69199999999999995</v>
      </c>
      <c r="L56" s="30"/>
      <c r="M56" s="29">
        <f t="shared" si="28"/>
        <v>0.33</v>
      </c>
      <c r="N56" s="30">
        <f t="shared" si="29"/>
        <v>0.33</v>
      </c>
      <c r="O56" s="30">
        <f t="shared" si="30"/>
        <v>0.26400000000000001</v>
      </c>
      <c r="P56" s="30">
        <f>VLOOKUP($B56,'Industry score'!$A$7:$M$263,13,0)</f>
        <v>0.92400000000000004</v>
      </c>
      <c r="R56" s="29">
        <f>VLOOKUP($H$2&amp;"_"&amp;$B56,'Indicator Values By Option'!$A$4:$CQ$978,VLOOKUP($G$3,Input!$B$4:$G$94,6,0),0)</f>
        <v>8.2936320436001072</v>
      </c>
      <c r="S56" s="29">
        <f>VLOOKUP($M$2&amp;"_"&amp;$B56,'Indicator Values By Option'!$A$4:$CQ$978,VLOOKUP($G$3,Input!$B$4:$G$94,6,0),0)</f>
        <v>9.5779027005575266</v>
      </c>
      <c r="T56" s="29">
        <f t="shared" si="31"/>
        <v>-1.2842706569574194</v>
      </c>
      <c r="V56" t="str">
        <f t="shared" ref="V56:V60" si="32">IF(T56&lt;=-0.005,"green",IF(T56&gt;=0.005,"red","white"))</f>
        <v>green</v>
      </c>
      <c r="X56" t="s">
        <v>278</v>
      </c>
      <c r="Y56" t="s">
        <v>279</v>
      </c>
      <c r="Z56" t="s">
        <v>280</v>
      </c>
    </row>
    <row r="57" spans="1:26" x14ac:dyDescent="0.25">
      <c r="A57" s="28">
        <v>10</v>
      </c>
      <c r="B57" s="97">
        <v>24</v>
      </c>
      <c r="C57" t="s">
        <v>392</v>
      </c>
      <c r="D57" t="s">
        <v>549</v>
      </c>
      <c r="E57" t="s">
        <v>282</v>
      </c>
      <c r="F57" t="s">
        <v>235</v>
      </c>
      <c r="G57" t="s">
        <v>284</v>
      </c>
      <c r="H57" s="29">
        <f t="shared" si="25"/>
        <v>0.33</v>
      </c>
      <c r="I57" s="30">
        <f t="shared" si="26"/>
        <v>0.20800000000000002</v>
      </c>
      <c r="J57" s="30">
        <f t="shared" si="27"/>
        <v>0</v>
      </c>
      <c r="K57" s="30">
        <f>VLOOKUP($B57,'Industry score'!$A$7:$M$263,12,0)</f>
        <v>0.53800000000000003</v>
      </c>
      <c r="L57" s="30"/>
      <c r="M57" s="29">
        <f t="shared" si="28"/>
        <v>0.253</v>
      </c>
      <c r="N57" s="30">
        <f t="shared" si="29"/>
        <v>0</v>
      </c>
      <c r="O57" s="30">
        <f t="shared" si="30"/>
        <v>0</v>
      </c>
      <c r="P57" s="30">
        <f>VLOOKUP($B57,'Industry score'!$A$7:$M$263,13,0)</f>
        <v>0.253</v>
      </c>
      <c r="R57" s="29">
        <f>VLOOKUP($H$2&amp;"_"&amp;$B57,'Indicator Values By Option'!$A$4:$CQ$978,VLOOKUP($G$3,Input!$B$4:$G$94,6,0),0)</f>
        <v>1.8885068550692543</v>
      </c>
      <c r="S57" s="29">
        <f>VLOOKUP($M$2&amp;"_"&amp;$B57,'Indicator Values By Option'!$A$4:$CQ$978,VLOOKUP($G$3,Input!$B$4:$G$94,6,0),0)</f>
        <v>0.96846629106271176</v>
      </c>
      <c r="T57" s="29">
        <f t="shared" si="31"/>
        <v>0.92004056400654255</v>
      </c>
      <c r="V57" t="str">
        <f t="shared" si="32"/>
        <v>red</v>
      </c>
      <c r="X57" t="s">
        <v>278</v>
      </c>
      <c r="Y57" t="s">
        <v>279</v>
      </c>
      <c r="Z57" t="s">
        <v>280</v>
      </c>
    </row>
    <row r="58" spans="1:26" x14ac:dyDescent="0.25">
      <c r="A58" s="28">
        <v>10</v>
      </c>
      <c r="B58" s="97">
        <v>29</v>
      </c>
      <c r="C58" t="s">
        <v>392</v>
      </c>
      <c r="D58" t="s">
        <v>549</v>
      </c>
      <c r="E58" t="s">
        <v>282</v>
      </c>
      <c r="F58" t="s">
        <v>285</v>
      </c>
      <c r="G58" t="s">
        <v>286</v>
      </c>
      <c r="H58" s="29">
        <f t="shared" si="25"/>
        <v>0.23</v>
      </c>
      <c r="I58" s="30">
        <f t="shared" si="26"/>
        <v>0</v>
      </c>
      <c r="J58" s="30">
        <f t="shared" si="27"/>
        <v>0</v>
      </c>
      <c r="K58" s="30">
        <f>VLOOKUP($B58,'Industry score'!$A$7:$M$263,12,0)</f>
        <v>0.23</v>
      </c>
      <c r="L58" s="30"/>
      <c r="M58" s="29">
        <f t="shared" si="28"/>
        <v>0.32700000000000001</v>
      </c>
      <c r="N58" s="30">
        <f t="shared" si="29"/>
        <v>0</v>
      </c>
      <c r="O58" s="30">
        <f t="shared" si="30"/>
        <v>0</v>
      </c>
      <c r="P58" s="30">
        <f>VLOOKUP($B58,'Industry score'!$A$7:$M$263,13,0)</f>
        <v>0.32700000000000001</v>
      </c>
      <c r="R58" s="29">
        <f>VLOOKUP($H$2&amp;"_"&amp;$B58,'Indicator Values By Option'!$A$4:$CQ$978,VLOOKUP($G$3,Input!$B$4:$G$94,6,0),0)</f>
        <v>3.1357167588724244</v>
      </c>
      <c r="S58" s="29">
        <f>VLOOKUP($M$2&amp;"_"&amp;$B58,'Indicator Values By Option'!$A$4:$CQ$978,VLOOKUP($G$3,Input!$B$4:$G$94,6,0),0)</f>
        <v>3.2569618054317893</v>
      </c>
      <c r="T58" s="29">
        <f t="shared" si="31"/>
        <v>-0.12124504655936486</v>
      </c>
      <c r="V58" t="str">
        <f t="shared" si="32"/>
        <v>green</v>
      </c>
      <c r="X58" t="s">
        <v>278</v>
      </c>
      <c r="Y58" t="s">
        <v>279</v>
      </c>
      <c r="Z58" t="s">
        <v>280</v>
      </c>
    </row>
    <row r="59" spans="1:26" x14ac:dyDescent="0.25">
      <c r="A59" s="28">
        <v>10</v>
      </c>
      <c r="B59" s="97">
        <v>40</v>
      </c>
      <c r="C59" t="s">
        <v>392</v>
      </c>
      <c r="D59" t="s">
        <v>549</v>
      </c>
      <c r="E59" t="s">
        <v>282</v>
      </c>
      <c r="F59" t="s">
        <v>238</v>
      </c>
      <c r="G59" t="s">
        <v>287</v>
      </c>
      <c r="H59" s="29">
        <f t="shared" si="25"/>
        <v>0.153</v>
      </c>
      <c r="I59" s="30">
        <f t="shared" si="26"/>
        <v>0</v>
      </c>
      <c r="J59" s="30">
        <f t="shared" si="27"/>
        <v>0</v>
      </c>
      <c r="K59" s="30">
        <f>VLOOKUP($B59,'Industry score'!$A$7:$M$263,12,0)</f>
        <v>0.153</v>
      </c>
      <c r="L59" s="30"/>
      <c r="M59" s="29">
        <f t="shared" si="28"/>
        <v>0.33</v>
      </c>
      <c r="N59" s="30">
        <f t="shared" si="29"/>
        <v>0.33</v>
      </c>
      <c r="O59" s="30">
        <f t="shared" si="30"/>
        <v>0.26500000000000001</v>
      </c>
      <c r="P59" s="30">
        <f>VLOOKUP($B59,'Industry score'!$A$7:$M$263,13,0)</f>
        <v>0.92500000000000004</v>
      </c>
      <c r="R59" s="29">
        <f>VLOOKUP($H$2&amp;"_"&amp;$B59,'Indicator Values By Option'!$A$4:$CQ$978,VLOOKUP($G$3,Input!$B$4:$G$94,6,0),0)</f>
        <v>5.7965586449285471</v>
      </c>
      <c r="S59" s="29">
        <f>VLOOKUP($M$2&amp;"_"&amp;$B59,'Indicator Values By Option'!$A$4:$CQ$978,VLOOKUP($G$3,Input!$B$4:$G$94,6,0),0)</f>
        <v>9.0076914696749952</v>
      </c>
      <c r="T59" s="29">
        <f t="shared" si="31"/>
        <v>-3.2111328247464481</v>
      </c>
      <c r="V59" t="str">
        <f t="shared" si="32"/>
        <v>green</v>
      </c>
      <c r="X59" t="s">
        <v>278</v>
      </c>
      <c r="Y59" t="s">
        <v>279</v>
      </c>
      <c r="Z59" t="s">
        <v>280</v>
      </c>
    </row>
    <row r="60" spans="1:26" x14ac:dyDescent="0.25">
      <c r="A60" s="28">
        <v>10</v>
      </c>
      <c r="B60" s="97">
        <v>19</v>
      </c>
      <c r="C60" t="s">
        <v>392</v>
      </c>
      <c r="D60" t="s">
        <v>549</v>
      </c>
      <c r="E60" t="s">
        <v>282</v>
      </c>
      <c r="F60" t="s">
        <v>288</v>
      </c>
      <c r="G60" t="s">
        <v>289</v>
      </c>
      <c r="H60" s="29">
        <f t="shared" si="25"/>
        <v>0.33</v>
      </c>
      <c r="I60" s="30">
        <f t="shared" si="26"/>
        <v>0.33</v>
      </c>
      <c r="J60" s="30">
        <f t="shared" si="27"/>
        <v>0.26300000000000001</v>
      </c>
      <c r="K60" s="30">
        <f>VLOOKUP($B60,'Industry score'!$A$7:$M$263,12,0)</f>
        <v>0.92300000000000004</v>
      </c>
      <c r="L60" s="30"/>
      <c r="M60" s="29">
        <f t="shared" si="28"/>
        <v>0.124</v>
      </c>
      <c r="N60" s="30">
        <f t="shared" si="29"/>
        <v>0</v>
      </c>
      <c r="O60" s="30">
        <f t="shared" si="30"/>
        <v>0</v>
      </c>
      <c r="P60" s="30">
        <f>VLOOKUP($B60,'Industry score'!$A$7:$M$263,13,0)</f>
        <v>0.124</v>
      </c>
      <c r="R60" s="29">
        <f>VLOOKUP($H$2&amp;"_"&amp;$B60,'Indicator Values By Option'!$A$4:$CQ$978,VLOOKUP($G$3,Input!$B$4:$G$94,6,0),0)</f>
        <v>7.4642350194631284</v>
      </c>
      <c r="S60" s="29">
        <f>VLOOKUP($M$2&amp;"_"&amp;$B60,'Indicator Values By Option'!$A$4:$CQ$978,VLOOKUP($G$3,Input!$B$4:$G$94,6,0),0)</f>
        <v>5.7934579687923549</v>
      </c>
      <c r="T60" s="29">
        <f t="shared" si="31"/>
        <v>1.6707770506707735</v>
      </c>
      <c r="V60" t="str">
        <f t="shared" si="32"/>
        <v>red</v>
      </c>
      <c r="X60" t="s">
        <v>278</v>
      </c>
      <c r="Y60" t="s">
        <v>279</v>
      </c>
      <c r="Z60" t="s">
        <v>280</v>
      </c>
    </row>
    <row r="61" spans="1:26" x14ac:dyDescent="0.25">
      <c r="A61" s="28"/>
      <c r="H61" s="29"/>
      <c r="I61" s="30"/>
      <c r="J61" s="30"/>
      <c r="K61" s="30"/>
      <c r="L61" s="30"/>
      <c r="M61" s="29"/>
      <c r="N61" s="30"/>
      <c r="O61" s="30"/>
      <c r="P61" s="30"/>
      <c r="R61" s="32"/>
      <c r="S61" s="32"/>
    </row>
    <row r="62" spans="1:26" x14ac:dyDescent="0.25">
      <c r="A62" s="28">
        <v>10</v>
      </c>
      <c r="B62" s="97">
        <v>65</v>
      </c>
      <c r="C62" t="s">
        <v>290</v>
      </c>
      <c r="E62" t="s">
        <v>231</v>
      </c>
      <c r="F62" t="s">
        <v>411</v>
      </c>
      <c r="G62" t="s">
        <v>254</v>
      </c>
      <c r="H62" s="29">
        <f t="shared" ref="H62:H74" si="33">MIN(K62,0.33)</f>
        <v>0.33</v>
      </c>
      <c r="I62" s="30">
        <f t="shared" ref="I62:I74" si="34">MAX(MIN(K62-0.33,0.33),0)</f>
        <v>0.20800000000000002</v>
      </c>
      <c r="J62" s="30">
        <f t="shared" ref="J62:J74" si="35">MAX(MIN(K62-0.66,0.33),0)</f>
        <v>0</v>
      </c>
      <c r="K62" s="30">
        <f>VLOOKUP($B62,'Industry score'!$A$7:$M$263,12,0)</f>
        <v>0.53800000000000003</v>
      </c>
      <c r="L62" s="30"/>
      <c r="M62" s="29">
        <f t="shared" ref="M62:M74" si="36">MIN(P62,0.33)</f>
        <v>0.26500000000000001</v>
      </c>
      <c r="N62" s="30">
        <f t="shared" ref="N62:N74" si="37">MAX(MIN(P62-0.33,0.33),0)</f>
        <v>0</v>
      </c>
      <c r="O62" s="30">
        <f t="shared" ref="O62:O74" si="38">MAX(MIN(P62-0.66,0.33),0)</f>
        <v>0</v>
      </c>
      <c r="P62" s="30">
        <f>VLOOKUP($B62,'Industry score'!$A$7:$M$263,13,0)</f>
        <v>0.26500000000000001</v>
      </c>
      <c r="R62" s="31">
        <f>VLOOKUP($H$2&amp;"_"&amp;$B62,'Indicator Values By Option'!$A$4:$CQ$978,VLOOKUP($G$3,Input!$B$4:$G$94,6,0),0)</f>
        <v>0.31399317406143346</v>
      </c>
      <c r="S62" s="31">
        <f>VLOOKUP($M$2&amp;"_"&amp;$B62,'Indicator Values By Option'!$A$4:$CQ$978,VLOOKUP($G$3,Input!$B$4:$G$94,6,0),0)</f>
        <v>0.25647058823529412</v>
      </c>
      <c r="T62" s="126">
        <f>R62-S62</f>
        <v>5.7522585826139339E-2</v>
      </c>
      <c r="V62" t="str">
        <f t="shared" ref="V62:V64" si="39">IF(T62&gt;=0.0005,"green",IF(T62&lt;=-0.0005,"red","white"))</f>
        <v>green</v>
      </c>
      <c r="X62" t="s">
        <v>280</v>
      </c>
      <c r="Y62" t="s">
        <v>279</v>
      </c>
      <c r="Z62" t="s">
        <v>278</v>
      </c>
    </row>
    <row r="63" spans="1:26" x14ac:dyDescent="0.25">
      <c r="A63" s="28">
        <v>10</v>
      </c>
      <c r="B63" s="97">
        <v>66</v>
      </c>
      <c r="C63" t="s">
        <v>290</v>
      </c>
      <c r="E63" t="s">
        <v>231</v>
      </c>
      <c r="F63" t="s">
        <v>412</v>
      </c>
      <c r="G63" t="s">
        <v>255</v>
      </c>
      <c r="H63" s="29">
        <f t="shared" si="33"/>
        <v>0.33</v>
      </c>
      <c r="I63" s="30">
        <f t="shared" si="34"/>
        <v>0.13100000000000001</v>
      </c>
      <c r="J63" s="30">
        <f t="shared" si="35"/>
        <v>0</v>
      </c>
      <c r="K63" s="30">
        <f>VLOOKUP($B63,'Industry score'!$A$7:$M$263,12,0)</f>
        <v>0.46100000000000002</v>
      </c>
      <c r="L63" s="30"/>
      <c r="M63" s="29">
        <f t="shared" si="36"/>
        <v>0.33</v>
      </c>
      <c r="N63" s="30">
        <f t="shared" si="37"/>
        <v>4.0999999999999981E-2</v>
      </c>
      <c r="O63" s="30">
        <f t="shared" si="38"/>
        <v>0</v>
      </c>
      <c r="P63" s="30">
        <f>VLOOKUP($B63,'Industry score'!$A$7:$M$263,13,0)</f>
        <v>0.371</v>
      </c>
      <c r="R63" s="31">
        <f>VLOOKUP($H$2&amp;"_"&amp;$B63,'Indicator Values By Option'!$A$4:$CQ$978,VLOOKUP($G$3,Input!$B$4:$G$94,6,0),0)</f>
        <v>0.39931740614334471</v>
      </c>
      <c r="S63" s="31">
        <f>VLOOKUP($M$2&amp;"_"&amp;$B63,'Indicator Values By Option'!$A$4:$CQ$978,VLOOKUP($G$3,Input!$B$4:$G$94,6,0),0)</f>
        <v>0.38117647058823528</v>
      </c>
      <c r="T63" s="126">
        <f t="shared" ref="T63:T74" si="40">R63-S63</f>
        <v>1.8140935555109428E-2</v>
      </c>
      <c r="V63" t="str">
        <f t="shared" si="39"/>
        <v>green</v>
      </c>
      <c r="X63" t="s">
        <v>280</v>
      </c>
      <c r="Y63" t="s">
        <v>279</v>
      </c>
      <c r="Z63" t="s">
        <v>278</v>
      </c>
    </row>
    <row r="64" spans="1:26" x14ac:dyDescent="0.25">
      <c r="A64" s="28">
        <v>10</v>
      </c>
      <c r="B64" s="97">
        <v>64</v>
      </c>
      <c r="C64" t="s">
        <v>290</v>
      </c>
      <c r="E64" t="s">
        <v>231</v>
      </c>
      <c r="F64" t="s">
        <v>410</v>
      </c>
      <c r="G64" t="s">
        <v>253</v>
      </c>
      <c r="H64" s="29">
        <f t="shared" si="33"/>
        <v>0.33</v>
      </c>
      <c r="I64" s="30">
        <f t="shared" si="34"/>
        <v>0.28499999999999998</v>
      </c>
      <c r="J64" s="30">
        <f t="shared" si="35"/>
        <v>0</v>
      </c>
      <c r="K64" s="30">
        <f>VLOOKUP($B64,'Industry score'!$A$7:$M$263,12,0)</f>
        <v>0.61499999999999999</v>
      </c>
      <c r="L64" s="30"/>
      <c r="M64" s="29">
        <f t="shared" si="36"/>
        <v>0.33</v>
      </c>
      <c r="N64" s="30">
        <f t="shared" si="37"/>
        <v>0.27399999999999997</v>
      </c>
      <c r="O64" s="30">
        <f t="shared" si="38"/>
        <v>0</v>
      </c>
      <c r="P64" s="30">
        <f>VLOOKUP($B64,'Industry score'!$A$7:$M$263,13,0)</f>
        <v>0.60399999999999998</v>
      </c>
      <c r="R64" s="31">
        <f>VLOOKUP($H$2&amp;"_"&amp;$B64,'Indicator Values By Option'!$A$4:$CQ$978,VLOOKUP($G$3,Input!$B$4:$G$94,6,0),0)</f>
        <v>0.49500282858917871</v>
      </c>
      <c r="S64" s="31">
        <f>VLOOKUP($M$2&amp;"_"&amp;$B64,'Indicator Values By Option'!$A$4:$CQ$978,VLOOKUP($G$3,Input!$B$4:$G$94,6,0),0)</f>
        <v>0.47794575804467898</v>
      </c>
      <c r="T64" s="126">
        <f t="shared" si="40"/>
        <v>1.7057070544499731E-2</v>
      </c>
      <c r="V64" t="str">
        <f t="shared" si="39"/>
        <v>green</v>
      </c>
      <c r="X64" t="s">
        <v>280</v>
      </c>
      <c r="Y64" t="s">
        <v>279</v>
      </c>
      <c r="Z64" t="s">
        <v>278</v>
      </c>
    </row>
    <row r="65" spans="1:26" x14ac:dyDescent="0.25">
      <c r="A65" s="28">
        <v>10</v>
      </c>
      <c r="B65" s="97">
        <v>63</v>
      </c>
      <c r="C65" t="s">
        <v>290</v>
      </c>
      <c r="E65" t="s">
        <v>408</v>
      </c>
      <c r="F65" t="s">
        <v>409</v>
      </c>
      <c r="G65" t="s">
        <v>125</v>
      </c>
      <c r="H65" s="29">
        <f t="shared" si="33"/>
        <v>0.33</v>
      </c>
      <c r="I65" s="30">
        <f t="shared" si="34"/>
        <v>0.33</v>
      </c>
      <c r="J65" s="30">
        <f t="shared" si="35"/>
        <v>0.33</v>
      </c>
      <c r="K65" s="30">
        <f>VLOOKUP($B65,'Industry score'!$A$7:$M$263,12,0)</f>
        <v>1</v>
      </c>
      <c r="L65" s="30"/>
      <c r="M65" s="29">
        <f t="shared" si="36"/>
        <v>0.153</v>
      </c>
      <c r="N65" s="30">
        <f t="shared" si="37"/>
        <v>0</v>
      </c>
      <c r="O65" s="30">
        <f t="shared" si="38"/>
        <v>0</v>
      </c>
      <c r="P65" s="30">
        <f>VLOOKUP($B65,'Industry score'!$A$7:$M$263,13,0)</f>
        <v>0.153</v>
      </c>
      <c r="R65" s="31">
        <f>VLOOKUP($H$2&amp;"_"&amp;$B65,'Indicator Values By Option'!$A$4:$CQ$978,VLOOKUP($G$3,Input!$B$4:$G$94,6,0),0)</f>
        <v>0.16382252559726962</v>
      </c>
      <c r="S65" s="31">
        <f>VLOOKUP($M$2&amp;"_"&amp;$B65,'Indicator Values By Option'!$A$4:$CQ$978,VLOOKUP($G$3,Input!$B$4:$G$94,6,0),0)</f>
        <v>0.11647058823529412</v>
      </c>
      <c r="T65" s="126">
        <f t="shared" si="40"/>
        <v>4.7351937361975502E-2</v>
      </c>
      <c r="V65" t="str">
        <f t="shared" ref="V65:V66" si="41">IF(T65&lt;=-0.0005,"green",IF(T65&gt;=0.0005,"red","white"))</f>
        <v>red</v>
      </c>
      <c r="X65" t="s">
        <v>278</v>
      </c>
      <c r="Y65" t="s">
        <v>279</v>
      </c>
      <c r="Z65" t="s">
        <v>280</v>
      </c>
    </row>
    <row r="66" spans="1:26" x14ac:dyDescent="0.25">
      <c r="A66" s="28">
        <v>10</v>
      </c>
      <c r="B66" s="97">
        <v>62</v>
      </c>
      <c r="C66" t="s">
        <v>290</v>
      </c>
      <c r="E66" t="s">
        <v>408</v>
      </c>
      <c r="F66" t="s">
        <v>251</v>
      </c>
      <c r="G66" t="s">
        <v>124</v>
      </c>
      <c r="H66" s="29">
        <f t="shared" si="33"/>
        <v>0.307</v>
      </c>
      <c r="I66" s="30">
        <f t="shared" si="34"/>
        <v>0</v>
      </c>
      <c r="J66" s="30">
        <f t="shared" si="35"/>
        <v>0</v>
      </c>
      <c r="K66" s="30">
        <f>VLOOKUP($B66,'Industry score'!$A$7:$M$263,12,0)</f>
        <v>0.307</v>
      </c>
      <c r="L66" s="30"/>
      <c r="M66" s="29">
        <f t="shared" si="36"/>
        <v>0.217</v>
      </c>
      <c r="N66" s="30">
        <f t="shared" si="37"/>
        <v>0</v>
      </c>
      <c r="O66" s="30">
        <f t="shared" si="38"/>
        <v>0</v>
      </c>
      <c r="P66" s="30">
        <f>VLOOKUP($B66,'Industry score'!$A$7:$M$263,13,0)</f>
        <v>0.217</v>
      </c>
      <c r="R66" s="31">
        <f>VLOOKUP($H$2&amp;"_"&amp;$B66,'Indicator Values By Option'!$A$4:$CQ$978,VLOOKUP($G$3,Input!$B$4:$G$94,6,0),0)</f>
        <v>3.2992036405005691E-2</v>
      </c>
      <c r="S66" s="31">
        <f>VLOOKUP($M$2&amp;"_"&amp;$B66,'Indicator Values By Option'!$A$4:$CQ$978,VLOOKUP($G$3,Input!$B$4:$G$94,6,0),0)</f>
        <v>2.9411764705882353E-2</v>
      </c>
      <c r="T66" s="126">
        <f t="shared" si="40"/>
        <v>3.5802716991233385E-3</v>
      </c>
      <c r="V66" t="str">
        <f t="shared" si="41"/>
        <v>red</v>
      </c>
      <c r="X66" t="s">
        <v>278</v>
      </c>
      <c r="Y66" t="s">
        <v>279</v>
      </c>
      <c r="Z66" t="s">
        <v>280</v>
      </c>
    </row>
    <row r="67" spans="1:26" x14ac:dyDescent="0.25">
      <c r="A67" s="28">
        <v>10</v>
      </c>
      <c r="B67" s="97">
        <v>58</v>
      </c>
      <c r="C67" t="s">
        <v>290</v>
      </c>
      <c r="E67" t="s">
        <v>282</v>
      </c>
      <c r="F67" t="s">
        <v>403</v>
      </c>
      <c r="G67" t="s">
        <v>292</v>
      </c>
      <c r="H67" s="29">
        <f t="shared" si="33"/>
        <v>0.33</v>
      </c>
      <c r="I67" s="30">
        <f t="shared" si="34"/>
        <v>0.33</v>
      </c>
      <c r="J67" s="30">
        <f t="shared" si="35"/>
        <v>3.1999999999999917E-2</v>
      </c>
      <c r="K67" s="30">
        <f>VLOOKUP($B67,'Industry score'!$A$7:$M$263,12,0)</f>
        <v>0.69199999999999995</v>
      </c>
      <c r="L67" s="30"/>
      <c r="M67" s="29">
        <f t="shared" si="36"/>
        <v>0.33</v>
      </c>
      <c r="N67" s="30">
        <f t="shared" si="37"/>
        <v>0.24799999999999994</v>
      </c>
      <c r="O67" s="30">
        <f t="shared" si="38"/>
        <v>0</v>
      </c>
      <c r="P67" s="30">
        <f>VLOOKUP($B67,'Industry score'!$A$7:$M$263,13,0)</f>
        <v>0.57799999999999996</v>
      </c>
      <c r="R67" s="29">
        <f>VLOOKUP($H$2&amp;"_"&amp;$B67,'Indicator Values By Option'!$A$4:$CQ$978,VLOOKUP($G$3,Input!$B$4:$G$94,6,0),0)</f>
        <v>3.3889862493902161</v>
      </c>
      <c r="S67" s="29">
        <f>VLOOKUP($M$2&amp;"_"&amp;$B67,'Indicator Values By Option'!$A$4:$CQ$978,VLOOKUP($G$3,Input!$B$4:$G$94,6,0),0)</f>
        <v>3.2881944444444446</v>
      </c>
      <c r="T67" s="29">
        <f t="shared" si="40"/>
        <v>0.10079180494577145</v>
      </c>
      <c r="V67" t="str">
        <f t="shared" ref="V67:V68" si="42">IF(T67&lt;=-0.005,"green",IF(T67&gt;=0.005,"red","white"))</f>
        <v>red</v>
      </c>
      <c r="X67" t="s">
        <v>278</v>
      </c>
      <c r="Y67" t="s">
        <v>279</v>
      </c>
      <c r="Z67" t="s">
        <v>280</v>
      </c>
    </row>
    <row r="68" spans="1:26" x14ac:dyDescent="0.25">
      <c r="A68" s="28">
        <v>10</v>
      </c>
      <c r="B68" s="97">
        <v>56</v>
      </c>
      <c r="C68" t="s">
        <v>290</v>
      </c>
      <c r="E68" t="s">
        <v>282</v>
      </c>
      <c r="F68" t="s">
        <v>402</v>
      </c>
      <c r="G68" t="s">
        <v>291</v>
      </c>
      <c r="H68" s="29">
        <f t="shared" si="33"/>
        <v>0.33</v>
      </c>
      <c r="I68" s="30">
        <f t="shared" si="34"/>
        <v>0.28499999999999998</v>
      </c>
      <c r="J68" s="30">
        <f t="shared" si="35"/>
        <v>0</v>
      </c>
      <c r="K68" s="30">
        <f>VLOOKUP($B68,'Industry score'!$A$7:$M$263,12,0)</f>
        <v>0.61499999999999999</v>
      </c>
      <c r="L68" s="30"/>
      <c r="M68" s="29">
        <f t="shared" si="36"/>
        <v>0.33</v>
      </c>
      <c r="N68" s="30">
        <f t="shared" si="37"/>
        <v>0.20500000000000002</v>
      </c>
      <c r="O68" s="30">
        <f t="shared" si="38"/>
        <v>0</v>
      </c>
      <c r="P68" s="30">
        <f>VLOOKUP($B68,'Industry score'!$A$7:$M$263,13,0)</f>
        <v>0.53500000000000003</v>
      </c>
      <c r="R68" s="29">
        <f>VLOOKUP($H$2&amp;"_"&amp;$B68,'Indicator Values By Option'!$A$4:$CQ$978,VLOOKUP($G$3,Input!$B$4:$G$94,6,0),0)</f>
        <v>2.1040456123975355</v>
      </c>
      <c r="S68" s="29">
        <f>VLOOKUP($M$2&amp;"_"&amp;$B68,'Indicator Values By Option'!$A$4:$CQ$978,VLOOKUP($G$3,Input!$B$4:$G$94,6,0),0)</f>
        <v>2.0824742268041239</v>
      </c>
      <c r="T68" s="29">
        <f t="shared" si="40"/>
        <v>2.1571385593411652E-2</v>
      </c>
      <c r="V68" t="str">
        <f t="shared" si="42"/>
        <v>red</v>
      </c>
      <c r="X68" t="s">
        <v>278</v>
      </c>
      <c r="Y68" t="s">
        <v>279</v>
      </c>
      <c r="Z68" t="s">
        <v>280</v>
      </c>
    </row>
    <row r="69" spans="1:26" x14ac:dyDescent="0.25">
      <c r="A69" s="28">
        <v>10</v>
      </c>
      <c r="B69" s="97">
        <v>59</v>
      </c>
      <c r="C69" t="s">
        <v>290</v>
      </c>
      <c r="E69" t="s">
        <v>484</v>
      </c>
      <c r="F69" t="s">
        <v>403</v>
      </c>
      <c r="G69" t="s">
        <v>246</v>
      </c>
      <c r="H69" s="29">
        <f t="shared" si="33"/>
        <v>0.23</v>
      </c>
      <c r="I69" s="30">
        <f t="shared" si="34"/>
        <v>0</v>
      </c>
      <c r="J69" s="30">
        <f t="shared" si="35"/>
        <v>0</v>
      </c>
      <c r="K69" s="30">
        <f>VLOOKUP($B69,'Industry score'!$A$7:$M$263,12,0)</f>
        <v>0.23</v>
      </c>
      <c r="L69" s="30"/>
      <c r="M69" s="29">
        <f t="shared" si="36"/>
        <v>0</v>
      </c>
      <c r="N69" s="30">
        <f t="shared" si="37"/>
        <v>0</v>
      </c>
      <c r="O69" s="30">
        <f t="shared" si="38"/>
        <v>0</v>
      </c>
      <c r="P69" s="30">
        <f>VLOOKUP($B69,'Industry score'!$A$7:$M$263,13,0)</f>
        <v>0</v>
      </c>
      <c r="R69" s="31">
        <f>VLOOKUP($H$2&amp;"_"&amp;$B69,'Indicator Values By Option'!$A$4:$CQ$978,VLOOKUP($G$3,Input!$B$4:$G$94,6,0),0)</f>
        <v>0.7048997772828508</v>
      </c>
      <c r="S69" s="31">
        <f>VLOOKUP($M$2&amp;"_"&amp;$B69,'Indicator Values By Option'!$A$4:$CQ$978,VLOOKUP($G$3,Input!$B$4:$G$94,6,0),0)</f>
        <v>0.66435986159169547</v>
      </c>
      <c r="T69" s="126">
        <f t="shared" si="40"/>
        <v>4.0539915691155337E-2</v>
      </c>
      <c r="V69" t="s">
        <v>567</v>
      </c>
      <c r="X69" t="s">
        <v>279</v>
      </c>
      <c r="Y69" t="s">
        <v>279</v>
      </c>
      <c r="Z69" t="s">
        <v>279</v>
      </c>
    </row>
    <row r="70" spans="1:26" x14ac:dyDescent="0.25">
      <c r="A70" s="28">
        <v>10</v>
      </c>
      <c r="B70" s="97">
        <v>60</v>
      </c>
      <c r="C70" t="s">
        <v>290</v>
      </c>
      <c r="E70" t="s">
        <v>484</v>
      </c>
      <c r="F70" t="s">
        <v>485</v>
      </c>
      <c r="G70" t="s">
        <v>248</v>
      </c>
      <c r="H70" s="29">
        <f t="shared" si="33"/>
        <v>0.33</v>
      </c>
      <c r="I70" s="30">
        <f t="shared" si="34"/>
        <v>0.28499999999999998</v>
      </c>
      <c r="J70" s="30">
        <f t="shared" si="35"/>
        <v>0</v>
      </c>
      <c r="K70" s="30">
        <f>VLOOKUP($B70,'Industry score'!$A$7:$M$263,12,0)</f>
        <v>0.61499999999999999</v>
      </c>
      <c r="L70" s="30"/>
      <c r="M70" s="29">
        <f t="shared" si="36"/>
        <v>0.33</v>
      </c>
      <c r="N70" s="30">
        <f t="shared" si="37"/>
        <v>0.33</v>
      </c>
      <c r="O70" s="30">
        <f t="shared" si="38"/>
        <v>0.31099999999999994</v>
      </c>
      <c r="P70" s="30">
        <f>VLOOKUP($B70,'Industry score'!$A$7:$M$263,13,0)</f>
        <v>0.97099999999999997</v>
      </c>
      <c r="R70" s="31">
        <f>VLOOKUP($H$2&amp;"_"&amp;$B70,'Indicator Values By Option'!$A$4:$CQ$978,VLOOKUP($G$3,Input!$B$4:$G$94,6,0),0)</f>
        <v>9.1012514220705342E-3</v>
      </c>
      <c r="S70" s="31">
        <f>VLOOKUP($M$2&amp;"_"&amp;$B70,'Indicator Values By Option'!$A$4:$CQ$978,VLOOKUP($G$3,Input!$B$4:$G$94,6,0),0)</f>
        <v>1.2941176470588235E-2</v>
      </c>
      <c r="T70" s="126">
        <f t="shared" si="40"/>
        <v>-3.8399250485177013E-3</v>
      </c>
      <c r="V70" t="s">
        <v>567</v>
      </c>
      <c r="X70" t="s">
        <v>279</v>
      </c>
      <c r="Y70" t="s">
        <v>279</v>
      </c>
      <c r="Z70" t="s">
        <v>279</v>
      </c>
    </row>
    <row r="71" spans="1:26" x14ac:dyDescent="0.25">
      <c r="A71" s="28">
        <v>10</v>
      </c>
      <c r="B71" s="97">
        <v>61</v>
      </c>
      <c r="C71" t="s">
        <v>290</v>
      </c>
      <c r="E71" t="s">
        <v>407</v>
      </c>
      <c r="F71" t="s">
        <v>406</v>
      </c>
      <c r="G71" t="s">
        <v>310</v>
      </c>
      <c r="H71" s="29">
        <f t="shared" si="33"/>
        <v>0.33</v>
      </c>
      <c r="I71" s="30">
        <f t="shared" si="34"/>
        <v>5.3999999999999992E-2</v>
      </c>
      <c r="J71" s="30">
        <f t="shared" si="35"/>
        <v>0</v>
      </c>
      <c r="K71" s="30">
        <f>VLOOKUP($B71,'Industry score'!$A$7:$M$263,12,0)</f>
        <v>0.38400000000000001</v>
      </c>
      <c r="L71" s="30"/>
      <c r="M71" s="29">
        <f t="shared" si="36"/>
        <v>0.33</v>
      </c>
      <c r="N71" s="30">
        <f t="shared" si="37"/>
        <v>0.11099999999999999</v>
      </c>
      <c r="O71" s="30">
        <f t="shared" si="38"/>
        <v>0</v>
      </c>
      <c r="P71" s="30">
        <f>VLOOKUP($B71,'Industry score'!$A$7:$M$263,13,0)</f>
        <v>0.441</v>
      </c>
      <c r="R71" s="29">
        <f>VLOOKUP($H$2&amp;"_"&amp;$B71,'Indicator Values By Option'!$A$4:$CQ$978,VLOOKUP($G$3,Input!$B$4:$G$94,6,0),0)</f>
        <v>3.7832105700133378</v>
      </c>
      <c r="S71" s="29">
        <f>VLOOKUP($M$2&amp;"_"&amp;$B71,'Indicator Values By Option'!$A$4:$CQ$978,VLOOKUP($G$3,Input!$B$4:$G$94,6,0),0)</f>
        <v>3.8808690794650502</v>
      </c>
      <c r="T71" s="32">
        <f t="shared" si="40"/>
        <v>-9.7658509451712394E-2</v>
      </c>
      <c r="V71" t="str">
        <f t="shared" ref="V71" si="43">IF(T71&lt;=-0.0005,"green",IF(T71&gt;=0.0005,"red","white"))</f>
        <v>green</v>
      </c>
      <c r="X71" t="s">
        <v>278</v>
      </c>
      <c r="Y71" t="s">
        <v>279</v>
      </c>
      <c r="Z71" t="s">
        <v>280</v>
      </c>
    </row>
    <row r="72" spans="1:26" x14ac:dyDescent="0.25">
      <c r="A72" s="28">
        <v>10</v>
      </c>
      <c r="B72" s="97">
        <v>57</v>
      </c>
      <c r="C72" t="s">
        <v>290</v>
      </c>
      <c r="E72" t="s">
        <v>404</v>
      </c>
      <c r="F72" t="s">
        <v>403</v>
      </c>
      <c r="G72" t="s">
        <v>122</v>
      </c>
      <c r="H72" s="29">
        <f t="shared" si="33"/>
        <v>0.33</v>
      </c>
      <c r="I72" s="30">
        <f t="shared" si="34"/>
        <v>0.33</v>
      </c>
      <c r="J72" s="30">
        <f t="shared" si="35"/>
        <v>0.10899999999999999</v>
      </c>
      <c r="K72" s="30">
        <f>VLOOKUP($B72,'Industry score'!$A$7:$M$263,12,0)</f>
        <v>0.76900000000000002</v>
      </c>
      <c r="L72" s="30"/>
      <c r="M72" s="29">
        <f t="shared" si="36"/>
        <v>0.33</v>
      </c>
      <c r="N72" s="30">
        <f t="shared" si="37"/>
        <v>0.32800000000000001</v>
      </c>
      <c r="O72" s="30">
        <f t="shared" si="38"/>
        <v>0</v>
      </c>
      <c r="P72" s="30">
        <f>VLOOKUP($B72,'Industry score'!$A$7:$M$263,13,0)</f>
        <v>0.65800000000000003</v>
      </c>
      <c r="R72" s="29">
        <f>VLOOKUP($H$2&amp;"_"&amp;$B72,'Indicator Values By Option'!$A$4:$CQ$978,VLOOKUP($G$3,Input!$B$4:$G$94,6,0),0)</f>
        <v>32.626623599808646</v>
      </c>
      <c r="S72" s="29">
        <f>VLOOKUP($M$2&amp;"_"&amp;$B72,'Indicator Values By Option'!$A$4:$CQ$978,VLOOKUP($G$3,Input!$B$4:$G$94,6,0),0)</f>
        <v>31.011786452870748</v>
      </c>
      <c r="T72" s="32">
        <f t="shared" si="40"/>
        <v>1.6148371469378979</v>
      </c>
      <c r="V72" t="s">
        <v>567</v>
      </c>
      <c r="X72" t="s">
        <v>279</v>
      </c>
      <c r="Y72" t="s">
        <v>279</v>
      </c>
      <c r="Z72" t="s">
        <v>279</v>
      </c>
    </row>
    <row r="73" spans="1:26" x14ac:dyDescent="0.25">
      <c r="A73" s="28">
        <v>10</v>
      </c>
      <c r="B73" s="97">
        <v>54</v>
      </c>
      <c r="C73" t="s">
        <v>290</v>
      </c>
      <c r="E73" t="s">
        <v>404</v>
      </c>
      <c r="F73" t="s">
        <v>405</v>
      </c>
      <c r="G73" t="s">
        <v>242</v>
      </c>
      <c r="H73" s="29">
        <f t="shared" si="33"/>
        <v>0.33</v>
      </c>
      <c r="I73" s="30">
        <f t="shared" si="34"/>
        <v>0.33</v>
      </c>
      <c r="J73" s="30">
        <f t="shared" si="35"/>
        <v>0.18599999999999994</v>
      </c>
      <c r="K73" s="30">
        <f>VLOOKUP($B73,'Industry score'!$A$7:$M$263,12,0)</f>
        <v>0.84599999999999997</v>
      </c>
      <c r="L73" s="30"/>
      <c r="M73" s="29">
        <f t="shared" si="36"/>
        <v>0.33</v>
      </c>
      <c r="N73" s="30">
        <f t="shared" si="37"/>
        <v>0.33</v>
      </c>
      <c r="O73" s="30">
        <f t="shared" si="38"/>
        <v>0.19199999999999995</v>
      </c>
      <c r="P73" s="30">
        <f>VLOOKUP($B73,'Industry score'!$A$7:$M$263,13,0)</f>
        <v>0.85199999999999998</v>
      </c>
      <c r="R73" s="29">
        <f>VLOOKUP($H$2&amp;"_"&amp;$B73,'Indicator Values By Option'!$A$4:$CQ$978,VLOOKUP($G$3,Input!$B$4:$G$94,6,0),0)</f>
        <v>45.306164524852768</v>
      </c>
      <c r="S73" s="29">
        <f>VLOOKUP($M$2&amp;"_"&amp;$B73,'Indicator Values By Option'!$A$4:$CQ$978,VLOOKUP($G$3,Input!$B$4:$G$94,6,0),0)</f>
        <v>45.763920980798851</v>
      </c>
      <c r="T73" s="32">
        <f t="shared" si="40"/>
        <v>-0.4577564559460825</v>
      </c>
      <c r="V73" t="s">
        <v>567</v>
      </c>
      <c r="X73" t="s">
        <v>279</v>
      </c>
      <c r="Y73" t="s">
        <v>279</v>
      </c>
      <c r="Z73" t="s">
        <v>279</v>
      </c>
    </row>
    <row r="74" spans="1:26" x14ac:dyDescent="0.25">
      <c r="A74" s="28">
        <v>10</v>
      </c>
      <c r="B74" s="97">
        <v>55</v>
      </c>
      <c r="C74" t="s">
        <v>290</v>
      </c>
      <c r="E74" t="s">
        <v>404</v>
      </c>
      <c r="F74" t="s">
        <v>402</v>
      </c>
      <c r="G74" t="s">
        <v>120</v>
      </c>
      <c r="H74" s="29">
        <f t="shared" si="33"/>
        <v>0.33</v>
      </c>
      <c r="I74" s="30">
        <f t="shared" si="34"/>
        <v>0.33</v>
      </c>
      <c r="J74" s="30">
        <f t="shared" si="35"/>
        <v>0.18599999999999994</v>
      </c>
      <c r="K74" s="30">
        <f>VLOOKUP($B74,'Industry score'!$A$7:$M$263,12,0)</f>
        <v>0.84599999999999997</v>
      </c>
      <c r="L74" s="30"/>
      <c r="M74" s="29">
        <f t="shared" si="36"/>
        <v>0.33</v>
      </c>
      <c r="N74" s="30">
        <f t="shared" si="37"/>
        <v>0.33</v>
      </c>
      <c r="O74" s="30">
        <f t="shared" si="38"/>
        <v>0.33</v>
      </c>
      <c r="P74" s="30">
        <f>VLOOKUP($B74,'Industry score'!$A$7:$M$263,13,0)</f>
        <v>1</v>
      </c>
      <c r="R74" s="29">
        <f>VLOOKUP($H$2&amp;"_"&amp;$B74,'Indicator Values By Option'!$A$4:$CQ$978,VLOOKUP($G$3,Input!$B$4:$G$94,6,0),0)</f>
        <v>13.658855061531266</v>
      </c>
      <c r="S74" s="29">
        <f>VLOOKUP($M$2&amp;"_"&amp;$B74,'Indicator Values By Option'!$A$4:$CQ$978,VLOOKUP($G$3,Input!$B$4:$G$94,6,0),0)</f>
        <v>15.667412947544076</v>
      </c>
      <c r="T74" s="32">
        <f t="shared" si="40"/>
        <v>-2.0085578860128095</v>
      </c>
      <c r="V74" t="s">
        <v>567</v>
      </c>
      <c r="X74" t="s">
        <v>279</v>
      </c>
      <c r="Y74" t="s">
        <v>279</v>
      </c>
      <c r="Z74" t="s">
        <v>279</v>
      </c>
    </row>
    <row r="75" spans="1:26" x14ac:dyDescent="0.25">
      <c r="A75" s="28"/>
      <c r="H75" s="29"/>
      <c r="I75" s="30"/>
      <c r="J75" s="30"/>
      <c r="K75" s="30"/>
      <c r="L75" s="30"/>
      <c r="M75" s="29"/>
      <c r="N75" s="30"/>
      <c r="O75" s="30"/>
      <c r="P75" s="30"/>
      <c r="R75" s="31"/>
      <c r="S75" s="31"/>
    </row>
    <row r="76" spans="1:26" x14ac:dyDescent="0.25">
      <c r="A76" s="28">
        <v>10</v>
      </c>
      <c r="B76" s="97">
        <v>114</v>
      </c>
      <c r="C76" t="s">
        <v>256</v>
      </c>
      <c r="D76" t="s">
        <v>547</v>
      </c>
      <c r="E76" t="s">
        <v>428</v>
      </c>
      <c r="F76" t="s">
        <v>430</v>
      </c>
      <c r="G76" t="s">
        <v>166</v>
      </c>
      <c r="H76" s="29">
        <f t="shared" ref="H76:H115" si="44">MIN(K76,0.33)</f>
        <v>0.33</v>
      </c>
      <c r="I76" s="30">
        <f t="shared" ref="I76:I115" si="45">MAX(MIN(K76-0.33,0.33),0)</f>
        <v>0.28499999999999998</v>
      </c>
      <c r="J76" s="30">
        <f t="shared" ref="J76:J115" si="46">MAX(MIN(K76-0.66,0.33),0)</f>
        <v>0</v>
      </c>
      <c r="K76" s="30">
        <f>VLOOKUP($B76,'Industry score'!$A$7:$M$263,12,0)</f>
        <v>0.61499999999999999</v>
      </c>
      <c r="L76" s="30"/>
      <c r="M76" s="29">
        <f t="shared" ref="M76:M115" si="47">MIN(P76,0.33)</f>
        <v>0.33</v>
      </c>
      <c r="N76" s="30">
        <f t="shared" ref="N76:N115" si="48">MAX(MIN(P76-0.33,0.33),0)</f>
        <v>0.33</v>
      </c>
      <c r="O76" s="30">
        <f t="shared" ref="O76:O115" si="49">MAX(MIN(P76-0.66,0.33),0)</f>
        <v>3.3999999999999919E-2</v>
      </c>
      <c r="P76" s="30">
        <f>VLOOKUP($B76,'Industry score'!$A$7:$M$263,13,0)</f>
        <v>0.69399999999999995</v>
      </c>
      <c r="R76" s="31">
        <f>VLOOKUP($H$2&amp;"_"&amp;$B76,'Indicator Values By Option'!$A$4:$CQ$978,VLOOKUP($G$3,Input!$B$4:$G$94,6,0),0)</f>
        <v>0.20151781384338949</v>
      </c>
      <c r="S76" s="31">
        <f>VLOOKUP($M$2&amp;"_"&amp;$B76,'Indicator Values By Option'!$A$4:$CQ$978,VLOOKUP($G$3,Input!$B$4:$G$94,6,0),0)</f>
        <v>0.21052786575006552</v>
      </c>
      <c r="T76" s="126">
        <f>R76-S76</f>
        <v>-9.010051906676031E-3</v>
      </c>
      <c r="V76" t="str">
        <f t="shared" ref="V76:V115" si="50">IF(T76&lt;=-0.0005,"green",IF(T76&gt;=0.0005,"red","white"))</f>
        <v>green</v>
      </c>
      <c r="X76" t="s">
        <v>278</v>
      </c>
      <c r="Y76" t="s">
        <v>279</v>
      </c>
      <c r="Z76" t="s">
        <v>280</v>
      </c>
    </row>
    <row r="77" spans="1:26" x14ac:dyDescent="0.25">
      <c r="A77" s="28">
        <v>10</v>
      </c>
      <c r="B77" s="97">
        <v>113</v>
      </c>
      <c r="C77" t="s">
        <v>256</v>
      </c>
      <c r="D77" t="s">
        <v>547</v>
      </c>
      <c r="E77" t="s">
        <v>428</v>
      </c>
      <c r="F77" t="s">
        <v>429</v>
      </c>
      <c r="G77" t="s">
        <v>165</v>
      </c>
      <c r="H77" s="29">
        <f t="shared" si="44"/>
        <v>0.33</v>
      </c>
      <c r="I77" s="30">
        <f t="shared" si="45"/>
        <v>0.33</v>
      </c>
      <c r="J77" s="30">
        <f t="shared" si="46"/>
        <v>3.1999999999999917E-2</v>
      </c>
      <c r="K77" s="30">
        <f>VLOOKUP($B77,'Industry score'!$A$7:$M$263,12,0)</f>
        <v>0.69199999999999995</v>
      </c>
      <c r="L77" s="30"/>
      <c r="M77" s="29">
        <f t="shared" si="47"/>
        <v>0.33</v>
      </c>
      <c r="N77" s="30">
        <f t="shared" si="48"/>
        <v>0.33</v>
      </c>
      <c r="O77" s="30">
        <f t="shared" si="49"/>
        <v>0.15999999999999992</v>
      </c>
      <c r="P77" s="30">
        <f>VLOOKUP($B77,'Industry score'!$A$7:$M$263,13,0)</f>
        <v>0.82</v>
      </c>
      <c r="R77" s="31">
        <f>VLOOKUP($H$2&amp;"_"&amp;$B77,'Indicator Values By Option'!$A$4:$CQ$978,VLOOKUP($G$3,Input!$B$4:$G$94,6,0),0)</f>
        <v>4.6217556278486609E-2</v>
      </c>
      <c r="S77" s="31">
        <f>VLOOKUP($M$2&amp;"_"&amp;$B77,'Indicator Values By Option'!$A$4:$CQ$978,VLOOKUP($G$3,Input!$B$4:$G$94,6,0),0)</f>
        <v>5.7255973782972765E-2</v>
      </c>
      <c r="T77" s="126">
        <f t="shared" ref="T77:T115" si="51">R77-S77</f>
        <v>-1.1038417504486156E-2</v>
      </c>
      <c r="V77" t="str">
        <f t="shared" si="50"/>
        <v>green</v>
      </c>
      <c r="X77" t="s">
        <v>278</v>
      </c>
      <c r="Y77" t="s">
        <v>279</v>
      </c>
      <c r="Z77" t="s">
        <v>280</v>
      </c>
    </row>
    <row r="78" spans="1:26" x14ac:dyDescent="0.25">
      <c r="A78" s="28">
        <v>10</v>
      </c>
      <c r="B78" s="97">
        <v>116</v>
      </c>
      <c r="C78" t="s">
        <v>256</v>
      </c>
      <c r="D78" t="s">
        <v>547</v>
      </c>
      <c r="E78" t="s">
        <v>428</v>
      </c>
      <c r="F78" t="s">
        <v>432</v>
      </c>
      <c r="G78" t="s">
        <v>168</v>
      </c>
      <c r="H78" s="29">
        <f t="shared" si="44"/>
        <v>0.33</v>
      </c>
      <c r="I78" s="30">
        <f t="shared" si="45"/>
        <v>5.3999999999999992E-2</v>
      </c>
      <c r="J78" s="30">
        <f t="shared" si="46"/>
        <v>0</v>
      </c>
      <c r="K78" s="30">
        <f>VLOOKUP($B78,'Industry score'!$A$7:$M$263,12,0)</f>
        <v>0.38400000000000001</v>
      </c>
      <c r="L78" s="30"/>
      <c r="M78" s="29">
        <f t="shared" si="47"/>
        <v>0.33</v>
      </c>
      <c r="N78" s="30">
        <f t="shared" si="48"/>
        <v>0.33</v>
      </c>
      <c r="O78" s="30">
        <f t="shared" si="49"/>
        <v>4.1999999999999926E-2</v>
      </c>
      <c r="P78" s="30">
        <f>VLOOKUP($B78,'Industry score'!$A$7:$M$263,13,0)</f>
        <v>0.70199999999999996</v>
      </c>
      <c r="R78" s="31">
        <f>VLOOKUP($H$2&amp;"_"&amp;$B78,'Indicator Values By Option'!$A$4:$CQ$978,VLOOKUP($G$3,Input!$B$4:$G$94,6,0),0)</f>
        <v>5.0792592822912791E-2</v>
      </c>
      <c r="S78" s="31">
        <f>VLOOKUP($M$2&amp;"_"&amp;$B78,'Indicator Values By Option'!$A$4:$CQ$978,VLOOKUP($G$3,Input!$B$4:$G$94,6,0),0)</f>
        <v>6.0871226214271025E-2</v>
      </c>
      <c r="T78" s="126">
        <f t="shared" si="51"/>
        <v>-1.0078633391358234E-2</v>
      </c>
      <c r="V78" t="str">
        <f t="shared" si="50"/>
        <v>green</v>
      </c>
      <c r="X78" t="s">
        <v>278</v>
      </c>
      <c r="Y78" t="s">
        <v>279</v>
      </c>
      <c r="Z78" t="s">
        <v>280</v>
      </c>
    </row>
    <row r="79" spans="1:26" x14ac:dyDescent="0.25">
      <c r="A79" s="28">
        <v>10</v>
      </c>
      <c r="B79" s="97">
        <v>115</v>
      </c>
      <c r="C79" t="s">
        <v>256</v>
      </c>
      <c r="D79" t="s">
        <v>547</v>
      </c>
      <c r="E79" t="s">
        <v>428</v>
      </c>
      <c r="F79" t="s">
        <v>431</v>
      </c>
      <c r="G79" t="s">
        <v>167</v>
      </c>
      <c r="H79" s="29">
        <f t="shared" si="44"/>
        <v>0.33</v>
      </c>
      <c r="I79" s="30">
        <f t="shared" si="45"/>
        <v>0.33</v>
      </c>
      <c r="J79" s="30">
        <f t="shared" si="46"/>
        <v>0.10899999999999999</v>
      </c>
      <c r="K79" s="30">
        <f>VLOOKUP($B79,'Industry score'!$A$7:$M$263,12,0)</f>
        <v>0.76900000000000002</v>
      </c>
      <c r="L79" s="30"/>
      <c r="M79" s="29">
        <f t="shared" si="47"/>
        <v>0.33</v>
      </c>
      <c r="N79" s="30">
        <f t="shared" si="48"/>
        <v>0.33</v>
      </c>
      <c r="O79" s="30">
        <f t="shared" si="49"/>
        <v>5.0000000000000044E-3</v>
      </c>
      <c r="P79" s="30">
        <f>VLOOKUP($B79,'Industry score'!$A$7:$M$263,13,0)</f>
        <v>0.66500000000000004</v>
      </c>
      <c r="R79" s="31">
        <f>VLOOKUP($H$2&amp;"_"&amp;$B79,'Indicator Values By Option'!$A$4:$CQ$978,VLOOKUP($G$3,Input!$B$4:$G$94,6,0),0)</f>
        <v>9.4938872471575734E-3</v>
      </c>
      <c r="S79" s="31">
        <f>VLOOKUP($M$2&amp;"_"&amp;$B79,'Indicator Values By Option'!$A$4:$CQ$978,VLOOKUP($G$3,Input!$B$4:$G$94,6,0),0)</f>
        <v>8.197994856239026E-3</v>
      </c>
      <c r="T79" s="126">
        <f t="shared" si="51"/>
        <v>1.2958923909185474E-3</v>
      </c>
      <c r="V79" t="str">
        <f t="shared" si="50"/>
        <v>red</v>
      </c>
      <c r="X79" t="s">
        <v>278</v>
      </c>
      <c r="Y79" t="s">
        <v>279</v>
      </c>
      <c r="Z79" t="s">
        <v>280</v>
      </c>
    </row>
    <row r="80" spans="1:26" x14ac:dyDescent="0.25">
      <c r="A80" s="28">
        <v>10</v>
      </c>
      <c r="B80" s="97">
        <v>136</v>
      </c>
      <c r="C80" t="s">
        <v>256</v>
      </c>
      <c r="D80" t="s">
        <v>547</v>
      </c>
      <c r="E80" t="s">
        <v>428</v>
      </c>
      <c r="F80" t="s">
        <v>434</v>
      </c>
      <c r="G80" t="s">
        <v>184</v>
      </c>
      <c r="H80" s="29">
        <f t="shared" si="44"/>
        <v>0.33</v>
      </c>
      <c r="I80" s="30">
        <f t="shared" si="45"/>
        <v>0.33</v>
      </c>
      <c r="J80" s="30">
        <f t="shared" si="46"/>
        <v>0.10899999999999999</v>
      </c>
      <c r="K80" s="30">
        <f>VLOOKUP($B80,'Industry score'!$A$7:$M$263,12,0)</f>
        <v>0.76900000000000002</v>
      </c>
      <c r="L80" s="30"/>
      <c r="M80" s="29">
        <f t="shared" si="47"/>
        <v>0.33</v>
      </c>
      <c r="N80" s="30">
        <f t="shared" si="48"/>
        <v>0.2</v>
      </c>
      <c r="O80" s="30">
        <f t="shared" si="49"/>
        <v>0</v>
      </c>
      <c r="P80" s="30">
        <f>VLOOKUP($B80,'Industry score'!$A$7:$M$263,13,0)</f>
        <v>0.53</v>
      </c>
      <c r="R80" s="31">
        <f>VLOOKUP($H$2&amp;"_"&amp;$B80,'Indicator Values By Option'!$A$4:$CQ$978,VLOOKUP($G$3,Input!$B$4:$G$94,6,0),0)</f>
        <v>0.40576284443483862</v>
      </c>
      <c r="S80" s="31">
        <f>VLOOKUP($M$2&amp;"_"&amp;$B80,'Indicator Values By Option'!$A$4:$CQ$978,VLOOKUP($G$3,Input!$B$4:$G$94,6,0),0)</f>
        <v>0.37352991204183994</v>
      </c>
      <c r="T80" s="126">
        <f t="shared" si="51"/>
        <v>3.2232932392998681E-2</v>
      </c>
      <c r="V80" t="str">
        <f t="shared" si="50"/>
        <v>red</v>
      </c>
      <c r="X80" t="s">
        <v>278</v>
      </c>
      <c r="Y80" t="s">
        <v>279</v>
      </c>
      <c r="Z80" t="s">
        <v>280</v>
      </c>
    </row>
    <row r="81" spans="1:26" x14ac:dyDescent="0.25">
      <c r="A81" s="28">
        <v>10</v>
      </c>
      <c r="B81" s="97">
        <v>135</v>
      </c>
      <c r="C81" t="s">
        <v>256</v>
      </c>
      <c r="D81" t="s">
        <v>547</v>
      </c>
      <c r="E81" t="s">
        <v>428</v>
      </c>
      <c r="F81" t="s">
        <v>433</v>
      </c>
      <c r="G81" t="s">
        <v>183</v>
      </c>
      <c r="H81" s="29">
        <f t="shared" si="44"/>
        <v>0.33</v>
      </c>
      <c r="I81" s="30">
        <f t="shared" si="45"/>
        <v>0.33</v>
      </c>
      <c r="J81" s="30">
        <f t="shared" si="46"/>
        <v>0.33</v>
      </c>
      <c r="K81" s="30">
        <f>VLOOKUP($B81,'Industry score'!$A$7:$M$263,12,0)</f>
        <v>1</v>
      </c>
      <c r="L81" s="30"/>
      <c r="M81" s="29">
        <f t="shared" si="47"/>
        <v>0.33</v>
      </c>
      <c r="N81" s="30">
        <f t="shared" si="48"/>
        <v>0.33</v>
      </c>
      <c r="O81" s="30">
        <f t="shared" si="49"/>
        <v>0.29499999999999993</v>
      </c>
      <c r="P81" s="30">
        <f>VLOOKUP($B81,'Industry score'!$A$7:$M$263,13,0)</f>
        <v>0.95499999999999996</v>
      </c>
      <c r="R81" s="31">
        <f>VLOOKUP($H$2&amp;"_"&amp;$B81,'Indicator Values By Option'!$A$4:$CQ$978,VLOOKUP($G$3,Input!$B$4:$G$94,6,0),0)</f>
        <v>0.19443311079391706</v>
      </c>
      <c r="S81" s="31">
        <f>VLOOKUP($M$2&amp;"_"&amp;$B81,'Indicator Values By Option'!$A$4:$CQ$978,VLOOKUP($G$3,Input!$B$4:$G$94,6,0),0)</f>
        <v>0.17636446994983487</v>
      </c>
      <c r="T81" s="126">
        <f t="shared" si="51"/>
        <v>1.806864084408219E-2</v>
      </c>
      <c r="V81" t="str">
        <f t="shared" si="50"/>
        <v>red</v>
      </c>
      <c r="X81" t="s">
        <v>278</v>
      </c>
      <c r="Y81" t="s">
        <v>279</v>
      </c>
      <c r="Z81" t="s">
        <v>280</v>
      </c>
    </row>
    <row r="82" spans="1:26" x14ac:dyDescent="0.25">
      <c r="A82" s="28">
        <v>10</v>
      </c>
      <c r="B82" s="97">
        <v>138</v>
      </c>
      <c r="C82" t="s">
        <v>256</v>
      </c>
      <c r="D82" t="s">
        <v>547</v>
      </c>
      <c r="E82" t="s">
        <v>428</v>
      </c>
      <c r="F82" t="s">
        <v>436</v>
      </c>
      <c r="G82" t="s">
        <v>186</v>
      </c>
      <c r="H82" s="29">
        <f t="shared" si="44"/>
        <v>0.33</v>
      </c>
      <c r="I82" s="30">
        <f t="shared" si="45"/>
        <v>0.33</v>
      </c>
      <c r="J82" s="30">
        <f t="shared" si="46"/>
        <v>0.18599999999999994</v>
      </c>
      <c r="K82" s="30">
        <f>VLOOKUP($B82,'Industry score'!$A$7:$M$263,12,0)</f>
        <v>0.84599999999999997</v>
      </c>
      <c r="L82" s="30"/>
      <c r="M82" s="29">
        <f t="shared" si="47"/>
        <v>0.33</v>
      </c>
      <c r="N82" s="30">
        <f t="shared" si="48"/>
        <v>0.23999999999999994</v>
      </c>
      <c r="O82" s="30">
        <f t="shared" si="49"/>
        <v>0</v>
      </c>
      <c r="P82" s="30">
        <f>VLOOKUP($B82,'Industry score'!$A$7:$M$263,13,0)</f>
        <v>0.56999999999999995</v>
      </c>
      <c r="R82" s="31">
        <f>VLOOKUP($H$2&amp;"_"&amp;$B82,'Indicator Values By Option'!$A$4:$CQ$978,VLOOKUP($G$3,Input!$B$4:$G$94,6,0),0)</f>
        <v>0.16478875133224732</v>
      </c>
      <c r="S82" s="31">
        <f>VLOOKUP($M$2&amp;"_"&amp;$B82,'Indicator Values By Option'!$A$4:$CQ$978,VLOOKUP($G$3,Input!$B$4:$G$94,6,0),0)</f>
        <v>0.12128140373782548</v>
      </c>
      <c r="T82" s="126">
        <f t="shared" si="51"/>
        <v>4.3507347594421847E-2</v>
      </c>
      <c r="V82" t="str">
        <f t="shared" si="50"/>
        <v>red</v>
      </c>
      <c r="X82" t="s">
        <v>278</v>
      </c>
      <c r="Y82" t="s">
        <v>279</v>
      </c>
      <c r="Z82" t="s">
        <v>280</v>
      </c>
    </row>
    <row r="83" spans="1:26" x14ac:dyDescent="0.25">
      <c r="A83" s="28">
        <v>10</v>
      </c>
      <c r="B83" s="97">
        <v>137</v>
      </c>
      <c r="C83" t="s">
        <v>256</v>
      </c>
      <c r="D83" t="s">
        <v>547</v>
      </c>
      <c r="E83" t="s">
        <v>428</v>
      </c>
      <c r="F83" t="s">
        <v>435</v>
      </c>
      <c r="G83" t="s">
        <v>185</v>
      </c>
      <c r="H83" s="29">
        <f t="shared" si="44"/>
        <v>0.33</v>
      </c>
      <c r="I83" s="30">
        <f t="shared" si="45"/>
        <v>0.28499999999999998</v>
      </c>
      <c r="J83" s="30">
        <f t="shared" si="46"/>
        <v>0</v>
      </c>
      <c r="K83" s="30">
        <f>VLOOKUP($B83,'Industry score'!$A$7:$M$263,12,0)</f>
        <v>0.61499999999999999</v>
      </c>
      <c r="L83" s="30"/>
      <c r="M83" s="29">
        <f t="shared" si="47"/>
        <v>0.33</v>
      </c>
      <c r="N83" s="30">
        <f t="shared" si="48"/>
        <v>0.33</v>
      </c>
      <c r="O83" s="30">
        <f t="shared" si="49"/>
        <v>0.26800000000000002</v>
      </c>
      <c r="P83" s="30">
        <f>VLOOKUP($B83,'Industry score'!$A$7:$M$263,13,0)</f>
        <v>0.92800000000000005</v>
      </c>
      <c r="R83" s="31">
        <f>VLOOKUP($H$2&amp;"_"&amp;$B83,'Indicator Values By Option'!$A$4:$CQ$978,VLOOKUP($G$3,Input!$B$4:$G$94,6,0),0)</f>
        <v>2.4161893374505708E-2</v>
      </c>
      <c r="S83" s="31">
        <f>VLOOKUP($M$2&amp;"_"&amp;$B83,'Indicator Values By Option'!$A$4:$CQ$978,VLOOKUP($G$3,Input!$B$4:$G$94,6,0),0)</f>
        <v>4.0001165296483336E-2</v>
      </c>
      <c r="T83" s="126">
        <f t="shared" si="51"/>
        <v>-1.5839271921977628E-2</v>
      </c>
      <c r="V83" t="str">
        <f t="shared" si="50"/>
        <v>green</v>
      </c>
      <c r="X83" t="s">
        <v>278</v>
      </c>
      <c r="Y83" t="s">
        <v>279</v>
      </c>
      <c r="Z83" t="s">
        <v>280</v>
      </c>
    </row>
    <row r="84" spans="1:26" x14ac:dyDescent="0.25">
      <c r="A84" s="28">
        <v>10</v>
      </c>
      <c r="B84" s="97">
        <v>156</v>
      </c>
      <c r="C84" t="s">
        <v>256</v>
      </c>
      <c r="D84" t="s">
        <v>547</v>
      </c>
      <c r="E84" t="s">
        <v>428</v>
      </c>
      <c r="F84" t="s">
        <v>438</v>
      </c>
      <c r="G84" t="s">
        <v>294</v>
      </c>
      <c r="H84" s="29">
        <f t="shared" si="44"/>
        <v>0.33</v>
      </c>
      <c r="I84" s="30">
        <f t="shared" si="45"/>
        <v>0.33</v>
      </c>
      <c r="J84" s="30">
        <f t="shared" si="46"/>
        <v>3.1999999999999917E-2</v>
      </c>
      <c r="K84" s="30">
        <f>VLOOKUP($B84,'Industry score'!$A$7:$M$263,12,0)</f>
        <v>0.69199999999999995</v>
      </c>
      <c r="L84" s="30"/>
      <c r="M84" s="29">
        <f t="shared" si="47"/>
        <v>0.33</v>
      </c>
      <c r="N84" s="30">
        <f t="shared" si="48"/>
        <v>0.33</v>
      </c>
      <c r="O84" s="30">
        <f t="shared" si="49"/>
        <v>5.9999999999999942E-2</v>
      </c>
      <c r="P84" s="30">
        <f>VLOOKUP($B84,'Industry score'!$A$7:$M$263,13,0)</f>
        <v>0.72</v>
      </c>
      <c r="R84" s="31">
        <f>VLOOKUP($H$2&amp;"_"&amp;$B84,'Indicator Values By Option'!$A$4:$CQ$978,VLOOKUP($G$3,Input!$B$4:$G$94,6,0),0)</f>
        <v>0.30810410308007474</v>
      </c>
      <c r="S84" s="31">
        <f>VLOOKUP($M$2&amp;"_"&amp;$B84,'Indicator Values By Option'!$A$4:$CQ$978,VLOOKUP($G$3,Input!$B$4:$G$94,6,0),0)</f>
        <v>0.31654987710891996</v>
      </c>
      <c r="T84" s="126">
        <f t="shared" si="51"/>
        <v>-8.445774028845221E-3</v>
      </c>
      <c r="V84" t="str">
        <f t="shared" si="50"/>
        <v>green</v>
      </c>
      <c r="X84" t="s">
        <v>278</v>
      </c>
      <c r="Y84" t="s">
        <v>279</v>
      </c>
      <c r="Z84" t="s">
        <v>280</v>
      </c>
    </row>
    <row r="85" spans="1:26" x14ac:dyDescent="0.25">
      <c r="A85" s="28">
        <v>10</v>
      </c>
      <c r="B85" s="97">
        <v>155</v>
      </c>
      <c r="C85" t="s">
        <v>256</v>
      </c>
      <c r="D85" t="s">
        <v>547</v>
      </c>
      <c r="E85" t="s">
        <v>428</v>
      </c>
      <c r="F85" t="s">
        <v>437</v>
      </c>
      <c r="G85" t="s">
        <v>197</v>
      </c>
      <c r="H85" s="29">
        <f t="shared" si="44"/>
        <v>0.33</v>
      </c>
      <c r="I85" s="30">
        <f t="shared" si="45"/>
        <v>0.33</v>
      </c>
      <c r="J85" s="30">
        <f t="shared" si="46"/>
        <v>0.18599999999999994</v>
      </c>
      <c r="K85" s="30">
        <f>VLOOKUP($B85,'Industry score'!$A$7:$M$263,12,0)</f>
        <v>0.84599999999999997</v>
      </c>
      <c r="L85" s="30"/>
      <c r="M85" s="29">
        <f t="shared" si="47"/>
        <v>0.33</v>
      </c>
      <c r="N85" s="30">
        <f t="shared" si="48"/>
        <v>0.33</v>
      </c>
      <c r="O85" s="30">
        <f t="shared" si="49"/>
        <v>0.20499999999999996</v>
      </c>
      <c r="P85" s="30">
        <f>VLOOKUP($B85,'Industry score'!$A$7:$M$263,13,0)</f>
        <v>0.86499999999999999</v>
      </c>
      <c r="R85" s="31">
        <f>VLOOKUP($H$2&amp;"_"&amp;$B85,'Indicator Values By Option'!$A$4:$CQ$978,VLOOKUP($G$3,Input!$B$4:$G$94,6,0),0)</f>
        <v>0.11779965700125335</v>
      </c>
      <c r="S85" s="31">
        <f>VLOOKUP($M$2&amp;"_"&amp;$B85,'Indicator Values By Option'!$A$4:$CQ$978,VLOOKUP($G$3,Input!$B$4:$G$94,6,0),0)</f>
        <v>0.12927684820316845</v>
      </c>
      <c r="T85" s="126">
        <f t="shared" si="51"/>
        <v>-1.1477191201915107E-2</v>
      </c>
      <c r="V85" t="str">
        <f t="shared" si="50"/>
        <v>green</v>
      </c>
      <c r="X85" t="s">
        <v>278</v>
      </c>
      <c r="Y85" t="s">
        <v>279</v>
      </c>
      <c r="Z85" t="s">
        <v>280</v>
      </c>
    </row>
    <row r="86" spans="1:26" x14ac:dyDescent="0.25">
      <c r="A86" s="28">
        <v>10</v>
      </c>
      <c r="B86" s="97">
        <v>158</v>
      </c>
      <c r="C86" t="s">
        <v>256</v>
      </c>
      <c r="D86" t="s">
        <v>547</v>
      </c>
      <c r="E86" t="s">
        <v>428</v>
      </c>
      <c r="F86" t="s">
        <v>440</v>
      </c>
      <c r="G86" t="s">
        <v>200</v>
      </c>
      <c r="H86" s="29">
        <f t="shared" si="44"/>
        <v>0.33</v>
      </c>
      <c r="I86" s="30">
        <f t="shared" si="45"/>
        <v>0.28499999999999998</v>
      </c>
      <c r="J86" s="30">
        <f t="shared" si="46"/>
        <v>0</v>
      </c>
      <c r="K86" s="30">
        <f>VLOOKUP($B86,'Industry score'!$A$7:$M$263,12,0)</f>
        <v>0.61499999999999999</v>
      </c>
      <c r="L86" s="30"/>
      <c r="M86" s="29">
        <f t="shared" si="47"/>
        <v>0.33</v>
      </c>
      <c r="N86" s="30">
        <f t="shared" si="48"/>
        <v>0.16399999999999998</v>
      </c>
      <c r="O86" s="30">
        <f t="shared" si="49"/>
        <v>0</v>
      </c>
      <c r="P86" s="30">
        <f>VLOOKUP($B86,'Industry score'!$A$7:$M$263,13,0)</f>
        <v>0.49399999999999999</v>
      </c>
      <c r="R86" s="31">
        <f>VLOOKUP($H$2&amp;"_"&amp;$B86,'Indicator Values By Option'!$A$4:$CQ$978,VLOOKUP($G$3,Input!$B$4:$G$94,6,0),0)</f>
        <v>0.11241504098684008</v>
      </c>
      <c r="S86" s="31">
        <f>VLOOKUP($M$2&amp;"_"&amp;$B86,'Indicator Values By Option'!$A$4:$CQ$978,VLOOKUP($G$3,Input!$B$4:$G$94,6,0),0)</f>
        <v>0.10203919156841913</v>
      </c>
      <c r="T86" s="126">
        <f t="shared" si="51"/>
        <v>1.0375849418420943E-2</v>
      </c>
      <c r="V86" t="str">
        <f t="shared" si="50"/>
        <v>red</v>
      </c>
      <c r="X86" t="s">
        <v>278</v>
      </c>
      <c r="Y86" t="s">
        <v>279</v>
      </c>
      <c r="Z86" t="s">
        <v>280</v>
      </c>
    </row>
    <row r="87" spans="1:26" x14ac:dyDescent="0.25">
      <c r="A87" s="28">
        <v>10</v>
      </c>
      <c r="B87" s="97">
        <v>157</v>
      </c>
      <c r="C87" t="s">
        <v>256</v>
      </c>
      <c r="D87" t="s">
        <v>547</v>
      </c>
      <c r="E87" t="s">
        <v>428</v>
      </c>
      <c r="F87" t="s">
        <v>439</v>
      </c>
      <c r="G87" t="s">
        <v>199</v>
      </c>
      <c r="H87" s="29">
        <f t="shared" si="44"/>
        <v>0.33</v>
      </c>
      <c r="I87" s="30">
        <f t="shared" si="45"/>
        <v>0.20800000000000002</v>
      </c>
      <c r="J87" s="30">
        <f t="shared" si="46"/>
        <v>0</v>
      </c>
      <c r="K87" s="30">
        <f>VLOOKUP($B87,'Industry score'!$A$7:$M$263,12,0)</f>
        <v>0.53800000000000003</v>
      </c>
      <c r="L87" s="30"/>
      <c r="M87" s="29">
        <f t="shared" si="47"/>
        <v>0.33</v>
      </c>
      <c r="N87" s="30">
        <f t="shared" si="48"/>
        <v>0.33</v>
      </c>
      <c r="O87" s="30">
        <f t="shared" si="49"/>
        <v>0.19899999999999995</v>
      </c>
      <c r="P87" s="30">
        <f>VLOOKUP($B87,'Industry score'!$A$7:$M$263,13,0)</f>
        <v>0.85899999999999999</v>
      </c>
      <c r="R87" s="31">
        <f>VLOOKUP($H$2&amp;"_"&amp;$B87,'Indicator Values By Option'!$A$4:$CQ$978,VLOOKUP($G$3,Input!$B$4:$G$94,6,0),0)</f>
        <v>1.885101012257193E-2</v>
      </c>
      <c r="S87" s="31">
        <f>VLOOKUP($M$2&amp;"_"&amp;$B87,'Indicator Values By Option'!$A$4:$CQ$978,VLOOKUP($G$3,Input!$B$4:$G$94,6,0),0)</f>
        <v>2.6506458758951374E-2</v>
      </c>
      <c r="T87" s="126">
        <f t="shared" si="51"/>
        <v>-7.6554486363794444E-3</v>
      </c>
      <c r="V87" t="str">
        <f t="shared" si="50"/>
        <v>green</v>
      </c>
      <c r="X87" t="s">
        <v>278</v>
      </c>
      <c r="Y87" t="s">
        <v>279</v>
      </c>
      <c r="Z87" t="s">
        <v>280</v>
      </c>
    </row>
    <row r="88" spans="1:26" x14ac:dyDescent="0.25">
      <c r="A88" s="28">
        <v>10</v>
      </c>
      <c r="B88" s="97">
        <v>74</v>
      </c>
      <c r="C88" t="s">
        <v>256</v>
      </c>
      <c r="D88" t="s">
        <v>547</v>
      </c>
      <c r="E88" t="s">
        <v>428</v>
      </c>
      <c r="F88" t="s">
        <v>442</v>
      </c>
      <c r="G88" t="s">
        <v>132</v>
      </c>
      <c r="H88" s="29">
        <f t="shared" si="44"/>
        <v>0.33</v>
      </c>
      <c r="I88" s="30">
        <f t="shared" si="45"/>
        <v>0.33</v>
      </c>
      <c r="J88" s="30">
        <f t="shared" si="46"/>
        <v>0.10899999999999999</v>
      </c>
      <c r="K88" s="30">
        <f>VLOOKUP($B88,'Industry score'!$A$7:$M$263,12,0)</f>
        <v>0.76900000000000002</v>
      </c>
      <c r="L88" s="30"/>
      <c r="M88" s="29">
        <f t="shared" si="47"/>
        <v>0.33</v>
      </c>
      <c r="N88" s="30">
        <f t="shared" si="48"/>
        <v>0.33</v>
      </c>
      <c r="O88" s="30">
        <f t="shared" si="49"/>
        <v>4.4999999999999929E-2</v>
      </c>
      <c r="P88" s="30">
        <f>VLOOKUP($B88,'Industry score'!$A$7:$M$263,13,0)</f>
        <v>0.70499999999999996</v>
      </c>
      <c r="R88" s="31">
        <f>VLOOKUP($H$2&amp;"_"&amp;$B88,'Indicator Values By Option'!$A$4:$CQ$978,VLOOKUP($G$3,Input!$B$4:$G$94,6,0),0)</f>
        <v>0.45143822877715095</v>
      </c>
      <c r="S88" s="31">
        <f>VLOOKUP($M$2&amp;"_"&amp;$B88,'Indicator Values By Option'!$A$4:$CQ$978,VLOOKUP($G$3,Input!$B$4:$G$94,6,0),0)</f>
        <v>0.44564784125463519</v>
      </c>
      <c r="T88" s="126">
        <f t="shared" si="51"/>
        <v>5.7903875225157608E-3</v>
      </c>
      <c r="V88" t="str">
        <f t="shared" si="50"/>
        <v>red</v>
      </c>
      <c r="X88" t="s">
        <v>278</v>
      </c>
      <c r="Y88" t="s">
        <v>279</v>
      </c>
      <c r="Z88" t="s">
        <v>280</v>
      </c>
    </row>
    <row r="89" spans="1:26" x14ac:dyDescent="0.25">
      <c r="A89" s="28">
        <v>10</v>
      </c>
      <c r="B89" s="97">
        <v>73</v>
      </c>
      <c r="C89" t="s">
        <v>256</v>
      </c>
      <c r="D89" t="s">
        <v>547</v>
      </c>
      <c r="E89" t="s">
        <v>428</v>
      </c>
      <c r="F89" t="s">
        <v>441</v>
      </c>
      <c r="G89" t="s">
        <v>131</v>
      </c>
      <c r="H89" s="29">
        <f t="shared" si="44"/>
        <v>0.33</v>
      </c>
      <c r="I89" s="30">
        <f t="shared" si="45"/>
        <v>0.13100000000000001</v>
      </c>
      <c r="J89" s="30">
        <f t="shared" si="46"/>
        <v>0</v>
      </c>
      <c r="K89" s="30">
        <f>VLOOKUP($B89,'Industry score'!$A$7:$M$263,12,0)</f>
        <v>0.46100000000000002</v>
      </c>
      <c r="L89" s="30"/>
      <c r="M89" s="29">
        <f t="shared" si="47"/>
        <v>0.33</v>
      </c>
      <c r="N89" s="30">
        <f t="shared" si="48"/>
        <v>0.33</v>
      </c>
      <c r="O89" s="30">
        <f t="shared" si="49"/>
        <v>0.24399999999999999</v>
      </c>
      <c r="P89" s="30">
        <f>VLOOKUP($B89,'Industry score'!$A$7:$M$263,13,0)</f>
        <v>0.90400000000000003</v>
      </c>
      <c r="R89" s="31">
        <f>VLOOKUP($H$2&amp;"_"&amp;$B89,'Indicator Values By Option'!$A$4:$CQ$978,VLOOKUP($G$3,Input!$B$4:$G$94,6,0),0)</f>
        <v>0.20051442633659147</v>
      </c>
      <c r="S89" s="31">
        <f>VLOOKUP($M$2&amp;"_"&amp;$B89,'Indicator Values By Option'!$A$4:$CQ$978,VLOOKUP($G$3,Input!$B$4:$G$94,6,0),0)</f>
        <v>0.23646029634375237</v>
      </c>
      <c r="T89" s="126">
        <f t="shared" si="51"/>
        <v>-3.5945870007160902E-2</v>
      </c>
      <c r="V89" t="str">
        <f t="shared" si="50"/>
        <v>green</v>
      </c>
      <c r="X89" t="s">
        <v>278</v>
      </c>
      <c r="Y89" t="s">
        <v>279</v>
      </c>
      <c r="Z89" t="s">
        <v>280</v>
      </c>
    </row>
    <row r="90" spans="1:26" x14ac:dyDescent="0.25">
      <c r="A90" s="28">
        <v>10</v>
      </c>
      <c r="B90" s="97">
        <v>76</v>
      </c>
      <c r="C90" t="s">
        <v>256</v>
      </c>
      <c r="D90" t="s">
        <v>547</v>
      </c>
      <c r="E90" t="s">
        <v>428</v>
      </c>
      <c r="F90" t="s">
        <v>444</v>
      </c>
      <c r="G90" t="s">
        <v>134</v>
      </c>
      <c r="H90" s="29">
        <f t="shared" si="44"/>
        <v>0.33</v>
      </c>
      <c r="I90" s="30">
        <f t="shared" si="45"/>
        <v>0.20800000000000002</v>
      </c>
      <c r="J90" s="30">
        <f t="shared" si="46"/>
        <v>0</v>
      </c>
      <c r="K90" s="30">
        <f>VLOOKUP($B90,'Industry score'!$A$7:$M$263,12,0)</f>
        <v>0.53800000000000003</v>
      </c>
      <c r="L90" s="30"/>
      <c r="M90" s="29">
        <f t="shared" si="47"/>
        <v>0.33</v>
      </c>
      <c r="N90" s="30">
        <f t="shared" si="48"/>
        <v>0.33</v>
      </c>
      <c r="O90" s="30">
        <f t="shared" si="49"/>
        <v>8.3999999999999964E-2</v>
      </c>
      <c r="P90" s="30">
        <f>VLOOKUP($B90,'Industry score'!$A$7:$M$263,13,0)</f>
        <v>0.74399999999999999</v>
      </c>
      <c r="R90" s="31">
        <f>VLOOKUP($H$2&amp;"_"&amp;$B90,'Indicator Values By Option'!$A$4:$CQ$978,VLOOKUP($G$3,Input!$B$4:$G$94,6,0),0)</f>
        <v>0.16135693755707201</v>
      </c>
      <c r="S90" s="31">
        <f>VLOOKUP($M$2&amp;"_"&amp;$B90,'Indicator Values By Option'!$A$4:$CQ$978,VLOOKUP($G$3,Input!$B$4:$G$94,6,0),0)</f>
        <v>0.19291591912956782</v>
      </c>
      <c r="T90" s="126">
        <f t="shared" si="51"/>
        <v>-3.1558981572495814E-2</v>
      </c>
      <c r="V90" t="str">
        <f t="shared" si="50"/>
        <v>green</v>
      </c>
      <c r="X90" t="s">
        <v>278</v>
      </c>
      <c r="Y90" t="s">
        <v>279</v>
      </c>
      <c r="Z90" t="s">
        <v>280</v>
      </c>
    </row>
    <row r="91" spans="1:26" x14ac:dyDescent="0.25">
      <c r="A91" s="28">
        <v>10</v>
      </c>
      <c r="B91" s="97">
        <v>75</v>
      </c>
      <c r="C91" t="s">
        <v>256</v>
      </c>
      <c r="D91" t="s">
        <v>547</v>
      </c>
      <c r="E91" t="s">
        <v>428</v>
      </c>
      <c r="F91" t="s">
        <v>443</v>
      </c>
      <c r="G91" t="s">
        <v>133</v>
      </c>
      <c r="H91" s="29">
        <f t="shared" si="44"/>
        <v>0.33</v>
      </c>
      <c r="I91" s="30">
        <f t="shared" si="45"/>
        <v>0.13100000000000001</v>
      </c>
      <c r="J91" s="30">
        <f t="shared" si="46"/>
        <v>0</v>
      </c>
      <c r="K91" s="30">
        <f>VLOOKUP($B91,'Industry score'!$A$7:$M$263,12,0)</f>
        <v>0.46100000000000002</v>
      </c>
      <c r="L91" s="30"/>
      <c r="M91" s="29">
        <f t="shared" si="47"/>
        <v>0.33</v>
      </c>
      <c r="N91" s="30">
        <f t="shared" si="48"/>
        <v>0.33</v>
      </c>
      <c r="O91" s="30">
        <f t="shared" si="49"/>
        <v>4.599999999999993E-2</v>
      </c>
      <c r="P91" s="30">
        <f>VLOOKUP($B91,'Industry score'!$A$7:$M$263,13,0)</f>
        <v>0.70599999999999996</v>
      </c>
      <c r="R91" s="31">
        <f>VLOOKUP($H$2&amp;"_"&amp;$B91,'Indicator Values By Option'!$A$4:$CQ$978,VLOOKUP($G$3,Input!$B$4:$G$94,6,0),0)</f>
        <v>4.2444517101768144E-2</v>
      </c>
      <c r="S91" s="31">
        <f>VLOOKUP($M$2&amp;"_"&amp;$B91,'Indicator Values By Option'!$A$4:$CQ$978,VLOOKUP($G$3,Input!$B$4:$G$94,6,0),0)</f>
        <v>5.0316889485063618E-2</v>
      </c>
      <c r="T91" s="126">
        <f t="shared" si="51"/>
        <v>-7.8723723832954742E-3</v>
      </c>
      <c r="V91" t="str">
        <f t="shared" si="50"/>
        <v>green</v>
      </c>
      <c r="X91" t="s">
        <v>278</v>
      </c>
      <c r="Y91" t="s">
        <v>279</v>
      </c>
      <c r="Z91" t="s">
        <v>280</v>
      </c>
    </row>
    <row r="92" spans="1:26" x14ac:dyDescent="0.25">
      <c r="A92" s="28">
        <v>10</v>
      </c>
      <c r="B92" s="97">
        <v>174</v>
      </c>
      <c r="C92" t="s">
        <v>256</v>
      </c>
      <c r="D92" t="s">
        <v>547</v>
      </c>
      <c r="E92" t="s">
        <v>428</v>
      </c>
      <c r="F92" t="s">
        <v>446</v>
      </c>
      <c r="G92" t="s">
        <v>210</v>
      </c>
      <c r="H92" s="29">
        <f t="shared" si="44"/>
        <v>0.33</v>
      </c>
      <c r="I92" s="30">
        <f t="shared" si="45"/>
        <v>0.33</v>
      </c>
      <c r="J92" s="30">
        <f t="shared" si="46"/>
        <v>3.1999999999999917E-2</v>
      </c>
      <c r="K92" s="30">
        <f>VLOOKUP($B92,'Industry score'!$A$7:$M$263,12,0)</f>
        <v>0.69199999999999995</v>
      </c>
      <c r="L92" s="30"/>
      <c r="M92" s="29">
        <f t="shared" si="47"/>
        <v>0.33</v>
      </c>
      <c r="N92" s="30">
        <f t="shared" si="48"/>
        <v>0.24399999999999994</v>
      </c>
      <c r="O92" s="30">
        <f t="shared" si="49"/>
        <v>0</v>
      </c>
      <c r="P92" s="30">
        <f>VLOOKUP($B92,'Industry score'!$A$7:$M$263,13,0)</f>
        <v>0.57399999999999995</v>
      </c>
      <c r="R92" s="31">
        <f>VLOOKUP($H$2&amp;"_"&amp;$B92,'Indicator Values By Option'!$A$4:$CQ$978,VLOOKUP($G$3,Input!$B$4:$G$94,6,0),0)</f>
        <v>0.30140044004658079</v>
      </c>
      <c r="S92" s="31">
        <f>VLOOKUP($M$2&amp;"_"&amp;$B92,'Indicator Values By Option'!$A$4:$CQ$978,VLOOKUP($G$3,Input!$B$4:$G$94,6,0),0)</f>
        <v>0.29443839931602322</v>
      </c>
      <c r="T92" s="126">
        <f t="shared" si="51"/>
        <v>6.9620407305575616E-3</v>
      </c>
      <c r="V92" t="str">
        <f t="shared" si="50"/>
        <v>red</v>
      </c>
      <c r="X92" t="s">
        <v>278</v>
      </c>
      <c r="Y92" t="s">
        <v>279</v>
      </c>
      <c r="Z92" t="s">
        <v>280</v>
      </c>
    </row>
    <row r="93" spans="1:26" x14ac:dyDescent="0.25">
      <c r="A93" s="28">
        <v>10</v>
      </c>
      <c r="B93" s="97">
        <v>173</v>
      </c>
      <c r="C93" t="s">
        <v>256</v>
      </c>
      <c r="D93" t="s">
        <v>547</v>
      </c>
      <c r="E93" t="s">
        <v>428</v>
      </c>
      <c r="F93" t="s">
        <v>445</v>
      </c>
      <c r="G93" t="s">
        <v>209</v>
      </c>
      <c r="H93" s="29">
        <f t="shared" si="44"/>
        <v>0.33</v>
      </c>
      <c r="I93" s="30">
        <f t="shared" si="45"/>
        <v>0.33</v>
      </c>
      <c r="J93" s="30">
        <f t="shared" si="46"/>
        <v>0.18599999999999994</v>
      </c>
      <c r="K93" s="30">
        <f>VLOOKUP($B93,'Industry score'!$A$7:$M$263,12,0)</f>
        <v>0.84599999999999997</v>
      </c>
      <c r="L93" s="30"/>
      <c r="M93" s="29">
        <f t="shared" si="47"/>
        <v>0.33</v>
      </c>
      <c r="N93" s="30">
        <f t="shared" si="48"/>
        <v>0.33</v>
      </c>
      <c r="O93" s="30">
        <f t="shared" si="49"/>
        <v>0.22699999999999998</v>
      </c>
      <c r="P93" s="30">
        <f>VLOOKUP($B93,'Industry score'!$A$7:$M$263,13,0)</f>
        <v>0.88700000000000001</v>
      </c>
      <c r="R93" s="31">
        <f>VLOOKUP($H$2&amp;"_"&amp;$B93,'Indicator Values By Option'!$A$4:$CQ$978,VLOOKUP($G$3,Input!$B$4:$G$94,6,0),0)</f>
        <v>0.10768286312825251</v>
      </c>
      <c r="S93" s="31">
        <f>VLOOKUP($M$2&amp;"_"&amp;$B93,'Indicator Values By Option'!$A$4:$CQ$978,VLOOKUP($G$3,Input!$B$4:$G$94,6,0),0)</f>
        <v>0.11371373443220613</v>
      </c>
      <c r="T93" s="126">
        <f t="shared" si="51"/>
        <v>-6.0308713039536194E-3</v>
      </c>
      <c r="V93" t="str">
        <f t="shared" si="50"/>
        <v>green</v>
      </c>
      <c r="X93" t="s">
        <v>278</v>
      </c>
      <c r="Y93" t="s">
        <v>279</v>
      </c>
      <c r="Z93" t="s">
        <v>280</v>
      </c>
    </row>
    <row r="94" spans="1:26" x14ac:dyDescent="0.25">
      <c r="A94" s="28">
        <v>10</v>
      </c>
      <c r="B94" s="97">
        <v>176</v>
      </c>
      <c r="C94" t="s">
        <v>256</v>
      </c>
      <c r="D94" t="s">
        <v>547</v>
      </c>
      <c r="E94" t="s">
        <v>428</v>
      </c>
      <c r="F94" t="s">
        <v>448</v>
      </c>
      <c r="G94" t="s">
        <v>212</v>
      </c>
      <c r="H94" s="29">
        <f t="shared" si="44"/>
        <v>0.33</v>
      </c>
      <c r="I94" s="30">
        <f t="shared" si="45"/>
        <v>0.28499999999999998</v>
      </c>
      <c r="J94" s="30">
        <f t="shared" si="46"/>
        <v>0</v>
      </c>
      <c r="K94" s="30">
        <f>VLOOKUP($B94,'Industry score'!$A$7:$M$263,12,0)</f>
        <v>0.61499999999999999</v>
      </c>
      <c r="L94" s="30"/>
      <c r="M94" s="29">
        <f t="shared" si="47"/>
        <v>0.33</v>
      </c>
      <c r="N94" s="30">
        <f t="shared" si="48"/>
        <v>0.33</v>
      </c>
      <c r="O94" s="30">
        <f t="shared" si="49"/>
        <v>0.13100000000000001</v>
      </c>
      <c r="P94" s="30">
        <f>VLOOKUP($B94,'Industry score'!$A$7:$M$263,13,0)</f>
        <v>0.79100000000000004</v>
      </c>
      <c r="R94" s="31">
        <f>VLOOKUP($H$2&amp;"_"&amp;$B94,'Indicator Values By Option'!$A$4:$CQ$978,VLOOKUP($G$3,Input!$B$4:$G$94,6,0),0)</f>
        <v>8.8837933176759518E-2</v>
      </c>
      <c r="S94" s="31">
        <f>VLOOKUP($M$2&amp;"_"&amp;$B94,'Indicator Values By Option'!$A$4:$CQ$978,VLOOKUP($G$3,Input!$B$4:$G$94,6,0),0)</f>
        <v>0.10277441475508217</v>
      </c>
      <c r="T94" s="126">
        <f t="shared" si="51"/>
        <v>-1.3936481578322654E-2</v>
      </c>
      <c r="V94" t="str">
        <f t="shared" si="50"/>
        <v>green</v>
      </c>
      <c r="X94" t="s">
        <v>278</v>
      </c>
      <c r="Y94" t="s">
        <v>279</v>
      </c>
      <c r="Z94" t="s">
        <v>280</v>
      </c>
    </row>
    <row r="95" spans="1:26" x14ac:dyDescent="0.25">
      <c r="A95" s="28">
        <v>10</v>
      </c>
      <c r="B95" s="97">
        <v>175</v>
      </c>
      <c r="C95" t="s">
        <v>256</v>
      </c>
      <c r="D95" t="s">
        <v>547</v>
      </c>
      <c r="E95" t="s">
        <v>428</v>
      </c>
      <c r="F95" t="s">
        <v>447</v>
      </c>
      <c r="G95" t="s">
        <v>211</v>
      </c>
      <c r="H95" s="29">
        <f t="shared" si="44"/>
        <v>0.33</v>
      </c>
      <c r="I95" s="30">
        <f t="shared" si="45"/>
        <v>5.3999999999999992E-2</v>
      </c>
      <c r="J95" s="30">
        <f t="shared" si="46"/>
        <v>0</v>
      </c>
      <c r="K95" s="30">
        <f>VLOOKUP($B95,'Industry score'!$A$7:$M$263,12,0)</f>
        <v>0.38400000000000001</v>
      </c>
      <c r="L95" s="30"/>
      <c r="M95" s="29">
        <f t="shared" si="47"/>
        <v>0.33</v>
      </c>
      <c r="N95" s="30">
        <f t="shared" si="48"/>
        <v>0.33</v>
      </c>
      <c r="O95" s="30">
        <f t="shared" si="49"/>
        <v>0.19199999999999995</v>
      </c>
      <c r="P95" s="30">
        <f>VLOOKUP($B95,'Industry score'!$A$7:$M$263,13,0)</f>
        <v>0.85199999999999998</v>
      </c>
      <c r="R95" s="31">
        <f>VLOOKUP($H$2&amp;"_"&amp;$B95,'Indicator Values By Option'!$A$4:$CQ$978,VLOOKUP($G$3,Input!$B$4:$G$94,6,0),0)</f>
        <v>7.1709370658229491E-3</v>
      </c>
      <c r="S95" s="31">
        <f>VLOOKUP($M$2&amp;"_"&amp;$B95,'Indicator Values By Option'!$A$4:$CQ$978,VLOOKUP($G$3,Input!$B$4:$G$94,6,0),0)</f>
        <v>1.186947377544607E-2</v>
      </c>
      <c r="T95" s="126">
        <f t="shared" si="51"/>
        <v>-4.6985367096231212E-3</v>
      </c>
      <c r="V95" t="str">
        <f t="shared" si="50"/>
        <v>green</v>
      </c>
      <c r="X95" t="s">
        <v>278</v>
      </c>
      <c r="Y95" t="s">
        <v>279</v>
      </c>
      <c r="Z95" t="s">
        <v>280</v>
      </c>
    </row>
    <row r="96" spans="1:26" x14ac:dyDescent="0.25">
      <c r="A96" s="28">
        <v>10</v>
      </c>
      <c r="B96" s="97">
        <v>101</v>
      </c>
      <c r="C96" t="s">
        <v>256</v>
      </c>
      <c r="D96" t="s">
        <v>547</v>
      </c>
      <c r="E96" t="s">
        <v>428</v>
      </c>
      <c r="F96" t="s">
        <v>452</v>
      </c>
      <c r="G96" t="s">
        <v>450</v>
      </c>
      <c r="H96" s="29">
        <f t="shared" si="44"/>
        <v>0.33</v>
      </c>
      <c r="I96" s="30">
        <f t="shared" si="45"/>
        <v>0.28499999999999998</v>
      </c>
      <c r="J96" s="30">
        <f t="shared" si="46"/>
        <v>0</v>
      </c>
      <c r="K96" s="30">
        <f>VLOOKUP($B96,'Industry score'!$A$7:$M$263,12,0)</f>
        <v>0.61499999999999999</v>
      </c>
      <c r="L96" s="30"/>
      <c r="M96" s="29">
        <f t="shared" si="47"/>
        <v>0.33</v>
      </c>
      <c r="N96" s="30">
        <f t="shared" si="48"/>
        <v>0.20600000000000002</v>
      </c>
      <c r="O96" s="30">
        <f t="shared" si="49"/>
        <v>0</v>
      </c>
      <c r="P96" s="30">
        <f>VLOOKUP($B96,'Industry score'!$A$7:$M$263,13,0)</f>
        <v>0.53600000000000003</v>
      </c>
      <c r="R96" s="31">
        <f>VLOOKUP($H$2&amp;"_"&amp;$B96,'Indicator Values By Option'!$A$4:$CQ$978,VLOOKUP($G$3,Input!$B$4:$G$94,6,0),0)</f>
        <v>0.24912821622783465</v>
      </c>
      <c r="S96" s="31">
        <f>VLOOKUP($M$2&amp;"_"&amp;$B96,'Indicator Values By Option'!$A$4:$CQ$978,VLOOKUP($G$3,Input!$B$4:$G$94,6,0),0)</f>
        <v>0.24389097300951335</v>
      </c>
      <c r="T96" s="126">
        <f t="shared" si="51"/>
        <v>5.237243218321308E-3</v>
      </c>
      <c r="V96" t="str">
        <f t="shared" si="50"/>
        <v>red</v>
      </c>
      <c r="X96" t="s">
        <v>278</v>
      </c>
      <c r="Y96" t="s">
        <v>279</v>
      </c>
      <c r="Z96" t="s">
        <v>280</v>
      </c>
    </row>
    <row r="97" spans="1:26" x14ac:dyDescent="0.25">
      <c r="A97" s="28">
        <v>10</v>
      </c>
      <c r="B97" s="97">
        <v>100</v>
      </c>
      <c r="C97" t="s">
        <v>256</v>
      </c>
      <c r="D97" t="s">
        <v>547</v>
      </c>
      <c r="E97" t="s">
        <v>428</v>
      </c>
      <c r="F97" t="s">
        <v>451</v>
      </c>
      <c r="G97" t="s">
        <v>449</v>
      </c>
      <c r="H97" s="29">
        <f t="shared" si="44"/>
        <v>0.33</v>
      </c>
      <c r="I97" s="30">
        <f t="shared" si="45"/>
        <v>0.33</v>
      </c>
      <c r="J97" s="30">
        <f t="shared" si="46"/>
        <v>3.1999999999999917E-2</v>
      </c>
      <c r="K97" s="30">
        <f>VLOOKUP($B97,'Industry score'!$A$7:$M$263,12,0)</f>
        <v>0.69199999999999995</v>
      </c>
      <c r="L97" s="30"/>
      <c r="M97" s="29">
        <f t="shared" si="47"/>
        <v>0.33</v>
      </c>
      <c r="N97" s="30">
        <f t="shared" si="48"/>
        <v>0.33</v>
      </c>
      <c r="O97" s="30">
        <f t="shared" si="49"/>
        <v>0.26500000000000001</v>
      </c>
      <c r="P97" s="30">
        <f>VLOOKUP($B97,'Industry score'!$A$7:$M$263,13,0)</f>
        <v>0.92500000000000004</v>
      </c>
      <c r="R97" s="31">
        <f>VLOOKUP($H$2&amp;"_"&amp;$B97,'Indicator Values By Option'!$A$4:$CQ$978,VLOOKUP($G$3,Input!$B$4:$G$94,6,0),0)</f>
        <v>6.8685251929960153E-2</v>
      </c>
      <c r="S97" s="31">
        <f>VLOOKUP($M$2&amp;"_"&amp;$B97,'Indicator Values By Option'!$A$4:$CQ$978,VLOOKUP($G$3,Input!$B$4:$G$94,6,0),0)</f>
        <v>7.4962996914669622E-2</v>
      </c>
      <c r="T97" s="126">
        <f t="shared" si="51"/>
        <v>-6.2777449847094685E-3</v>
      </c>
      <c r="V97" t="str">
        <f t="shared" si="50"/>
        <v>green</v>
      </c>
      <c r="X97" t="s">
        <v>278</v>
      </c>
      <c r="Y97" t="s">
        <v>279</v>
      </c>
      <c r="Z97" t="s">
        <v>280</v>
      </c>
    </row>
    <row r="98" spans="1:26" x14ac:dyDescent="0.25">
      <c r="A98" s="28">
        <v>10</v>
      </c>
      <c r="B98" s="97">
        <v>106</v>
      </c>
      <c r="C98" t="s">
        <v>256</v>
      </c>
      <c r="D98" t="s">
        <v>547</v>
      </c>
      <c r="E98" t="s">
        <v>428</v>
      </c>
      <c r="F98" t="s">
        <v>457</v>
      </c>
      <c r="G98" t="s">
        <v>297</v>
      </c>
      <c r="H98" s="29">
        <f t="shared" si="44"/>
        <v>0.33</v>
      </c>
      <c r="I98" s="30">
        <f t="shared" si="45"/>
        <v>0.13100000000000001</v>
      </c>
      <c r="J98" s="30">
        <f t="shared" si="46"/>
        <v>0</v>
      </c>
      <c r="K98" s="30">
        <f>VLOOKUP($B98,'Industry score'!$A$7:$M$263,12,0)</f>
        <v>0.46100000000000002</v>
      </c>
      <c r="L98" s="30"/>
      <c r="M98" s="29">
        <f t="shared" si="47"/>
        <v>0.312</v>
      </c>
      <c r="N98" s="30">
        <f t="shared" si="48"/>
        <v>0</v>
      </c>
      <c r="O98" s="30">
        <f t="shared" si="49"/>
        <v>0</v>
      </c>
      <c r="P98" s="30">
        <f>VLOOKUP($B98,'Industry score'!$A$7:$M$263,13,0)</f>
        <v>0.312</v>
      </c>
      <c r="R98" s="31">
        <f>VLOOKUP($H$2&amp;"_"&amp;$B98,'Indicator Values By Option'!$A$4:$CQ$978,VLOOKUP($G$3,Input!$B$4:$G$94,6,0),0)</f>
        <v>8.3295904617478773E-3</v>
      </c>
      <c r="S98" s="31">
        <f>VLOOKUP($M$2&amp;"_"&amp;$B98,'Indicator Values By Option'!$A$4:$CQ$978,VLOOKUP($G$3,Input!$B$4:$G$94,6,0),0)</f>
        <v>6.5705890088671717E-3</v>
      </c>
      <c r="T98" s="126">
        <f t="shared" si="51"/>
        <v>1.7590014528807056E-3</v>
      </c>
      <c r="V98" t="str">
        <f t="shared" si="50"/>
        <v>red</v>
      </c>
      <c r="X98" t="s">
        <v>278</v>
      </c>
      <c r="Y98" t="s">
        <v>279</v>
      </c>
      <c r="Z98" t="s">
        <v>280</v>
      </c>
    </row>
    <row r="99" spans="1:26" x14ac:dyDescent="0.25">
      <c r="A99" s="28">
        <v>10</v>
      </c>
      <c r="B99" s="97">
        <v>104</v>
      </c>
      <c r="C99" t="s">
        <v>256</v>
      </c>
      <c r="D99" t="s">
        <v>547</v>
      </c>
      <c r="E99" t="s">
        <v>428</v>
      </c>
      <c r="F99" t="s">
        <v>455</v>
      </c>
      <c r="G99" t="s">
        <v>295</v>
      </c>
      <c r="H99" s="29">
        <f t="shared" si="44"/>
        <v>0.33</v>
      </c>
      <c r="I99" s="30">
        <f t="shared" si="45"/>
        <v>0.33</v>
      </c>
      <c r="J99" s="30">
        <f t="shared" si="46"/>
        <v>0.26300000000000001</v>
      </c>
      <c r="K99" s="30">
        <f>VLOOKUP($B99,'Industry score'!$A$7:$M$263,12,0)</f>
        <v>0.92300000000000004</v>
      </c>
      <c r="L99" s="30"/>
      <c r="M99" s="29">
        <f t="shared" si="47"/>
        <v>0.124</v>
      </c>
      <c r="N99" s="30">
        <f t="shared" si="48"/>
        <v>0</v>
      </c>
      <c r="O99" s="30">
        <f t="shared" si="49"/>
        <v>0</v>
      </c>
      <c r="P99" s="30">
        <f>VLOOKUP($B99,'Industry score'!$A$7:$M$263,13,0)</f>
        <v>0.124</v>
      </c>
      <c r="R99" s="31">
        <f>VLOOKUP($H$2&amp;"_"&amp;$B99,'Indicator Values By Option'!$A$4:$CQ$978,VLOOKUP($G$3,Input!$B$4:$G$94,6,0),0)</f>
        <v>7.5628748485758778E-3</v>
      </c>
      <c r="S99" s="31">
        <f>VLOOKUP($M$2&amp;"_"&amp;$B99,'Indicator Values By Option'!$A$4:$CQ$978,VLOOKUP($G$3,Input!$B$4:$G$94,6,0),0)</f>
        <v>3.5628315244856028E-3</v>
      </c>
      <c r="T99" s="126">
        <f t="shared" si="51"/>
        <v>4.0000433240902755E-3</v>
      </c>
      <c r="V99" t="str">
        <f t="shared" si="50"/>
        <v>red</v>
      </c>
      <c r="X99" t="s">
        <v>278</v>
      </c>
      <c r="Y99" t="s">
        <v>279</v>
      </c>
      <c r="Z99" t="s">
        <v>280</v>
      </c>
    </row>
    <row r="100" spans="1:26" x14ac:dyDescent="0.25">
      <c r="A100" s="28">
        <v>10</v>
      </c>
      <c r="B100" s="97">
        <v>105</v>
      </c>
      <c r="C100" t="s">
        <v>256</v>
      </c>
      <c r="D100" t="s">
        <v>547</v>
      </c>
      <c r="E100" t="s">
        <v>428</v>
      </c>
      <c r="F100" t="s">
        <v>456</v>
      </c>
      <c r="G100" t="s">
        <v>296</v>
      </c>
      <c r="H100" s="29">
        <f t="shared" si="44"/>
        <v>0.33</v>
      </c>
      <c r="I100" s="30">
        <f t="shared" si="45"/>
        <v>0.33</v>
      </c>
      <c r="J100" s="30">
        <f t="shared" si="46"/>
        <v>0.26300000000000001</v>
      </c>
      <c r="K100" s="30">
        <f>VLOOKUP($B100,'Industry score'!$A$7:$M$263,12,0)</f>
        <v>0.92300000000000004</v>
      </c>
      <c r="L100" s="30"/>
      <c r="M100" s="29">
        <f t="shared" si="47"/>
        <v>0.33</v>
      </c>
      <c r="N100" s="30">
        <f t="shared" si="48"/>
        <v>0.33</v>
      </c>
      <c r="O100" s="30">
        <f t="shared" si="49"/>
        <v>0.33</v>
      </c>
      <c r="P100" s="30">
        <f>VLOOKUP($B100,'Industry score'!$A$7:$M$263,13,0)</f>
        <v>1</v>
      </c>
      <c r="R100" s="31">
        <f>VLOOKUP($H$2&amp;"_"&amp;$B100,'Indicator Values By Option'!$A$4:$CQ$978,VLOOKUP($G$3,Input!$B$4:$G$94,6,0),0)/10</f>
        <v>0.33050733441188979</v>
      </c>
      <c r="S100" s="31">
        <f>VLOOKUP($M$2&amp;"_"&amp;$B100,'Indicator Values By Option'!$A$4:$CQ$978,VLOOKUP($G$3,Input!$B$4:$G$94,6,0),0)/10</f>
        <v>0.37056584955239491</v>
      </c>
      <c r="T100" s="126">
        <f t="shared" si="51"/>
        <v>-4.0058515140505124E-2</v>
      </c>
      <c r="V100" t="str">
        <f t="shared" si="50"/>
        <v>green</v>
      </c>
      <c r="X100" t="s">
        <v>278</v>
      </c>
      <c r="Y100" t="s">
        <v>279</v>
      </c>
      <c r="Z100" t="s">
        <v>280</v>
      </c>
    </row>
    <row r="101" spans="1:26" x14ac:dyDescent="0.25">
      <c r="A101" s="28">
        <v>10</v>
      </c>
      <c r="B101" s="97">
        <v>103</v>
      </c>
      <c r="C101" t="s">
        <v>256</v>
      </c>
      <c r="D101" t="s">
        <v>547</v>
      </c>
      <c r="E101" t="s">
        <v>428</v>
      </c>
      <c r="F101" t="s">
        <v>454</v>
      </c>
      <c r="G101" t="s">
        <v>157</v>
      </c>
      <c r="H101" s="29">
        <f t="shared" si="44"/>
        <v>0.33</v>
      </c>
      <c r="I101" s="30">
        <f t="shared" si="45"/>
        <v>0.33</v>
      </c>
      <c r="J101" s="30">
        <f t="shared" si="46"/>
        <v>3.1999999999999917E-2</v>
      </c>
      <c r="K101" s="30">
        <f>VLOOKUP($B101,'Industry score'!$A$7:$M$263,12,0)</f>
        <v>0.69199999999999995</v>
      </c>
      <c r="L101" s="30"/>
      <c r="M101" s="29">
        <f t="shared" si="47"/>
        <v>0.33</v>
      </c>
      <c r="N101" s="30">
        <f t="shared" si="48"/>
        <v>0.25499999999999995</v>
      </c>
      <c r="O101" s="30">
        <f t="shared" si="49"/>
        <v>0</v>
      </c>
      <c r="P101" s="30">
        <f>VLOOKUP($B101,'Industry score'!$A$7:$M$263,13,0)</f>
        <v>0.58499999999999996</v>
      </c>
      <c r="R101" s="31">
        <f>VLOOKUP($H$2&amp;"_"&amp;$B101,'Indicator Values By Option'!$A$4:$CQ$978,VLOOKUP($G$3,Input!$B$4:$G$94,6,0),0)</f>
        <v>9.5276428164997651E-2</v>
      </c>
      <c r="S101" s="31">
        <f>VLOOKUP($M$2&amp;"_"&amp;$B101,'Indicator Values By Option'!$A$4:$CQ$978,VLOOKUP($G$3,Input!$B$4:$G$94,6,0),0)</f>
        <v>7.8907750324140713E-2</v>
      </c>
      <c r="T101" s="126">
        <f t="shared" si="51"/>
        <v>1.6368677840856938E-2</v>
      </c>
      <c r="V101" t="str">
        <f t="shared" si="50"/>
        <v>red</v>
      </c>
      <c r="X101" t="s">
        <v>278</v>
      </c>
      <c r="Y101" t="s">
        <v>279</v>
      </c>
      <c r="Z101" t="s">
        <v>280</v>
      </c>
    </row>
    <row r="102" spans="1:26" x14ac:dyDescent="0.25">
      <c r="A102" s="28">
        <v>10</v>
      </c>
      <c r="B102" s="97">
        <v>102</v>
      </c>
      <c r="C102" t="s">
        <v>256</v>
      </c>
      <c r="D102" t="s">
        <v>547</v>
      </c>
      <c r="E102" t="s">
        <v>428</v>
      </c>
      <c r="F102" t="s">
        <v>453</v>
      </c>
      <c r="G102" t="s">
        <v>156</v>
      </c>
      <c r="H102" s="29">
        <f t="shared" si="44"/>
        <v>0.33</v>
      </c>
      <c r="I102" s="30">
        <f t="shared" si="45"/>
        <v>0.33</v>
      </c>
      <c r="J102" s="30">
        <f t="shared" si="46"/>
        <v>0.26300000000000001</v>
      </c>
      <c r="K102" s="30">
        <f>VLOOKUP($B102,'Industry score'!$A$7:$M$263,12,0)</f>
        <v>0.92300000000000004</v>
      </c>
      <c r="L102" s="30"/>
      <c r="M102" s="29">
        <f t="shared" si="47"/>
        <v>0.33</v>
      </c>
      <c r="N102" s="30">
        <f t="shared" si="48"/>
        <v>0.29699999999999999</v>
      </c>
      <c r="O102" s="30">
        <f t="shared" si="49"/>
        <v>0</v>
      </c>
      <c r="P102" s="30">
        <f>VLOOKUP($B102,'Industry score'!$A$7:$M$263,13,0)</f>
        <v>0.627</v>
      </c>
      <c r="R102" s="31">
        <f>VLOOKUP($H$2&amp;"_"&amp;$B102,'Indicator Values By Option'!$A$4:$CQ$978,VLOOKUP($G$3,Input!$B$4:$G$94,6,0),0)</f>
        <v>1.2787985395878873E-2</v>
      </c>
      <c r="S102" s="31">
        <f>VLOOKUP($M$2&amp;"_"&amp;$B102,'Indicator Values By Option'!$A$4:$CQ$978,VLOOKUP($G$3,Input!$B$4:$G$94,6,0),0)</f>
        <v>1.0495910216310023E-2</v>
      </c>
      <c r="T102" s="126">
        <f t="shared" si="51"/>
        <v>2.2920751795688504E-3</v>
      </c>
      <c r="V102" t="str">
        <f t="shared" si="50"/>
        <v>red</v>
      </c>
      <c r="X102" t="s">
        <v>278</v>
      </c>
      <c r="Y102" t="s">
        <v>279</v>
      </c>
      <c r="Z102" t="s">
        <v>280</v>
      </c>
    </row>
    <row r="103" spans="1:26" x14ac:dyDescent="0.25">
      <c r="A103" s="28">
        <v>10</v>
      </c>
      <c r="B103" s="97">
        <v>126</v>
      </c>
      <c r="C103" t="s">
        <v>256</v>
      </c>
      <c r="D103" t="s">
        <v>547</v>
      </c>
      <c r="E103" t="s">
        <v>428</v>
      </c>
      <c r="F103" t="s">
        <v>459</v>
      </c>
      <c r="G103" t="s">
        <v>176</v>
      </c>
      <c r="H103" s="29">
        <f t="shared" si="44"/>
        <v>0.307</v>
      </c>
      <c r="I103" s="30">
        <f t="shared" si="45"/>
        <v>0</v>
      </c>
      <c r="J103" s="30">
        <f t="shared" si="46"/>
        <v>0</v>
      </c>
      <c r="K103" s="30">
        <f>VLOOKUP($B103,'Industry score'!$A$7:$M$263,12,0)</f>
        <v>0.307</v>
      </c>
      <c r="L103" s="30"/>
      <c r="M103" s="29">
        <f t="shared" si="47"/>
        <v>0.311</v>
      </c>
      <c r="N103" s="30">
        <f t="shared" si="48"/>
        <v>0</v>
      </c>
      <c r="O103" s="30">
        <f t="shared" si="49"/>
        <v>0</v>
      </c>
      <c r="P103" s="30">
        <f>VLOOKUP($B103,'Industry score'!$A$7:$M$263,13,0)</f>
        <v>0.311</v>
      </c>
      <c r="R103" s="31">
        <f>VLOOKUP($H$2&amp;"_"&amp;$B103,'Indicator Values By Option'!$A$4:$CQ$978,VLOOKUP($G$3,Input!$B$4:$G$94,6,0),0)</f>
        <v>0.23465926468694723</v>
      </c>
      <c r="S103" s="31">
        <f>VLOOKUP($M$2&amp;"_"&amp;$B103,'Indicator Values By Option'!$A$4:$CQ$978,VLOOKUP($G$3,Input!$B$4:$G$94,6,0),0)</f>
        <v>0.23590047125531399</v>
      </c>
      <c r="T103" s="126">
        <f t="shared" si="51"/>
        <v>-1.241206568366765E-3</v>
      </c>
      <c r="V103" t="str">
        <f t="shared" si="50"/>
        <v>green</v>
      </c>
      <c r="X103" t="s">
        <v>278</v>
      </c>
      <c r="Y103" t="s">
        <v>279</v>
      </c>
      <c r="Z103" t="s">
        <v>280</v>
      </c>
    </row>
    <row r="104" spans="1:26" x14ac:dyDescent="0.25">
      <c r="A104" s="28">
        <v>10</v>
      </c>
      <c r="B104" s="97">
        <v>125</v>
      </c>
      <c r="C104" t="s">
        <v>256</v>
      </c>
      <c r="D104" t="s">
        <v>547</v>
      </c>
      <c r="E104" t="s">
        <v>428</v>
      </c>
      <c r="F104" t="s">
        <v>458</v>
      </c>
      <c r="G104" t="s">
        <v>175</v>
      </c>
      <c r="H104" s="29">
        <f t="shared" si="44"/>
        <v>0.307</v>
      </c>
      <c r="I104" s="30">
        <f t="shared" si="45"/>
        <v>0</v>
      </c>
      <c r="J104" s="30">
        <f t="shared" si="46"/>
        <v>0</v>
      </c>
      <c r="K104" s="30">
        <f>VLOOKUP($B104,'Industry score'!$A$7:$M$263,12,0)</f>
        <v>0.307</v>
      </c>
      <c r="L104" s="30"/>
      <c r="M104" s="29">
        <f t="shared" si="47"/>
        <v>0.30499999999999999</v>
      </c>
      <c r="N104" s="30">
        <f t="shared" si="48"/>
        <v>0</v>
      </c>
      <c r="O104" s="30">
        <f t="shared" si="49"/>
        <v>0</v>
      </c>
      <c r="P104" s="30">
        <f>VLOOKUP($B104,'Industry score'!$A$7:$M$263,13,0)</f>
        <v>0.30499999999999999</v>
      </c>
      <c r="R104" s="31">
        <f>VLOOKUP($H$2&amp;"_"&amp;$B104,'Indicator Values By Option'!$A$4:$CQ$978,VLOOKUP($G$3,Input!$B$4:$G$94,6,0),0)</f>
        <v>3.4963196382797213E-2</v>
      </c>
      <c r="S104" s="31">
        <f>VLOOKUP($M$2&amp;"_"&amp;$B104,'Indicator Values By Option'!$A$4:$CQ$978,VLOOKUP($G$3,Input!$B$4:$G$94,6,0),0)</f>
        <v>3.4909409177922665E-2</v>
      </c>
      <c r="T104" s="126">
        <f t="shared" si="51"/>
        <v>5.3787204874547467E-5</v>
      </c>
      <c r="V104" t="str">
        <f t="shared" si="50"/>
        <v>white</v>
      </c>
      <c r="X104" t="s">
        <v>278</v>
      </c>
      <c r="Y104" t="s">
        <v>279</v>
      </c>
      <c r="Z104" t="s">
        <v>280</v>
      </c>
    </row>
    <row r="105" spans="1:26" x14ac:dyDescent="0.25">
      <c r="A105" s="28">
        <v>10</v>
      </c>
      <c r="B105" s="97">
        <v>128</v>
      </c>
      <c r="C105" t="s">
        <v>256</v>
      </c>
      <c r="D105" t="s">
        <v>547</v>
      </c>
      <c r="E105" t="s">
        <v>428</v>
      </c>
      <c r="F105" t="s">
        <v>461</v>
      </c>
      <c r="G105" t="s">
        <v>178</v>
      </c>
      <c r="H105" s="29">
        <f t="shared" si="44"/>
        <v>0.23</v>
      </c>
      <c r="I105" s="30">
        <f t="shared" si="45"/>
        <v>0</v>
      </c>
      <c r="J105" s="30">
        <f t="shared" si="46"/>
        <v>0</v>
      </c>
      <c r="K105" s="30">
        <f>VLOOKUP($B105,'Industry score'!$A$7:$M$263,12,0)</f>
        <v>0.23</v>
      </c>
      <c r="L105" s="30"/>
      <c r="M105" s="29">
        <f t="shared" si="47"/>
        <v>0.30399999999999999</v>
      </c>
      <c r="N105" s="30">
        <f t="shared" si="48"/>
        <v>0</v>
      </c>
      <c r="O105" s="30">
        <f t="shared" si="49"/>
        <v>0</v>
      </c>
      <c r="P105" s="30">
        <f>VLOOKUP($B105,'Industry score'!$A$7:$M$263,13,0)</f>
        <v>0.30399999999999999</v>
      </c>
      <c r="R105" s="31">
        <f>VLOOKUP($H$2&amp;"_"&amp;$B105,'Indicator Values By Option'!$A$4:$CQ$978,VLOOKUP($G$3,Input!$B$4:$G$94,6,0),0)</f>
        <v>6.5233320217293639E-2</v>
      </c>
      <c r="S105" s="31">
        <f>VLOOKUP($M$2&amp;"_"&amp;$B105,'Indicator Values By Option'!$A$4:$CQ$978,VLOOKUP($G$3,Input!$B$4:$G$94,6,0),0)</f>
        <v>6.8462177497543047E-2</v>
      </c>
      <c r="T105" s="126">
        <f t="shared" si="51"/>
        <v>-3.2288572802494087E-3</v>
      </c>
      <c r="V105" t="str">
        <f t="shared" si="50"/>
        <v>green</v>
      </c>
      <c r="X105" t="s">
        <v>278</v>
      </c>
      <c r="Y105" t="s">
        <v>279</v>
      </c>
      <c r="Z105" t="s">
        <v>280</v>
      </c>
    </row>
    <row r="106" spans="1:26" x14ac:dyDescent="0.25">
      <c r="A106" s="28">
        <v>10</v>
      </c>
      <c r="B106" s="97">
        <v>127</v>
      </c>
      <c r="C106" t="s">
        <v>256</v>
      </c>
      <c r="D106" t="s">
        <v>547</v>
      </c>
      <c r="E106" t="s">
        <v>428</v>
      </c>
      <c r="F106" t="s">
        <v>460</v>
      </c>
      <c r="G106" t="s">
        <v>177</v>
      </c>
      <c r="H106" s="29">
        <f t="shared" si="44"/>
        <v>0.23</v>
      </c>
      <c r="I106" s="30">
        <f t="shared" si="45"/>
        <v>0</v>
      </c>
      <c r="J106" s="30">
        <f t="shared" si="46"/>
        <v>0</v>
      </c>
      <c r="K106" s="30">
        <f>VLOOKUP($B106,'Industry score'!$A$7:$M$263,12,0)</f>
        <v>0.23</v>
      </c>
      <c r="L106" s="30"/>
      <c r="M106" s="29">
        <f t="shared" si="47"/>
        <v>0.33</v>
      </c>
      <c r="N106" s="30">
        <f t="shared" si="48"/>
        <v>0.19800000000000001</v>
      </c>
      <c r="O106" s="30">
        <f t="shared" si="49"/>
        <v>0</v>
      </c>
      <c r="P106" s="30">
        <f>VLOOKUP($B106,'Industry score'!$A$7:$M$263,13,0)</f>
        <v>0.52800000000000002</v>
      </c>
      <c r="R106" s="31">
        <f>VLOOKUP($H$2&amp;"_"&amp;$B106,'Indicator Values By Option'!$A$4:$CQ$978,VLOOKUP($G$3,Input!$B$4:$G$94,6,0),0)</f>
        <v>2.409399963917121E-3</v>
      </c>
      <c r="S106" s="31">
        <f>VLOOKUP($M$2&amp;"_"&amp;$B106,'Indicator Values By Option'!$A$4:$CQ$978,VLOOKUP($G$3,Input!$B$4:$G$94,6,0),0)</f>
        <v>5.1670087650693697E-3</v>
      </c>
      <c r="T106" s="126">
        <f t="shared" si="51"/>
        <v>-2.7576088011522486E-3</v>
      </c>
      <c r="V106" t="str">
        <f t="shared" si="50"/>
        <v>green</v>
      </c>
      <c r="X106" t="s">
        <v>278</v>
      </c>
      <c r="Y106" t="s">
        <v>279</v>
      </c>
      <c r="Z106" t="s">
        <v>280</v>
      </c>
    </row>
    <row r="107" spans="1:26" x14ac:dyDescent="0.25">
      <c r="A107" s="28">
        <v>10</v>
      </c>
      <c r="B107" s="97">
        <v>166</v>
      </c>
      <c r="C107" t="s">
        <v>256</v>
      </c>
      <c r="D107" t="s">
        <v>547</v>
      </c>
      <c r="E107" t="s">
        <v>428</v>
      </c>
      <c r="F107" t="s">
        <v>462</v>
      </c>
      <c r="G107" t="s">
        <v>298</v>
      </c>
      <c r="H107" s="29">
        <f t="shared" si="44"/>
        <v>0.33</v>
      </c>
      <c r="I107" s="30">
        <f t="shared" si="45"/>
        <v>0.33</v>
      </c>
      <c r="J107" s="30">
        <f t="shared" si="46"/>
        <v>0.33</v>
      </c>
      <c r="K107" s="30">
        <f>VLOOKUP($B107,'Industry score'!$A$7:$M$263,12,0)</f>
        <v>1</v>
      </c>
      <c r="L107" s="30"/>
      <c r="M107" s="29">
        <f t="shared" si="47"/>
        <v>0.33</v>
      </c>
      <c r="N107" s="30">
        <f t="shared" si="48"/>
        <v>0.33</v>
      </c>
      <c r="O107" s="30">
        <f t="shared" si="49"/>
        <v>0.124</v>
      </c>
      <c r="P107" s="30">
        <f>VLOOKUP($B107,'Industry score'!$A$7:$M$263,13,0)</f>
        <v>0.78400000000000003</v>
      </c>
      <c r="R107" s="31">
        <f>VLOOKUP($H$2&amp;"_"&amp;$B107,'Indicator Values By Option'!$A$4:$CQ$978,VLOOKUP($G$3,Input!$B$4:$G$94,6,0),0)/10</f>
        <v>0.61013587478923392</v>
      </c>
      <c r="S107" s="31">
        <f>VLOOKUP($M$2&amp;"_"&amp;$B107,'Indicator Values By Option'!$A$4:$CQ$978,VLOOKUP($G$3,Input!$B$4:$G$94,6,0),0)/10</f>
        <v>0.39207271007042122</v>
      </c>
      <c r="T107" s="126">
        <f t="shared" si="51"/>
        <v>0.21806316471881271</v>
      </c>
      <c r="V107" t="str">
        <f t="shared" si="50"/>
        <v>red</v>
      </c>
      <c r="X107" t="s">
        <v>278</v>
      </c>
      <c r="Y107" t="s">
        <v>279</v>
      </c>
      <c r="Z107" t="s">
        <v>280</v>
      </c>
    </row>
    <row r="108" spans="1:26" x14ac:dyDescent="0.25">
      <c r="A108" s="28">
        <v>10</v>
      </c>
      <c r="B108" s="97">
        <v>87</v>
      </c>
      <c r="C108" t="s">
        <v>256</v>
      </c>
      <c r="D108" t="s">
        <v>547</v>
      </c>
      <c r="E108" t="s">
        <v>428</v>
      </c>
      <c r="F108" t="s">
        <v>464</v>
      </c>
      <c r="G108" t="s">
        <v>143</v>
      </c>
      <c r="H108" s="29">
        <f t="shared" si="44"/>
        <v>0.33</v>
      </c>
      <c r="I108" s="30">
        <f t="shared" si="45"/>
        <v>0.33</v>
      </c>
      <c r="J108" s="30">
        <f t="shared" si="46"/>
        <v>0.10899999999999999</v>
      </c>
      <c r="K108" s="30">
        <f>VLOOKUP($B108,'Industry score'!$A$7:$M$263,12,0)</f>
        <v>0.76900000000000002</v>
      </c>
      <c r="L108" s="30"/>
      <c r="M108" s="29">
        <f t="shared" si="47"/>
        <v>0.33</v>
      </c>
      <c r="N108" s="30">
        <f t="shared" si="48"/>
        <v>0.33</v>
      </c>
      <c r="O108" s="30">
        <f t="shared" si="49"/>
        <v>4.6999999999999931E-2</v>
      </c>
      <c r="P108" s="30">
        <f>VLOOKUP($B108,'Industry score'!$A$7:$M$263,13,0)</f>
        <v>0.70699999999999996</v>
      </c>
      <c r="R108" s="31">
        <f>VLOOKUP($H$2&amp;"_"&amp;$B108,'Indicator Values By Option'!$A$4:$CQ$978,VLOOKUP($G$3,Input!$B$4:$G$94,6,0),0)</f>
        <v>0.46114326162518665</v>
      </c>
      <c r="S108" s="31">
        <f>VLOOKUP($M$2&amp;"_"&amp;$B108,'Indicator Values By Option'!$A$4:$CQ$978,VLOOKUP($G$3,Input!$B$4:$G$94,6,0),0)</f>
        <v>0.44065333200131823</v>
      </c>
      <c r="T108" s="126">
        <f t="shared" si="51"/>
        <v>2.0489929623868419E-2</v>
      </c>
      <c r="V108" t="str">
        <f t="shared" si="50"/>
        <v>red</v>
      </c>
      <c r="X108" t="s">
        <v>278</v>
      </c>
      <c r="Y108" t="s">
        <v>279</v>
      </c>
      <c r="Z108" t="s">
        <v>280</v>
      </c>
    </row>
    <row r="109" spans="1:26" x14ac:dyDescent="0.25">
      <c r="A109" s="28">
        <v>10</v>
      </c>
      <c r="B109" s="97">
        <v>86</v>
      </c>
      <c r="C109" t="s">
        <v>256</v>
      </c>
      <c r="D109" t="s">
        <v>547</v>
      </c>
      <c r="E109" t="s">
        <v>428</v>
      </c>
      <c r="F109" t="s">
        <v>463</v>
      </c>
      <c r="G109" t="s">
        <v>142</v>
      </c>
      <c r="H109" s="29">
        <f t="shared" si="44"/>
        <v>0.33</v>
      </c>
      <c r="I109" s="30">
        <f t="shared" si="45"/>
        <v>0.33</v>
      </c>
      <c r="J109" s="30">
        <f t="shared" si="46"/>
        <v>0.18599999999999994</v>
      </c>
      <c r="K109" s="30">
        <f>VLOOKUP($B109,'Industry score'!$A$7:$M$263,12,0)</f>
        <v>0.84599999999999997</v>
      </c>
      <c r="L109" s="30"/>
      <c r="M109" s="29">
        <f t="shared" si="47"/>
        <v>0.33</v>
      </c>
      <c r="N109" s="30">
        <f t="shared" si="48"/>
        <v>0.33</v>
      </c>
      <c r="O109" s="30">
        <f t="shared" si="49"/>
        <v>0.21399999999999997</v>
      </c>
      <c r="P109" s="30">
        <f>VLOOKUP($B109,'Industry score'!$A$7:$M$263,13,0)</f>
        <v>0.874</v>
      </c>
      <c r="R109" s="31">
        <f>VLOOKUP($H$2&amp;"_"&amp;$B109,'Indicator Values By Option'!$A$4:$CQ$978,VLOOKUP($G$3,Input!$B$4:$G$94,6,0),0)</f>
        <v>0.31681439121291533</v>
      </c>
      <c r="S109" s="31">
        <f>VLOOKUP($M$2&amp;"_"&amp;$B109,'Indicator Values By Option'!$A$4:$CQ$978,VLOOKUP($G$3,Input!$B$4:$G$94,6,0),0)</f>
        <v>0.33023567287493322</v>
      </c>
      <c r="T109" s="126">
        <f t="shared" si="51"/>
        <v>-1.3421281662017892E-2</v>
      </c>
      <c r="V109" t="str">
        <f t="shared" si="50"/>
        <v>green</v>
      </c>
      <c r="X109" t="s">
        <v>278</v>
      </c>
      <c r="Y109" t="s">
        <v>279</v>
      </c>
      <c r="Z109" t="s">
        <v>280</v>
      </c>
    </row>
    <row r="110" spans="1:26" x14ac:dyDescent="0.25">
      <c r="A110" s="28">
        <v>10</v>
      </c>
      <c r="B110" s="97">
        <v>89</v>
      </c>
      <c r="C110" t="s">
        <v>256</v>
      </c>
      <c r="D110" t="s">
        <v>547</v>
      </c>
      <c r="E110" t="s">
        <v>428</v>
      </c>
      <c r="F110" t="s">
        <v>466</v>
      </c>
      <c r="G110" t="s">
        <v>145</v>
      </c>
      <c r="H110" s="29">
        <f t="shared" si="44"/>
        <v>0.33</v>
      </c>
      <c r="I110" s="30">
        <f t="shared" si="45"/>
        <v>0.28499999999999998</v>
      </c>
      <c r="J110" s="30">
        <f t="shared" si="46"/>
        <v>0</v>
      </c>
      <c r="K110" s="30">
        <f>VLOOKUP($B110,'Industry score'!$A$7:$M$263,12,0)</f>
        <v>0.61499999999999999</v>
      </c>
      <c r="L110" s="30"/>
      <c r="M110" s="29">
        <f t="shared" si="47"/>
        <v>0.33</v>
      </c>
      <c r="N110" s="30">
        <f t="shared" si="48"/>
        <v>0.25499999999999995</v>
      </c>
      <c r="O110" s="30">
        <f t="shared" si="49"/>
        <v>0</v>
      </c>
      <c r="P110" s="30">
        <f>VLOOKUP($B110,'Industry score'!$A$7:$M$263,13,0)</f>
        <v>0.58499999999999996</v>
      </c>
      <c r="R110" s="31">
        <f>VLOOKUP($H$2&amp;"_"&amp;$B110,'Indicator Values By Option'!$A$4:$CQ$978,VLOOKUP($G$3,Input!$B$4:$G$94,6,0),0)</f>
        <v>0.17652115770302218</v>
      </c>
      <c r="S110" s="31">
        <f>VLOOKUP($M$2&amp;"_"&amp;$B110,'Indicator Values By Option'!$A$4:$CQ$978,VLOOKUP($G$3,Input!$B$4:$G$94,6,0),0)</f>
        <v>0.17161101534022988</v>
      </c>
      <c r="T110" s="126">
        <f t="shared" si="51"/>
        <v>4.9101423627923024E-3</v>
      </c>
      <c r="V110" t="str">
        <f t="shared" si="50"/>
        <v>red</v>
      </c>
      <c r="X110" t="s">
        <v>278</v>
      </c>
      <c r="Y110" t="s">
        <v>279</v>
      </c>
      <c r="Z110" t="s">
        <v>280</v>
      </c>
    </row>
    <row r="111" spans="1:26" x14ac:dyDescent="0.25">
      <c r="A111" s="28">
        <v>10</v>
      </c>
      <c r="B111" s="97">
        <v>88</v>
      </c>
      <c r="C111" t="s">
        <v>256</v>
      </c>
      <c r="D111" t="s">
        <v>547</v>
      </c>
      <c r="E111" t="s">
        <v>428</v>
      </c>
      <c r="F111" t="s">
        <v>465</v>
      </c>
      <c r="G111" t="s">
        <v>144</v>
      </c>
      <c r="H111" s="29">
        <f t="shared" si="44"/>
        <v>0.33</v>
      </c>
      <c r="I111" s="30">
        <f t="shared" si="45"/>
        <v>0.33</v>
      </c>
      <c r="J111" s="30">
        <f t="shared" si="46"/>
        <v>0.10899999999999999</v>
      </c>
      <c r="K111" s="30">
        <f>VLOOKUP($B111,'Industry score'!$A$7:$M$263,12,0)</f>
        <v>0.76900000000000002</v>
      </c>
      <c r="L111" s="30"/>
      <c r="M111" s="29">
        <f t="shared" si="47"/>
        <v>0.33</v>
      </c>
      <c r="N111" s="30">
        <f t="shared" si="48"/>
        <v>0.33</v>
      </c>
      <c r="O111" s="30">
        <f t="shared" si="49"/>
        <v>0.33</v>
      </c>
      <c r="P111" s="30">
        <f>VLOOKUP($B111,'Industry score'!$A$7:$M$263,13,0)</f>
        <v>1</v>
      </c>
      <c r="R111" s="31">
        <f>VLOOKUP($H$2&amp;"_"&amp;$B111,'Indicator Values By Option'!$A$4:$CQ$978,VLOOKUP($G$3,Input!$B$4:$G$94,6,0),0)</f>
        <v>7.3915292237932292E-2</v>
      </c>
      <c r="S111" s="31">
        <f>VLOOKUP($M$2&amp;"_"&amp;$B111,'Indicator Values By Option'!$A$4:$CQ$978,VLOOKUP($G$3,Input!$B$4:$G$94,6,0),0)</f>
        <v>8.6155760105892668E-2</v>
      </c>
      <c r="T111" s="126">
        <f t="shared" si="51"/>
        <v>-1.2240467867960375E-2</v>
      </c>
      <c r="V111" t="str">
        <f t="shared" si="50"/>
        <v>green</v>
      </c>
      <c r="X111" t="s">
        <v>278</v>
      </c>
      <c r="Y111" t="s">
        <v>279</v>
      </c>
      <c r="Z111" t="s">
        <v>280</v>
      </c>
    </row>
    <row r="112" spans="1:26" x14ac:dyDescent="0.25">
      <c r="A112" s="28">
        <v>10</v>
      </c>
      <c r="B112" s="97">
        <v>146</v>
      </c>
      <c r="C112" t="s">
        <v>256</v>
      </c>
      <c r="D112" t="s">
        <v>547</v>
      </c>
      <c r="E112" t="s">
        <v>428</v>
      </c>
      <c r="F112" t="s">
        <v>468</v>
      </c>
      <c r="G112" t="s">
        <v>190</v>
      </c>
      <c r="H112" s="29">
        <f t="shared" si="44"/>
        <v>0.33</v>
      </c>
      <c r="I112" s="30">
        <f t="shared" si="45"/>
        <v>0.33</v>
      </c>
      <c r="J112" s="30">
        <f t="shared" si="46"/>
        <v>3.1999999999999917E-2</v>
      </c>
      <c r="K112" s="30">
        <f>VLOOKUP($B112,'Industry score'!$A$7:$M$263,12,0)</f>
        <v>0.69199999999999995</v>
      </c>
      <c r="L112" s="30"/>
      <c r="M112" s="29">
        <f t="shared" si="47"/>
        <v>0.33</v>
      </c>
      <c r="N112" s="30">
        <f t="shared" si="48"/>
        <v>0.33</v>
      </c>
      <c r="O112" s="30">
        <f t="shared" si="49"/>
        <v>0.22899999999999998</v>
      </c>
      <c r="P112" s="30">
        <f>VLOOKUP($B112,'Industry score'!$A$7:$M$263,13,0)</f>
        <v>0.88900000000000001</v>
      </c>
      <c r="R112" s="31">
        <f>VLOOKUP($H$2&amp;"_"&amp;$B112,'Indicator Values By Option'!$A$4:$CQ$978,VLOOKUP($G$3,Input!$B$4:$G$94,6,0),0)</f>
        <v>0.32849270086848176</v>
      </c>
      <c r="S112" s="31">
        <f>VLOOKUP($M$2&amp;"_"&amp;$B112,'Indicator Values By Option'!$A$4:$CQ$978,VLOOKUP($G$3,Input!$B$4:$G$94,6,0),0)</f>
        <v>0.37847119079178215</v>
      </c>
      <c r="T112" s="126">
        <f t="shared" si="51"/>
        <v>-4.9978489923300395E-2</v>
      </c>
      <c r="V112" t="str">
        <f t="shared" si="50"/>
        <v>green</v>
      </c>
      <c r="X112" t="s">
        <v>278</v>
      </c>
      <c r="Y112" t="s">
        <v>279</v>
      </c>
      <c r="Z112" t="s">
        <v>280</v>
      </c>
    </row>
    <row r="113" spans="1:26" x14ac:dyDescent="0.25">
      <c r="A113" s="28">
        <v>10</v>
      </c>
      <c r="B113" s="97">
        <v>145</v>
      </c>
      <c r="C113" t="s">
        <v>256</v>
      </c>
      <c r="D113" t="s">
        <v>547</v>
      </c>
      <c r="E113" t="s">
        <v>428</v>
      </c>
      <c r="F113" t="s">
        <v>467</v>
      </c>
      <c r="G113" t="s">
        <v>189</v>
      </c>
      <c r="H113" s="29">
        <f t="shared" si="44"/>
        <v>0.33</v>
      </c>
      <c r="I113" s="30">
        <f t="shared" si="45"/>
        <v>0.28499999999999998</v>
      </c>
      <c r="J113" s="30">
        <f t="shared" si="46"/>
        <v>0</v>
      </c>
      <c r="K113" s="30">
        <f>VLOOKUP($B113,'Industry score'!$A$7:$M$263,12,0)</f>
        <v>0.61499999999999999</v>
      </c>
      <c r="L113" s="30"/>
      <c r="M113" s="29">
        <f t="shared" si="47"/>
        <v>0.33</v>
      </c>
      <c r="N113" s="30">
        <f t="shared" si="48"/>
        <v>0.33</v>
      </c>
      <c r="O113" s="30">
        <f t="shared" si="49"/>
        <v>0.20599999999999996</v>
      </c>
      <c r="P113" s="30">
        <f>VLOOKUP($B113,'Industry score'!$A$7:$M$263,13,0)</f>
        <v>0.86599999999999999</v>
      </c>
      <c r="R113" s="31">
        <f>VLOOKUP($H$2&amp;"_"&amp;$B113,'Indicator Values By Option'!$A$4:$CQ$978,VLOOKUP($G$3,Input!$B$4:$G$94,6,0),0)</f>
        <v>0.13036489537794155</v>
      </c>
      <c r="S113" s="31">
        <f>VLOOKUP($M$2&amp;"_"&amp;$B113,'Indicator Values By Option'!$A$4:$CQ$978,VLOOKUP($G$3,Input!$B$4:$G$94,6,0),0)</f>
        <v>0.16214825374050626</v>
      </c>
      <c r="T113" s="126">
        <f t="shared" si="51"/>
        <v>-3.1783358362564712E-2</v>
      </c>
      <c r="V113" t="str">
        <f t="shared" si="50"/>
        <v>green</v>
      </c>
      <c r="X113" t="s">
        <v>278</v>
      </c>
      <c r="Y113" t="s">
        <v>279</v>
      </c>
      <c r="Z113" t="s">
        <v>280</v>
      </c>
    </row>
    <row r="114" spans="1:26" x14ac:dyDescent="0.25">
      <c r="A114" s="28">
        <v>10</v>
      </c>
      <c r="B114" s="97">
        <v>148</v>
      </c>
      <c r="C114" t="s">
        <v>256</v>
      </c>
      <c r="D114" t="s">
        <v>547</v>
      </c>
      <c r="E114" t="s">
        <v>428</v>
      </c>
      <c r="F114" t="s">
        <v>470</v>
      </c>
      <c r="G114" t="s">
        <v>192</v>
      </c>
      <c r="H114" s="29">
        <f t="shared" si="44"/>
        <v>0.23</v>
      </c>
      <c r="I114" s="30">
        <f t="shared" si="45"/>
        <v>0</v>
      </c>
      <c r="J114" s="30">
        <f t="shared" si="46"/>
        <v>0</v>
      </c>
      <c r="K114" s="30">
        <f>VLOOKUP($B114,'Industry score'!$A$7:$M$263,12,0)</f>
        <v>0.23</v>
      </c>
      <c r="L114" s="30"/>
      <c r="M114" s="29">
        <f t="shared" si="47"/>
        <v>0.33</v>
      </c>
      <c r="N114" s="30">
        <f t="shared" si="48"/>
        <v>0.33</v>
      </c>
      <c r="O114" s="30">
        <f t="shared" si="49"/>
        <v>5.1999999999999935E-2</v>
      </c>
      <c r="P114" s="30">
        <f>VLOOKUP($B114,'Industry score'!$A$7:$M$263,13,0)</f>
        <v>0.71199999999999997</v>
      </c>
      <c r="R114" s="31">
        <f>VLOOKUP($H$2&amp;"_"&amp;$B114,'Indicator Values By Option'!$A$4:$CQ$978,VLOOKUP($G$3,Input!$B$4:$G$94,6,0),0)</f>
        <v>7.6044275099549974E-2</v>
      </c>
      <c r="S114" s="31">
        <f>VLOOKUP($M$2&amp;"_"&amp;$B114,'Indicator Values By Option'!$A$4:$CQ$978,VLOOKUP($G$3,Input!$B$4:$G$94,6,0),0)</f>
        <v>0.12369315610462048</v>
      </c>
      <c r="T114" s="126">
        <f t="shared" si="51"/>
        <v>-4.7648881005070504E-2</v>
      </c>
      <c r="V114" t="str">
        <f t="shared" si="50"/>
        <v>green</v>
      </c>
      <c r="X114" t="s">
        <v>278</v>
      </c>
      <c r="Y114" t="s">
        <v>279</v>
      </c>
      <c r="Z114" t="s">
        <v>280</v>
      </c>
    </row>
    <row r="115" spans="1:26" x14ac:dyDescent="0.25">
      <c r="A115" s="28">
        <v>10</v>
      </c>
      <c r="B115" s="97">
        <v>147</v>
      </c>
      <c r="C115" t="s">
        <v>256</v>
      </c>
      <c r="D115" t="s">
        <v>547</v>
      </c>
      <c r="E115" t="s">
        <v>428</v>
      </c>
      <c r="F115" t="s">
        <v>469</v>
      </c>
      <c r="G115" t="s">
        <v>191</v>
      </c>
      <c r="H115" s="29">
        <f t="shared" si="44"/>
        <v>0.33</v>
      </c>
      <c r="I115" s="30">
        <f t="shared" si="45"/>
        <v>0.20800000000000002</v>
      </c>
      <c r="J115" s="30">
        <f t="shared" si="46"/>
        <v>0</v>
      </c>
      <c r="K115" s="30">
        <f>VLOOKUP($B115,'Industry score'!$A$7:$M$263,12,0)</f>
        <v>0.53800000000000003</v>
      </c>
      <c r="L115" s="30"/>
      <c r="M115" s="29">
        <f t="shared" si="47"/>
        <v>0.33</v>
      </c>
      <c r="N115" s="30">
        <f t="shared" si="48"/>
        <v>0.22100000000000003</v>
      </c>
      <c r="O115" s="30">
        <f t="shared" si="49"/>
        <v>0</v>
      </c>
      <c r="P115" s="30">
        <f>VLOOKUP($B115,'Industry score'!$A$7:$M$263,13,0)</f>
        <v>0.55100000000000005</v>
      </c>
      <c r="R115" s="31">
        <f>VLOOKUP($H$2&amp;"_"&amp;$B115,'Indicator Values By Option'!$A$4:$CQ$978,VLOOKUP($G$3,Input!$B$4:$G$94,6,0),0)</f>
        <v>2.0141927178280457E-2</v>
      </c>
      <c r="S115" s="31">
        <f>VLOOKUP($M$2&amp;"_"&amp;$B115,'Indicator Values By Option'!$A$4:$CQ$978,VLOOKUP($G$3,Input!$B$4:$G$94,6,0),0)</f>
        <v>2.0437208992977487E-2</v>
      </c>
      <c r="T115" s="126">
        <f t="shared" si="51"/>
        <v>-2.9528181469702999E-4</v>
      </c>
      <c r="V115" t="str">
        <f t="shared" si="50"/>
        <v>white</v>
      </c>
      <c r="X115" t="s">
        <v>278</v>
      </c>
      <c r="Y115" t="s">
        <v>279</v>
      </c>
      <c r="Z115" t="s">
        <v>280</v>
      </c>
    </row>
    <row r="116" spans="1:26" x14ac:dyDescent="0.25">
      <c r="A116" s="28"/>
      <c r="H116" s="29"/>
      <c r="I116" s="30"/>
      <c r="J116" s="30"/>
      <c r="K116" s="30"/>
      <c r="L116" s="30"/>
      <c r="M116" s="29"/>
      <c r="N116" s="30"/>
      <c r="O116" s="30"/>
      <c r="P116" s="30"/>
      <c r="R116" s="31"/>
      <c r="S116" s="31"/>
    </row>
    <row r="117" spans="1:26" x14ac:dyDescent="0.25">
      <c r="A117" s="28">
        <v>10</v>
      </c>
      <c r="B117" s="97">
        <v>111</v>
      </c>
      <c r="C117" t="s">
        <v>256</v>
      </c>
      <c r="D117" t="s">
        <v>550</v>
      </c>
      <c r="E117" t="s">
        <v>519</v>
      </c>
      <c r="F117" t="s">
        <v>520</v>
      </c>
      <c r="G117" t="s">
        <v>346</v>
      </c>
      <c r="H117" s="29">
        <f t="shared" ref="H117:H140" si="52">MIN(K117,0.33)</f>
        <v>0.33</v>
      </c>
      <c r="I117" s="30">
        <f t="shared" ref="I117:I140" si="53">MAX(MIN(K117-0.33,0.33),0)</f>
        <v>0.13100000000000001</v>
      </c>
      <c r="J117" s="30">
        <f t="shared" ref="J117:J140" si="54">MAX(MIN(K117-0.66,0.33),0)</f>
        <v>0</v>
      </c>
      <c r="K117" s="30">
        <f>VLOOKUP($B117,'Industry score'!$A$7:$M$263,12,0)</f>
        <v>0.46100000000000002</v>
      </c>
      <c r="L117" s="30"/>
      <c r="M117" s="29">
        <f t="shared" ref="M117:M140" si="55">MIN(P117,0.33)</f>
        <v>0.33</v>
      </c>
      <c r="N117" s="30">
        <f t="shared" ref="N117:N140" si="56">MAX(MIN(P117-0.33,0.33),0)</f>
        <v>0.28699999999999998</v>
      </c>
      <c r="O117" s="30">
        <f t="shared" ref="O117:O140" si="57">MAX(MIN(P117-0.66,0.33),0)</f>
        <v>0</v>
      </c>
      <c r="P117" s="30">
        <f>VLOOKUP($B117,'Industry score'!$A$7:$M$263,13,0)</f>
        <v>0.61699999999999999</v>
      </c>
      <c r="R117" s="32">
        <f>VLOOKUP($H$2&amp;"_"&amp;$B117,'Indicator Values By Option'!$A$4:$CQ$978,VLOOKUP($G$3,Input!$B$4:$G$94,6,0),0)</f>
        <v>3.4691906259071414</v>
      </c>
      <c r="S117" s="32">
        <f>VLOOKUP($M$2&amp;"_"&amp;$B117,'Indicator Values By Option'!$A$4:$CQ$978,VLOOKUP($G$3,Input!$B$4:$G$94,6,0),0)</f>
        <v>3.7023390075011169</v>
      </c>
      <c r="T117" s="127">
        <f>R117-S117</f>
        <v>-0.23314838159397544</v>
      </c>
      <c r="V117" t="s">
        <v>567</v>
      </c>
      <c r="X117" t="s">
        <v>279</v>
      </c>
      <c r="Y117" t="s">
        <v>279</v>
      </c>
      <c r="Z117" t="s">
        <v>279</v>
      </c>
    </row>
    <row r="118" spans="1:26" x14ac:dyDescent="0.25">
      <c r="A118" s="28">
        <v>10</v>
      </c>
      <c r="B118" s="97">
        <v>112</v>
      </c>
      <c r="C118" t="s">
        <v>256</v>
      </c>
      <c r="D118" t="s">
        <v>550</v>
      </c>
      <c r="E118" t="s">
        <v>519</v>
      </c>
      <c r="F118" t="s">
        <v>521</v>
      </c>
      <c r="G118" t="s">
        <v>347</v>
      </c>
      <c r="H118" s="29">
        <f t="shared" si="52"/>
        <v>0.33</v>
      </c>
      <c r="I118" s="30">
        <f t="shared" si="53"/>
        <v>0.20800000000000002</v>
      </c>
      <c r="J118" s="30">
        <f t="shared" si="54"/>
        <v>0</v>
      </c>
      <c r="K118" s="30">
        <f>VLOOKUP($B118,'Industry score'!$A$7:$M$263,12,0)</f>
        <v>0.53800000000000003</v>
      </c>
      <c r="L118" s="30"/>
      <c r="M118" s="29">
        <f t="shared" si="55"/>
        <v>0.33</v>
      </c>
      <c r="N118" s="30">
        <f t="shared" si="56"/>
        <v>0.33</v>
      </c>
      <c r="O118" s="30">
        <f t="shared" si="57"/>
        <v>4.4999999999999929E-2</v>
      </c>
      <c r="P118" s="30">
        <f>VLOOKUP($B118,'Industry score'!$A$7:$M$263,13,0)</f>
        <v>0.70499999999999996</v>
      </c>
      <c r="R118" s="32">
        <f>VLOOKUP($H$2&amp;"_"&amp;$B118,'Indicator Values By Option'!$A$4:$CQ$978,VLOOKUP($G$3,Input!$B$4:$G$94,6,0),0)</f>
        <v>0.95335645521901602</v>
      </c>
      <c r="S118" s="32">
        <f>VLOOKUP($M$2&amp;"_"&amp;$B118,'Indicator Values By Option'!$A$4:$CQ$978,VLOOKUP($G$3,Input!$B$4:$G$94,6,0),0)</f>
        <v>1.0671987095094717</v>
      </c>
      <c r="T118" s="127">
        <f t="shared" ref="T118:T140" si="58">R118-S118</f>
        <v>-0.11384225429045569</v>
      </c>
      <c r="V118" t="s">
        <v>567</v>
      </c>
      <c r="X118" t="s">
        <v>279</v>
      </c>
      <c r="Y118" t="s">
        <v>279</v>
      </c>
      <c r="Z118" t="s">
        <v>279</v>
      </c>
    </row>
    <row r="119" spans="1:26" x14ac:dyDescent="0.25">
      <c r="A119" s="28">
        <v>10</v>
      </c>
      <c r="B119" s="97">
        <v>134</v>
      </c>
      <c r="C119" t="s">
        <v>256</v>
      </c>
      <c r="D119" t="s">
        <v>550</v>
      </c>
      <c r="E119" t="s">
        <v>519</v>
      </c>
      <c r="F119" t="s">
        <v>523</v>
      </c>
      <c r="G119" t="s">
        <v>349</v>
      </c>
      <c r="H119" s="29">
        <f t="shared" si="52"/>
        <v>0.33</v>
      </c>
      <c r="I119" s="30">
        <f t="shared" si="53"/>
        <v>0.28499999999999998</v>
      </c>
      <c r="J119" s="30">
        <f t="shared" si="54"/>
        <v>0</v>
      </c>
      <c r="K119" s="30">
        <f>VLOOKUP($B119,'Industry score'!$A$7:$M$263,12,0)</f>
        <v>0.61499999999999999</v>
      </c>
      <c r="L119" s="30"/>
      <c r="M119" s="29">
        <f t="shared" si="55"/>
        <v>0.33</v>
      </c>
      <c r="N119" s="30">
        <f t="shared" si="56"/>
        <v>3.5999999999999976E-2</v>
      </c>
      <c r="O119" s="30">
        <f t="shared" si="57"/>
        <v>0</v>
      </c>
      <c r="P119" s="30">
        <f>VLOOKUP($B119,'Industry score'!$A$7:$M$263,13,0)</f>
        <v>0.36599999999999999</v>
      </c>
      <c r="R119" s="32">
        <f>VLOOKUP($H$2&amp;"_"&amp;$B119,'Indicator Values By Option'!$A$4:$CQ$978,VLOOKUP($G$3,Input!$B$4:$G$94,6,0),0)</f>
        <v>3.8693652254123423</v>
      </c>
      <c r="S119" s="32">
        <f>VLOOKUP($M$2&amp;"_"&amp;$B119,'Indicator Values By Option'!$A$4:$CQ$978,VLOOKUP($G$3,Input!$B$4:$G$94,6,0),0)</f>
        <v>3.4005235601560124</v>
      </c>
      <c r="T119" s="127">
        <f t="shared" si="58"/>
        <v>0.46884166525632986</v>
      </c>
      <c r="V119" t="s">
        <v>567</v>
      </c>
      <c r="X119" t="s">
        <v>279</v>
      </c>
      <c r="Y119" t="s">
        <v>279</v>
      </c>
      <c r="Z119" t="s">
        <v>279</v>
      </c>
    </row>
    <row r="120" spans="1:26" x14ac:dyDescent="0.25">
      <c r="A120" s="28">
        <v>10</v>
      </c>
      <c r="B120" s="97">
        <v>133</v>
      </c>
      <c r="C120" t="s">
        <v>256</v>
      </c>
      <c r="D120" t="s">
        <v>550</v>
      </c>
      <c r="E120" t="s">
        <v>519</v>
      </c>
      <c r="F120" t="s">
        <v>522</v>
      </c>
      <c r="G120" t="s">
        <v>348</v>
      </c>
      <c r="H120" s="29">
        <f t="shared" si="52"/>
        <v>0.33</v>
      </c>
      <c r="I120" s="30">
        <f t="shared" si="53"/>
        <v>0.13100000000000001</v>
      </c>
      <c r="J120" s="30">
        <f t="shared" si="54"/>
        <v>0</v>
      </c>
      <c r="K120" s="30">
        <f>VLOOKUP($B120,'Industry score'!$A$7:$M$263,12,0)</f>
        <v>0.46100000000000002</v>
      </c>
      <c r="L120" s="30"/>
      <c r="M120" s="29">
        <f t="shared" si="55"/>
        <v>0.33</v>
      </c>
      <c r="N120" s="30">
        <f t="shared" si="56"/>
        <v>0.19600000000000001</v>
      </c>
      <c r="O120" s="30">
        <f t="shared" si="57"/>
        <v>0</v>
      </c>
      <c r="P120" s="30">
        <f>VLOOKUP($B120,'Industry score'!$A$7:$M$263,13,0)</f>
        <v>0.52600000000000002</v>
      </c>
      <c r="R120" s="32">
        <f>VLOOKUP($H$2&amp;"_"&amp;$B120,'Indicator Values By Option'!$A$4:$CQ$978,VLOOKUP($G$3,Input!$B$4:$G$94,6,0),0)</f>
        <v>0.86660533579135191</v>
      </c>
      <c r="S120" s="32">
        <f>VLOOKUP($M$2&amp;"_"&amp;$B120,'Indicator Values By Option'!$A$4:$CQ$978,VLOOKUP($G$3,Input!$B$4:$G$94,6,0),0)</f>
        <v>0.96335078532518281</v>
      </c>
      <c r="T120" s="127">
        <f t="shared" si="58"/>
        <v>-9.6745449533830907E-2</v>
      </c>
      <c r="V120" t="s">
        <v>567</v>
      </c>
      <c r="X120" t="s">
        <v>279</v>
      </c>
      <c r="Y120" t="s">
        <v>279</v>
      </c>
      <c r="Z120" t="s">
        <v>279</v>
      </c>
    </row>
    <row r="121" spans="1:26" x14ac:dyDescent="0.25">
      <c r="A121" s="28">
        <v>10</v>
      </c>
      <c r="B121" s="97">
        <v>154</v>
      </c>
      <c r="C121" t="s">
        <v>256</v>
      </c>
      <c r="D121" t="s">
        <v>550</v>
      </c>
      <c r="E121" t="s">
        <v>519</v>
      </c>
      <c r="F121" t="s">
        <v>525</v>
      </c>
      <c r="G121" t="s">
        <v>351</v>
      </c>
      <c r="H121" s="29">
        <f t="shared" si="52"/>
        <v>0.33</v>
      </c>
      <c r="I121" s="30">
        <f t="shared" si="53"/>
        <v>0.13100000000000001</v>
      </c>
      <c r="J121" s="30">
        <f t="shared" si="54"/>
        <v>0</v>
      </c>
      <c r="K121" s="30">
        <f>VLOOKUP($B121,'Industry score'!$A$7:$M$263,12,0)</f>
        <v>0.46100000000000002</v>
      </c>
      <c r="L121" s="30"/>
      <c r="M121" s="29">
        <f t="shared" si="55"/>
        <v>0.33</v>
      </c>
      <c r="N121" s="30">
        <f t="shared" si="56"/>
        <v>0.126</v>
      </c>
      <c r="O121" s="30">
        <f t="shared" si="57"/>
        <v>0</v>
      </c>
      <c r="P121" s="30">
        <f>VLOOKUP($B121,'Industry score'!$A$7:$M$263,13,0)</f>
        <v>0.45600000000000002</v>
      </c>
      <c r="R121" s="32">
        <f>VLOOKUP($H$2&amp;"_"&amp;$B121,'Indicator Values By Option'!$A$4:$CQ$978,VLOOKUP($G$3,Input!$B$4:$G$94,6,0),0)</f>
        <v>3.5720090293453723</v>
      </c>
      <c r="S121" s="32">
        <f>VLOOKUP($M$2&amp;"_"&amp;$B121,'Indicator Values By Option'!$A$4:$CQ$978,VLOOKUP($G$3,Input!$B$4:$G$94,6,0),0)</f>
        <v>3.5709539630279949</v>
      </c>
      <c r="T121" s="127">
        <f t="shared" si="58"/>
        <v>1.0550663173773955E-3</v>
      </c>
      <c r="V121" t="s">
        <v>567</v>
      </c>
      <c r="X121" t="s">
        <v>279</v>
      </c>
      <c r="Y121" t="s">
        <v>279</v>
      </c>
      <c r="Z121" t="s">
        <v>279</v>
      </c>
    </row>
    <row r="122" spans="1:26" x14ac:dyDescent="0.25">
      <c r="A122" s="28">
        <v>10</v>
      </c>
      <c r="B122" s="97">
        <v>153</v>
      </c>
      <c r="C122" t="s">
        <v>256</v>
      </c>
      <c r="D122" t="s">
        <v>550</v>
      </c>
      <c r="E122" t="s">
        <v>519</v>
      </c>
      <c r="F122" t="s">
        <v>524</v>
      </c>
      <c r="G122" t="s">
        <v>350</v>
      </c>
      <c r="H122" s="29">
        <f t="shared" si="52"/>
        <v>0.33</v>
      </c>
      <c r="I122" s="30">
        <f t="shared" si="53"/>
        <v>0.28499999999999998</v>
      </c>
      <c r="J122" s="30">
        <f t="shared" si="54"/>
        <v>0</v>
      </c>
      <c r="K122" s="30">
        <f>VLOOKUP($B122,'Industry score'!$A$7:$M$263,12,0)</f>
        <v>0.61499999999999999</v>
      </c>
      <c r="L122" s="30"/>
      <c r="M122" s="29">
        <f t="shared" si="55"/>
        <v>0.33</v>
      </c>
      <c r="N122" s="30">
        <f t="shared" si="56"/>
        <v>0.189</v>
      </c>
      <c r="O122" s="30">
        <f t="shared" si="57"/>
        <v>0</v>
      </c>
      <c r="P122" s="30">
        <f>VLOOKUP($B122,'Industry score'!$A$7:$M$263,13,0)</f>
        <v>0.51900000000000002</v>
      </c>
      <c r="R122" s="32">
        <f>VLOOKUP($H$2&amp;"_"&amp;$B122,'Indicator Values By Option'!$A$4:$CQ$978,VLOOKUP($G$3,Input!$B$4:$G$94,6,0),0)</f>
        <v>1.4338600451467269</v>
      </c>
      <c r="S122" s="32">
        <f>VLOOKUP($M$2&amp;"_"&amp;$B122,'Indicator Values By Option'!$A$4:$CQ$978,VLOOKUP($G$3,Input!$B$4:$G$94,6,0),0)</f>
        <v>1.3801613668906711</v>
      </c>
      <c r="T122" s="127">
        <f t="shared" si="58"/>
        <v>5.3698678256055787E-2</v>
      </c>
      <c r="V122" t="s">
        <v>567</v>
      </c>
      <c r="X122" t="s">
        <v>279</v>
      </c>
      <c r="Y122" t="s">
        <v>279</v>
      </c>
      <c r="Z122" t="s">
        <v>279</v>
      </c>
    </row>
    <row r="123" spans="1:26" x14ac:dyDescent="0.25">
      <c r="A123" s="28">
        <v>10</v>
      </c>
      <c r="B123" s="97">
        <v>71</v>
      </c>
      <c r="C123" t="s">
        <v>256</v>
      </c>
      <c r="D123" t="s">
        <v>550</v>
      </c>
      <c r="E123" t="s">
        <v>519</v>
      </c>
      <c r="F123" t="s">
        <v>526</v>
      </c>
      <c r="G123" t="s">
        <v>352</v>
      </c>
      <c r="H123" s="29">
        <f t="shared" si="52"/>
        <v>0.33</v>
      </c>
      <c r="I123" s="30">
        <f t="shared" si="53"/>
        <v>0.13100000000000001</v>
      </c>
      <c r="J123" s="30">
        <f t="shared" si="54"/>
        <v>0</v>
      </c>
      <c r="K123" s="30">
        <f>VLOOKUP($B123,'Industry score'!$A$7:$M$263,12,0)</f>
        <v>0.46100000000000002</v>
      </c>
      <c r="L123" s="30"/>
      <c r="M123" s="29">
        <f t="shared" si="55"/>
        <v>0.33</v>
      </c>
      <c r="N123" s="30">
        <f t="shared" si="56"/>
        <v>0.24799999999999994</v>
      </c>
      <c r="O123" s="30">
        <f t="shared" si="57"/>
        <v>0</v>
      </c>
      <c r="P123" s="30">
        <f>VLOOKUP($B123,'Industry score'!$A$7:$M$263,13,0)</f>
        <v>0.57799999999999996</v>
      </c>
      <c r="R123" s="32">
        <f>VLOOKUP($H$2&amp;"_"&amp;$B123,'Indicator Values By Option'!$A$4:$CQ$978,VLOOKUP($G$3,Input!$B$4:$G$94,6,0),0)</f>
        <v>4.1678146525047044</v>
      </c>
      <c r="S123" s="32">
        <f>VLOOKUP($M$2&amp;"_"&amp;$B123,'Indicator Values By Option'!$A$4:$CQ$978,VLOOKUP($G$3,Input!$B$4:$G$94,6,0),0)</f>
        <v>4.2725617684861108</v>
      </c>
      <c r="T123" s="127">
        <f t="shared" si="58"/>
        <v>-0.1047471159814064</v>
      </c>
      <c r="V123" t="s">
        <v>567</v>
      </c>
      <c r="X123" t="s">
        <v>279</v>
      </c>
      <c r="Y123" t="s">
        <v>279</v>
      </c>
      <c r="Z123" t="s">
        <v>279</v>
      </c>
    </row>
    <row r="124" spans="1:26" x14ac:dyDescent="0.25">
      <c r="A124" s="28">
        <v>10</v>
      </c>
      <c r="B124" s="97">
        <v>72</v>
      </c>
      <c r="C124" t="s">
        <v>256</v>
      </c>
      <c r="D124" t="s">
        <v>550</v>
      </c>
      <c r="E124" t="s">
        <v>519</v>
      </c>
      <c r="F124" t="s">
        <v>527</v>
      </c>
      <c r="G124" t="s">
        <v>353</v>
      </c>
      <c r="H124" s="29">
        <f t="shared" si="52"/>
        <v>0.33</v>
      </c>
      <c r="I124" s="30">
        <f t="shared" si="53"/>
        <v>0.33</v>
      </c>
      <c r="J124" s="30">
        <f t="shared" si="54"/>
        <v>3.1999999999999917E-2</v>
      </c>
      <c r="K124" s="30">
        <f>VLOOKUP($B124,'Industry score'!$A$7:$M$263,12,0)</f>
        <v>0.69199999999999995</v>
      </c>
      <c r="L124" s="30"/>
      <c r="M124" s="29">
        <f t="shared" si="55"/>
        <v>0.33</v>
      </c>
      <c r="N124" s="30">
        <f t="shared" si="56"/>
        <v>0.22400000000000003</v>
      </c>
      <c r="O124" s="30">
        <f t="shared" si="57"/>
        <v>0</v>
      </c>
      <c r="P124" s="30">
        <f>VLOOKUP($B124,'Industry score'!$A$7:$M$263,13,0)</f>
        <v>0.55400000000000005</v>
      </c>
      <c r="R124" s="32">
        <f>VLOOKUP($H$2&amp;"_"&amp;$B124,'Indicator Values By Option'!$A$4:$CQ$978,VLOOKUP($G$3,Input!$B$4:$G$94,6,0),0)</f>
        <v>1.7232310582471375</v>
      </c>
      <c r="S124" s="32">
        <f>VLOOKUP($M$2&amp;"_"&amp;$B124,'Indicator Values By Option'!$A$4:$CQ$978,VLOOKUP($G$3,Input!$B$4:$G$94,6,0),0)</f>
        <v>1.5979193757961203</v>
      </c>
      <c r="T124" s="127">
        <f t="shared" si="58"/>
        <v>0.1253116824510172</v>
      </c>
      <c r="V124" t="s">
        <v>567</v>
      </c>
      <c r="X124" t="s">
        <v>279</v>
      </c>
      <c r="Y124" t="s">
        <v>279</v>
      </c>
      <c r="Z124" t="s">
        <v>279</v>
      </c>
    </row>
    <row r="125" spans="1:26" x14ac:dyDescent="0.25">
      <c r="A125" s="28">
        <v>10</v>
      </c>
      <c r="B125" s="97">
        <v>172</v>
      </c>
      <c r="C125" t="s">
        <v>256</v>
      </c>
      <c r="D125" t="s">
        <v>550</v>
      </c>
      <c r="E125" t="s">
        <v>519</v>
      </c>
      <c r="F125" t="s">
        <v>529</v>
      </c>
      <c r="G125" t="s">
        <v>129</v>
      </c>
      <c r="H125" s="29">
        <f t="shared" si="52"/>
        <v>0.33</v>
      </c>
      <c r="I125" s="30">
        <f t="shared" si="53"/>
        <v>0.13100000000000001</v>
      </c>
      <c r="J125" s="30">
        <f t="shared" si="54"/>
        <v>0</v>
      </c>
      <c r="K125" s="30">
        <f>VLOOKUP($B125,'Industry score'!$A$7:$M$263,12,0)</f>
        <v>0.46100000000000002</v>
      </c>
      <c r="L125" s="30"/>
      <c r="M125" s="29">
        <f t="shared" si="55"/>
        <v>0.33</v>
      </c>
      <c r="N125" s="30">
        <f t="shared" si="56"/>
        <v>4.5999999999999985E-2</v>
      </c>
      <c r="O125" s="30">
        <f t="shared" si="57"/>
        <v>0</v>
      </c>
      <c r="P125" s="30">
        <f>VLOOKUP($B125,'Industry score'!$A$7:$M$263,13,0)</f>
        <v>0.376</v>
      </c>
      <c r="R125" s="32">
        <f>VLOOKUP($H$2&amp;"_"&amp;$B125,'Indicator Values By Option'!$A$4:$CQ$978,VLOOKUP($G$3,Input!$B$4:$G$94,6,0),0)</f>
        <v>3.8935431613007476</v>
      </c>
      <c r="S125" s="32">
        <f>VLOOKUP($M$2&amp;"_"&amp;$B125,'Indicator Values By Option'!$A$4:$CQ$978,VLOOKUP($G$3,Input!$B$4:$G$94,6,0),0)</f>
        <v>3.7420426656535906</v>
      </c>
      <c r="T125" s="127">
        <f t="shared" si="58"/>
        <v>0.15150049564715706</v>
      </c>
      <c r="V125" t="s">
        <v>567</v>
      </c>
      <c r="X125" t="s">
        <v>279</v>
      </c>
      <c r="Y125" t="s">
        <v>279</v>
      </c>
      <c r="Z125" t="s">
        <v>279</v>
      </c>
    </row>
    <row r="126" spans="1:26" x14ac:dyDescent="0.25">
      <c r="A126" s="28">
        <v>10</v>
      </c>
      <c r="B126" s="97">
        <v>171</v>
      </c>
      <c r="C126" t="s">
        <v>256</v>
      </c>
      <c r="D126" t="s">
        <v>550</v>
      </c>
      <c r="E126" t="s">
        <v>519</v>
      </c>
      <c r="F126" t="s">
        <v>528</v>
      </c>
      <c r="G126" t="s">
        <v>130</v>
      </c>
      <c r="H126" s="29">
        <f t="shared" si="52"/>
        <v>0.33</v>
      </c>
      <c r="I126" s="30">
        <f t="shared" si="53"/>
        <v>0.13100000000000001</v>
      </c>
      <c r="J126" s="30">
        <f t="shared" si="54"/>
        <v>0</v>
      </c>
      <c r="K126" s="30">
        <f>VLOOKUP($B126,'Industry score'!$A$7:$M$263,12,0)</f>
        <v>0.46100000000000002</v>
      </c>
      <c r="L126" s="30"/>
      <c r="M126" s="29">
        <f t="shared" si="55"/>
        <v>0.33</v>
      </c>
      <c r="N126" s="30">
        <f t="shared" si="56"/>
        <v>0.22600000000000003</v>
      </c>
      <c r="O126" s="30">
        <f t="shared" si="57"/>
        <v>0</v>
      </c>
      <c r="P126" s="30">
        <f>VLOOKUP($B126,'Industry score'!$A$7:$M$263,13,0)</f>
        <v>0.55600000000000005</v>
      </c>
      <c r="R126" s="32">
        <f>VLOOKUP($H$2&amp;"_"&amp;$B126,'Indicator Values By Option'!$A$4:$CQ$978,VLOOKUP($G$3,Input!$B$4:$G$94,6,0),0)</f>
        <v>0.90118028234100755</v>
      </c>
      <c r="S126" s="32">
        <f>VLOOKUP($M$2&amp;"_"&amp;$B126,'Indicator Values By Option'!$A$4:$CQ$978,VLOOKUP($G$3,Input!$B$4:$G$94,6,0),0)</f>
        <v>1.0008684160829133</v>
      </c>
      <c r="T126" s="127">
        <f t="shared" si="58"/>
        <v>-9.9688133741905771E-2</v>
      </c>
      <c r="V126" t="s">
        <v>567</v>
      </c>
      <c r="X126" t="s">
        <v>279</v>
      </c>
      <c r="Y126" t="s">
        <v>279</v>
      </c>
      <c r="Z126" t="s">
        <v>279</v>
      </c>
    </row>
    <row r="127" spans="1:26" x14ac:dyDescent="0.25">
      <c r="A127" s="28">
        <v>10</v>
      </c>
      <c r="B127" s="97">
        <v>98</v>
      </c>
      <c r="C127" t="s">
        <v>256</v>
      </c>
      <c r="D127" t="s">
        <v>550</v>
      </c>
      <c r="E127" t="s">
        <v>519</v>
      </c>
      <c r="F127" t="s">
        <v>530</v>
      </c>
      <c r="G127" t="s">
        <v>354</v>
      </c>
      <c r="H127" s="29">
        <f t="shared" si="52"/>
        <v>0.33</v>
      </c>
      <c r="I127" s="30">
        <f t="shared" si="53"/>
        <v>5.3999999999999992E-2</v>
      </c>
      <c r="J127" s="30">
        <f t="shared" si="54"/>
        <v>0</v>
      </c>
      <c r="K127" s="30">
        <f>VLOOKUP($B127,'Industry score'!$A$7:$M$263,12,0)</f>
        <v>0.38400000000000001</v>
      </c>
      <c r="L127" s="30"/>
      <c r="M127" s="29">
        <f t="shared" si="55"/>
        <v>0.33</v>
      </c>
      <c r="N127" s="30">
        <f t="shared" si="56"/>
        <v>1.4999999999999958E-2</v>
      </c>
      <c r="O127" s="30">
        <f t="shared" si="57"/>
        <v>0</v>
      </c>
      <c r="P127" s="30">
        <f>VLOOKUP($B127,'Industry score'!$A$7:$M$263,13,0)</f>
        <v>0.34499999999999997</v>
      </c>
      <c r="R127" s="32">
        <f>VLOOKUP($H$2&amp;"_"&amp;$B127,'Indicator Values By Option'!$A$4:$CQ$978,VLOOKUP($G$3,Input!$B$4:$G$94,6,0),0)</f>
        <v>3.5719243803612954</v>
      </c>
      <c r="S127" s="32">
        <f>VLOOKUP($M$2&amp;"_"&amp;$B127,'Indicator Values By Option'!$A$4:$CQ$978,VLOOKUP($G$3,Input!$B$4:$G$94,6,0),0)</f>
        <v>3.3874934314247795</v>
      </c>
      <c r="T127" s="127">
        <f t="shared" si="58"/>
        <v>0.1844309489365159</v>
      </c>
      <c r="V127" t="s">
        <v>567</v>
      </c>
      <c r="X127" t="s">
        <v>279</v>
      </c>
      <c r="Y127" t="s">
        <v>279</v>
      </c>
      <c r="Z127" t="s">
        <v>279</v>
      </c>
    </row>
    <row r="128" spans="1:26" x14ac:dyDescent="0.25">
      <c r="A128" s="28">
        <v>10</v>
      </c>
      <c r="B128" s="97">
        <v>99</v>
      </c>
      <c r="C128" t="s">
        <v>256</v>
      </c>
      <c r="D128" t="s">
        <v>550</v>
      </c>
      <c r="E128" t="s">
        <v>519</v>
      </c>
      <c r="F128" t="s">
        <v>531</v>
      </c>
      <c r="G128" t="s">
        <v>355</v>
      </c>
      <c r="H128" s="29">
        <f t="shared" si="52"/>
        <v>0.33</v>
      </c>
      <c r="I128" s="30">
        <f t="shared" si="53"/>
        <v>0.20800000000000002</v>
      </c>
      <c r="J128" s="30">
        <f t="shared" si="54"/>
        <v>0</v>
      </c>
      <c r="K128" s="30">
        <f>VLOOKUP($B128,'Industry score'!$A$7:$M$263,12,0)</f>
        <v>0.53800000000000003</v>
      </c>
      <c r="L128" s="30"/>
      <c r="M128" s="29">
        <f t="shared" si="55"/>
        <v>0.33</v>
      </c>
      <c r="N128" s="30">
        <f t="shared" si="56"/>
        <v>0.33</v>
      </c>
      <c r="O128" s="30">
        <f t="shared" si="57"/>
        <v>7.0000000000000062E-3</v>
      </c>
      <c r="P128" s="30">
        <f>VLOOKUP($B128,'Industry score'!$A$7:$M$263,13,0)</f>
        <v>0.66700000000000004</v>
      </c>
      <c r="R128" s="32">
        <f>VLOOKUP($H$2&amp;"_"&amp;$B128,'Indicator Values By Option'!$A$4:$CQ$978,VLOOKUP($G$3,Input!$B$4:$G$94,6,0),0)</f>
        <v>1.2117104242295589</v>
      </c>
      <c r="S128" s="32">
        <f>VLOOKUP($M$2&amp;"_"&amp;$B128,'Indicator Values By Option'!$A$4:$CQ$978,VLOOKUP($G$3,Input!$B$4:$G$94,6,0),0)</f>
        <v>1.311613242249356</v>
      </c>
      <c r="T128" s="127">
        <f t="shared" si="58"/>
        <v>-9.9902818019797168E-2</v>
      </c>
      <c r="V128" t="s">
        <v>567</v>
      </c>
      <c r="X128" t="s">
        <v>279</v>
      </c>
      <c r="Y128" t="s">
        <v>279</v>
      </c>
      <c r="Z128" t="s">
        <v>279</v>
      </c>
    </row>
    <row r="129" spans="1:26" x14ac:dyDescent="0.25">
      <c r="A129" s="28">
        <v>10</v>
      </c>
      <c r="B129" s="97">
        <v>122</v>
      </c>
      <c r="C129" t="s">
        <v>256</v>
      </c>
      <c r="D129" t="s">
        <v>550</v>
      </c>
      <c r="E129" t="s">
        <v>519</v>
      </c>
      <c r="F129" t="s">
        <v>532</v>
      </c>
      <c r="G129" t="s">
        <v>356</v>
      </c>
      <c r="H129" s="29">
        <f t="shared" si="52"/>
        <v>0.307</v>
      </c>
      <c r="I129" s="30">
        <f t="shared" si="53"/>
        <v>0</v>
      </c>
      <c r="J129" s="30">
        <f t="shared" si="54"/>
        <v>0</v>
      </c>
      <c r="K129" s="30">
        <f>VLOOKUP($B129,'Industry score'!$A$7:$M$263,12,0)</f>
        <v>0.307</v>
      </c>
      <c r="L129" s="30"/>
      <c r="M129" s="29">
        <f t="shared" si="55"/>
        <v>0.18099999999999999</v>
      </c>
      <c r="N129" s="30">
        <f t="shared" si="56"/>
        <v>0</v>
      </c>
      <c r="O129" s="30">
        <f t="shared" si="57"/>
        <v>0</v>
      </c>
      <c r="P129" s="30">
        <f>VLOOKUP($B129,'Industry score'!$A$7:$M$263,13,0)</f>
        <v>0.18099999999999999</v>
      </c>
      <c r="R129" s="32">
        <f>VLOOKUP($H$2&amp;"_"&amp;$B129,'Indicator Values By Option'!$A$4:$CQ$978,VLOOKUP($G$3,Input!$B$4:$G$94,6,0),0)</f>
        <v>4.157258064516129</v>
      </c>
      <c r="S129" s="32">
        <f>VLOOKUP($M$2&amp;"_"&amp;$B129,'Indicator Values By Option'!$A$4:$CQ$978,VLOOKUP($G$3,Input!$B$4:$G$94,6,0),0)</f>
        <v>3.578437310720775</v>
      </c>
      <c r="T129" s="127">
        <f t="shared" si="58"/>
        <v>0.57882075379535403</v>
      </c>
      <c r="V129" t="s">
        <v>567</v>
      </c>
      <c r="X129" t="s">
        <v>279</v>
      </c>
      <c r="Y129" t="s">
        <v>279</v>
      </c>
      <c r="Z129" t="s">
        <v>279</v>
      </c>
    </row>
    <row r="130" spans="1:26" x14ac:dyDescent="0.25">
      <c r="A130" s="28">
        <v>10</v>
      </c>
      <c r="B130" s="97">
        <v>123</v>
      </c>
      <c r="C130" t="s">
        <v>256</v>
      </c>
      <c r="D130" t="s">
        <v>550</v>
      </c>
      <c r="E130" t="s">
        <v>519</v>
      </c>
      <c r="F130" t="s">
        <v>533</v>
      </c>
      <c r="G130" t="s">
        <v>357</v>
      </c>
      <c r="H130" s="29">
        <f t="shared" si="52"/>
        <v>0.33</v>
      </c>
      <c r="I130" s="30">
        <f t="shared" si="53"/>
        <v>0.28499999999999998</v>
      </c>
      <c r="J130" s="30">
        <f t="shared" si="54"/>
        <v>0</v>
      </c>
      <c r="K130" s="30">
        <f>VLOOKUP($B130,'Industry score'!$A$7:$M$263,12,0)</f>
        <v>0.61499999999999999</v>
      </c>
      <c r="L130" s="30"/>
      <c r="M130" s="29">
        <f t="shared" si="55"/>
        <v>0.33</v>
      </c>
      <c r="N130" s="30">
        <f t="shared" si="56"/>
        <v>0.32300000000000001</v>
      </c>
      <c r="O130" s="30">
        <f t="shared" si="57"/>
        <v>0</v>
      </c>
      <c r="P130" s="30">
        <f>VLOOKUP($B130,'Industry score'!$A$7:$M$263,13,0)</f>
        <v>0.65300000000000002</v>
      </c>
      <c r="R130" s="32">
        <f>VLOOKUP($H$2&amp;"_"&amp;$B130,'Indicator Values By Option'!$A$4:$CQ$978,VLOOKUP($G$3,Input!$B$4:$G$94,6,0),0)</f>
        <v>1.2258064516129032</v>
      </c>
      <c r="S130" s="32">
        <f>VLOOKUP($M$2&amp;"_"&amp;$B130,'Indicator Values By Option'!$A$4:$CQ$978,VLOOKUP($G$3,Input!$B$4:$G$94,6,0),0)</f>
        <v>1.3737129012719562</v>
      </c>
      <c r="T130" s="127">
        <f t="shared" si="58"/>
        <v>-0.14790644965905297</v>
      </c>
      <c r="V130" t="s">
        <v>567</v>
      </c>
      <c r="X130" t="s">
        <v>279</v>
      </c>
      <c r="Y130" t="s">
        <v>279</v>
      </c>
      <c r="Z130" t="s">
        <v>279</v>
      </c>
    </row>
    <row r="131" spans="1:26" x14ac:dyDescent="0.25">
      <c r="A131" s="28">
        <v>10</v>
      </c>
      <c r="B131" s="97">
        <v>165</v>
      </c>
      <c r="C131" t="s">
        <v>256</v>
      </c>
      <c r="D131" t="s">
        <v>550</v>
      </c>
      <c r="E131" t="s">
        <v>519</v>
      </c>
      <c r="F131" t="s">
        <v>535</v>
      </c>
      <c r="G131" t="s">
        <v>359</v>
      </c>
      <c r="H131" s="29">
        <f t="shared" si="52"/>
        <v>0.33</v>
      </c>
      <c r="I131" s="30">
        <f t="shared" si="53"/>
        <v>0.28499999999999998</v>
      </c>
      <c r="J131" s="30">
        <f t="shared" si="54"/>
        <v>0</v>
      </c>
      <c r="K131" s="30">
        <f>VLOOKUP($B131,'Industry score'!$A$7:$M$263,12,0)</f>
        <v>0.61499999999999999</v>
      </c>
      <c r="L131" s="30"/>
      <c r="M131" s="29">
        <f t="shared" si="55"/>
        <v>0.33</v>
      </c>
      <c r="N131" s="30">
        <f t="shared" si="56"/>
        <v>0.11199999999999999</v>
      </c>
      <c r="O131" s="30">
        <f t="shared" si="57"/>
        <v>0</v>
      </c>
      <c r="P131" s="30">
        <f>VLOOKUP($B131,'Industry score'!$A$7:$M$263,13,0)</f>
        <v>0.442</v>
      </c>
      <c r="R131" s="32">
        <f>VLOOKUP($H$2&amp;"_"&amp;$B131,'Indicator Values By Option'!$A$4:$CQ$978,VLOOKUP($G$3,Input!$B$4:$G$94,6,0),0)</f>
        <v>3.4946068567478363</v>
      </c>
      <c r="S131" s="32">
        <f>VLOOKUP($M$2&amp;"_"&amp;$B131,'Indicator Values By Option'!$A$4:$CQ$978,VLOOKUP($G$3,Input!$B$4:$G$94,6,0),0)</f>
        <v>3.4371008742230584</v>
      </c>
      <c r="T131" s="127">
        <f t="shared" si="58"/>
        <v>5.7505982524777899E-2</v>
      </c>
      <c r="V131" t="s">
        <v>567</v>
      </c>
      <c r="X131" t="s">
        <v>279</v>
      </c>
      <c r="Y131" t="s">
        <v>279</v>
      </c>
      <c r="Z131" t="s">
        <v>279</v>
      </c>
    </row>
    <row r="132" spans="1:26" x14ac:dyDescent="0.25">
      <c r="A132" s="28">
        <v>10</v>
      </c>
      <c r="B132" s="97">
        <v>164</v>
      </c>
      <c r="C132" t="s">
        <v>256</v>
      </c>
      <c r="D132" t="s">
        <v>550</v>
      </c>
      <c r="E132" t="s">
        <v>519</v>
      </c>
      <c r="F132" t="s">
        <v>534</v>
      </c>
      <c r="G132" t="s">
        <v>358</v>
      </c>
      <c r="H132" s="29">
        <f t="shared" si="52"/>
        <v>0.33</v>
      </c>
      <c r="I132" s="30">
        <f t="shared" si="53"/>
        <v>0.20800000000000002</v>
      </c>
      <c r="J132" s="30">
        <f t="shared" si="54"/>
        <v>0</v>
      </c>
      <c r="K132" s="30">
        <f>VLOOKUP($B132,'Industry score'!$A$7:$M$263,12,0)</f>
        <v>0.53800000000000003</v>
      </c>
      <c r="L132" s="30"/>
      <c r="M132" s="29">
        <f t="shared" si="55"/>
        <v>0.33</v>
      </c>
      <c r="N132" s="30">
        <f t="shared" si="56"/>
        <v>0.33</v>
      </c>
      <c r="O132" s="30">
        <f t="shared" si="57"/>
        <v>1.9000000000000017E-2</v>
      </c>
      <c r="P132" s="30">
        <f>VLOOKUP($B132,'Industry score'!$A$7:$M$263,13,0)</f>
        <v>0.67900000000000005</v>
      </c>
      <c r="R132" s="32">
        <f>VLOOKUP($H$2&amp;"_"&amp;$B132,'Indicator Values By Option'!$A$4:$CQ$978,VLOOKUP($G$3,Input!$B$4:$G$94,6,0),0)</f>
        <v>1.10687547651498</v>
      </c>
      <c r="S132" s="32">
        <f>VLOOKUP($M$2&amp;"_"&amp;$B132,'Indicator Values By Option'!$A$4:$CQ$978,VLOOKUP($G$3,Input!$B$4:$G$94,6,0),0)</f>
        <v>1.1606423212918386</v>
      </c>
      <c r="T132" s="127">
        <f t="shared" si="58"/>
        <v>-5.3766844776858669E-2</v>
      </c>
      <c r="V132" t="s">
        <v>567</v>
      </c>
      <c r="X132" t="s">
        <v>279</v>
      </c>
      <c r="Y132" t="s">
        <v>279</v>
      </c>
      <c r="Z132" t="s">
        <v>279</v>
      </c>
    </row>
    <row r="133" spans="1:26" x14ac:dyDescent="0.25">
      <c r="A133" s="28">
        <v>10</v>
      </c>
      <c r="B133" s="97">
        <v>184</v>
      </c>
      <c r="C133" t="s">
        <v>256</v>
      </c>
      <c r="D133" t="s">
        <v>550</v>
      </c>
      <c r="E133" t="s">
        <v>519</v>
      </c>
      <c r="F133" t="s">
        <v>539</v>
      </c>
      <c r="G133" t="s">
        <v>537</v>
      </c>
      <c r="H133" s="29">
        <f t="shared" si="52"/>
        <v>0.33</v>
      </c>
      <c r="I133" s="30">
        <f t="shared" si="53"/>
        <v>0.28499999999999998</v>
      </c>
      <c r="J133" s="30">
        <f t="shared" si="54"/>
        <v>0</v>
      </c>
      <c r="K133" s="30">
        <f>VLOOKUP($B133,'Industry score'!$A$7:$M$263,12,0)</f>
        <v>0.61499999999999999</v>
      </c>
      <c r="L133" s="30"/>
      <c r="M133" s="29">
        <f t="shared" si="55"/>
        <v>0.33</v>
      </c>
      <c r="N133" s="30">
        <f t="shared" si="56"/>
        <v>0.183</v>
      </c>
      <c r="O133" s="30">
        <f t="shared" si="57"/>
        <v>0</v>
      </c>
      <c r="P133" s="30">
        <f>VLOOKUP($B133,'Industry score'!$A$7:$M$263,13,0)</f>
        <v>0.51300000000000001</v>
      </c>
      <c r="R133" s="32">
        <f>VLOOKUP($H$2&amp;"_"&amp;$B133,'Indicator Values By Option'!$A$4:$CQ$978,VLOOKUP($G$3,Input!$B$4:$G$94,6,0),0)</f>
        <v>3.5511642368558141</v>
      </c>
      <c r="S133" s="32">
        <f>VLOOKUP($M$2&amp;"_"&amp;$B133,'Indicator Values By Option'!$A$4:$CQ$978,VLOOKUP($G$3,Input!$B$4:$G$94,6,0),0)</f>
        <v>3.4590947427607532</v>
      </c>
      <c r="T133" s="127">
        <f t="shared" si="58"/>
        <v>9.2069494095060822E-2</v>
      </c>
      <c r="V133" t="s">
        <v>567</v>
      </c>
      <c r="X133" t="s">
        <v>279</v>
      </c>
      <c r="Y133" t="s">
        <v>279</v>
      </c>
      <c r="Z133" t="s">
        <v>279</v>
      </c>
    </row>
    <row r="134" spans="1:26" x14ac:dyDescent="0.25">
      <c r="A134" s="28">
        <v>10</v>
      </c>
      <c r="B134" s="97">
        <v>183</v>
      </c>
      <c r="C134" t="s">
        <v>256</v>
      </c>
      <c r="D134" t="s">
        <v>550</v>
      </c>
      <c r="E134" t="s">
        <v>519</v>
      </c>
      <c r="F134" t="s">
        <v>538</v>
      </c>
      <c r="G134" t="s">
        <v>536</v>
      </c>
      <c r="H134" s="29">
        <f t="shared" si="52"/>
        <v>0.33</v>
      </c>
      <c r="I134" s="30">
        <f t="shared" si="53"/>
        <v>0.28499999999999998</v>
      </c>
      <c r="J134" s="30">
        <f t="shared" si="54"/>
        <v>0</v>
      </c>
      <c r="K134" s="30">
        <f>VLOOKUP($B134,'Industry score'!$A$7:$M$263,12,0)</f>
        <v>0.61499999999999999</v>
      </c>
      <c r="L134" s="30"/>
      <c r="M134" s="29">
        <f t="shared" si="55"/>
        <v>0.33</v>
      </c>
      <c r="N134" s="30">
        <f t="shared" si="56"/>
        <v>0.313</v>
      </c>
      <c r="O134" s="30">
        <f t="shared" si="57"/>
        <v>0</v>
      </c>
      <c r="P134" s="30">
        <f>VLOOKUP($B134,'Industry score'!$A$7:$M$263,13,0)</f>
        <v>0.64300000000000002</v>
      </c>
      <c r="R134" s="32">
        <f>VLOOKUP($H$2&amp;"_"&amp;$B134,'Indicator Values By Option'!$A$4:$CQ$978,VLOOKUP($G$3,Input!$B$4:$G$94,6,0),0)</f>
        <v>1.2619360187939643</v>
      </c>
      <c r="S134" s="32">
        <f>VLOOKUP($M$2&amp;"_"&amp;$B134,'Indicator Values By Option'!$A$4:$CQ$978,VLOOKUP($G$3,Input!$B$4:$G$94,6,0),0)</f>
        <v>1.290975541186393</v>
      </c>
      <c r="T134" s="127">
        <f t="shared" si="58"/>
        <v>-2.9039522392428685E-2</v>
      </c>
      <c r="V134" t="s">
        <v>567</v>
      </c>
      <c r="X134" t="s">
        <v>279</v>
      </c>
      <c r="Y134" t="s">
        <v>279</v>
      </c>
      <c r="Z134" t="s">
        <v>279</v>
      </c>
    </row>
    <row r="135" spans="1:26" x14ac:dyDescent="0.25">
      <c r="A135" s="28">
        <v>10</v>
      </c>
      <c r="B135" s="97">
        <v>84</v>
      </c>
      <c r="C135" t="s">
        <v>256</v>
      </c>
      <c r="D135" t="s">
        <v>550</v>
      </c>
      <c r="E135" t="s">
        <v>519</v>
      </c>
      <c r="F135" t="s">
        <v>540</v>
      </c>
      <c r="G135" t="s">
        <v>360</v>
      </c>
      <c r="H135" s="29">
        <f t="shared" si="52"/>
        <v>0.33</v>
      </c>
      <c r="I135" s="30">
        <f t="shared" si="53"/>
        <v>0.28499999999999998</v>
      </c>
      <c r="J135" s="30">
        <f t="shared" si="54"/>
        <v>0</v>
      </c>
      <c r="K135" s="30">
        <f>VLOOKUP($B135,'Industry score'!$A$7:$M$263,12,0)</f>
        <v>0.61499999999999999</v>
      </c>
      <c r="L135" s="30"/>
      <c r="M135" s="29">
        <f t="shared" si="55"/>
        <v>0.33</v>
      </c>
      <c r="N135" s="30">
        <f t="shared" si="56"/>
        <v>5.3999999999999992E-2</v>
      </c>
      <c r="O135" s="30">
        <f t="shared" si="57"/>
        <v>0</v>
      </c>
      <c r="P135" s="30">
        <f>VLOOKUP($B135,'Industry score'!$A$7:$M$263,13,0)</f>
        <v>0.38400000000000001</v>
      </c>
      <c r="R135" s="32">
        <f>VLOOKUP($H$2&amp;"_"&amp;$B135,'Indicator Values By Option'!$A$4:$CQ$978,VLOOKUP($G$3,Input!$B$4:$G$94,6,0),0)</f>
        <v>3.7459165154121847</v>
      </c>
      <c r="S135" s="32">
        <f>VLOOKUP($M$2&amp;"_"&amp;$B135,'Indicator Values By Option'!$A$4:$CQ$978,VLOOKUP($G$3,Input!$B$4:$G$94,6,0),0)</f>
        <v>3.219912472665317</v>
      </c>
      <c r="T135" s="127">
        <f t="shared" si="58"/>
        <v>0.52600404274686774</v>
      </c>
      <c r="V135" t="s">
        <v>567</v>
      </c>
      <c r="X135" t="s">
        <v>279</v>
      </c>
      <c r="Y135" t="s">
        <v>279</v>
      </c>
      <c r="Z135" t="s">
        <v>279</v>
      </c>
    </row>
    <row r="136" spans="1:26" x14ac:dyDescent="0.25">
      <c r="A136" s="28">
        <v>10</v>
      </c>
      <c r="B136" s="97">
        <v>85</v>
      </c>
      <c r="C136" t="s">
        <v>256</v>
      </c>
      <c r="D136" t="s">
        <v>550</v>
      </c>
      <c r="E136" t="s">
        <v>519</v>
      </c>
      <c r="F136" t="s">
        <v>541</v>
      </c>
      <c r="G136" t="s">
        <v>361</v>
      </c>
      <c r="H136" s="29">
        <f t="shared" si="52"/>
        <v>0.33</v>
      </c>
      <c r="I136" s="30">
        <f t="shared" si="53"/>
        <v>0.33</v>
      </c>
      <c r="J136" s="30">
        <f t="shared" si="54"/>
        <v>3.1999999999999917E-2</v>
      </c>
      <c r="K136" s="30">
        <f>VLOOKUP($B136,'Industry score'!$A$7:$M$263,12,0)</f>
        <v>0.69199999999999995</v>
      </c>
      <c r="L136" s="30"/>
      <c r="M136" s="29">
        <f t="shared" si="55"/>
        <v>0.33</v>
      </c>
      <c r="N136" s="30">
        <f t="shared" si="56"/>
        <v>0.33</v>
      </c>
      <c r="O136" s="30">
        <f t="shared" si="57"/>
        <v>0.10599999999999998</v>
      </c>
      <c r="P136" s="30">
        <f>VLOOKUP($B136,'Industry score'!$A$7:$M$263,13,0)</f>
        <v>0.76600000000000001</v>
      </c>
      <c r="R136" s="32">
        <f>VLOOKUP($H$2&amp;"_"&amp;$B136,'Indicator Values By Option'!$A$4:$CQ$978,VLOOKUP($G$3,Input!$B$4:$G$94,6,0),0)</f>
        <v>1.6505874486516359</v>
      </c>
      <c r="S136" s="32">
        <f>VLOOKUP($M$2&amp;"_"&amp;$B136,'Indicator Values By Option'!$A$4:$CQ$978,VLOOKUP($G$3,Input!$B$4:$G$94,6,0),0)</f>
        <v>1.7789934354583097</v>
      </c>
      <c r="T136" s="127">
        <f t="shared" si="58"/>
        <v>-0.12840598680667381</v>
      </c>
      <c r="V136" t="s">
        <v>567</v>
      </c>
      <c r="X136" t="s">
        <v>279</v>
      </c>
      <c r="Y136" t="s">
        <v>279</v>
      </c>
      <c r="Z136" t="s">
        <v>279</v>
      </c>
    </row>
    <row r="137" spans="1:26" x14ac:dyDescent="0.25">
      <c r="A137" s="28">
        <v>10</v>
      </c>
      <c r="B137" s="97">
        <v>180</v>
      </c>
      <c r="C137" t="s">
        <v>256</v>
      </c>
      <c r="D137" t="s">
        <v>550</v>
      </c>
      <c r="E137" t="s">
        <v>519</v>
      </c>
      <c r="F137" t="s">
        <v>543</v>
      </c>
      <c r="G137" t="s">
        <v>363</v>
      </c>
      <c r="H137" s="29">
        <f t="shared" si="52"/>
        <v>0.33</v>
      </c>
      <c r="I137" s="30">
        <f t="shared" si="53"/>
        <v>0.28499999999999998</v>
      </c>
      <c r="J137" s="30">
        <f t="shared" si="54"/>
        <v>0</v>
      </c>
      <c r="K137" s="30">
        <f>VLOOKUP($B137,'Industry score'!$A$7:$M$263,12,0)</f>
        <v>0.61499999999999999</v>
      </c>
      <c r="L137" s="30"/>
      <c r="M137" s="29">
        <f t="shared" si="55"/>
        <v>0.33</v>
      </c>
      <c r="N137" s="30">
        <f t="shared" si="56"/>
        <v>0.15999999999999998</v>
      </c>
      <c r="O137" s="30">
        <f t="shared" si="57"/>
        <v>0</v>
      </c>
      <c r="P137" s="30">
        <f>VLOOKUP($B137,'Industry score'!$A$7:$M$263,13,0)</f>
        <v>0.49</v>
      </c>
      <c r="R137" s="32">
        <f>VLOOKUP($H$2&amp;"_"&amp;$B137,'Indicator Values By Option'!$A$4:$CQ$978,VLOOKUP($G$3,Input!$B$4:$G$94,6,0),0)</f>
        <v>3.6614444019590255</v>
      </c>
      <c r="S137" s="32">
        <f>VLOOKUP($M$2&amp;"_"&amp;$B137,'Indicator Values By Option'!$A$4:$CQ$978,VLOOKUP($G$3,Input!$B$4:$G$94,6,0),0)</f>
        <v>3.4302969300729163</v>
      </c>
      <c r="T137" s="127">
        <f t="shared" si="58"/>
        <v>0.23114747188610929</v>
      </c>
      <c r="V137" t="s">
        <v>567</v>
      </c>
      <c r="X137" t="s">
        <v>279</v>
      </c>
      <c r="Y137" t="s">
        <v>279</v>
      </c>
      <c r="Z137" t="s">
        <v>279</v>
      </c>
    </row>
    <row r="138" spans="1:26" x14ac:dyDescent="0.25">
      <c r="A138" s="28">
        <v>10</v>
      </c>
      <c r="B138" s="97">
        <v>179</v>
      </c>
      <c r="C138" t="s">
        <v>256</v>
      </c>
      <c r="D138" t="s">
        <v>550</v>
      </c>
      <c r="E138" t="s">
        <v>519</v>
      </c>
      <c r="F138" t="s">
        <v>542</v>
      </c>
      <c r="G138" t="s">
        <v>362</v>
      </c>
      <c r="H138" s="29">
        <f t="shared" si="52"/>
        <v>0.33</v>
      </c>
      <c r="I138" s="30">
        <f t="shared" si="53"/>
        <v>0.28499999999999998</v>
      </c>
      <c r="J138" s="30">
        <f t="shared" si="54"/>
        <v>0</v>
      </c>
      <c r="K138" s="30">
        <f>VLOOKUP($B138,'Industry score'!$A$7:$M$263,12,0)</f>
        <v>0.61499999999999999</v>
      </c>
      <c r="L138" s="30"/>
      <c r="M138" s="29">
        <f t="shared" si="55"/>
        <v>0.33</v>
      </c>
      <c r="N138" s="30">
        <f t="shared" si="56"/>
        <v>0.191</v>
      </c>
      <c r="O138" s="30">
        <f t="shared" si="57"/>
        <v>0</v>
      </c>
      <c r="P138" s="30">
        <f>VLOOKUP($B138,'Industry score'!$A$7:$M$263,13,0)</f>
        <v>0.52100000000000002</v>
      </c>
      <c r="R138" s="32">
        <f>VLOOKUP($H$2&amp;"_"&amp;$B138,'Indicator Values By Option'!$A$4:$CQ$978,VLOOKUP($G$3,Input!$B$4:$G$94,6,0),0)</f>
        <v>1.9144058081626716</v>
      </c>
      <c r="S138" s="32">
        <f>VLOOKUP($M$2&amp;"_"&amp;$B138,'Indicator Values By Option'!$A$4:$CQ$978,VLOOKUP($G$3,Input!$B$4:$G$94,6,0),0)</f>
        <v>1.7695017614636699</v>
      </c>
      <c r="T138" s="127">
        <f t="shared" si="58"/>
        <v>0.1449040466990017</v>
      </c>
      <c r="V138" t="s">
        <v>567</v>
      </c>
      <c r="X138" t="s">
        <v>279</v>
      </c>
      <c r="Y138" t="s">
        <v>279</v>
      </c>
      <c r="Z138" t="s">
        <v>279</v>
      </c>
    </row>
    <row r="139" spans="1:26" x14ac:dyDescent="0.25">
      <c r="A139" s="28">
        <v>10</v>
      </c>
      <c r="B139" s="97">
        <v>144</v>
      </c>
      <c r="C139" t="s">
        <v>256</v>
      </c>
      <c r="D139" t="s">
        <v>550</v>
      </c>
      <c r="E139" t="s">
        <v>519</v>
      </c>
      <c r="F139" t="s">
        <v>545</v>
      </c>
      <c r="G139" t="s">
        <v>365</v>
      </c>
      <c r="H139" s="29">
        <f t="shared" si="52"/>
        <v>0.307</v>
      </c>
      <c r="I139" s="30">
        <f t="shared" si="53"/>
        <v>0</v>
      </c>
      <c r="J139" s="30">
        <f t="shared" si="54"/>
        <v>0</v>
      </c>
      <c r="K139" s="30">
        <f>VLOOKUP($B139,'Industry score'!$A$7:$M$263,12,0)</f>
        <v>0.307</v>
      </c>
      <c r="L139" s="30"/>
      <c r="M139" s="29">
        <f t="shared" si="55"/>
        <v>0.29099999999999998</v>
      </c>
      <c r="N139" s="30">
        <f t="shared" si="56"/>
        <v>0</v>
      </c>
      <c r="O139" s="30">
        <f t="shared" si="57"/>
        <v>0</v>
      </c>
      <c r="P139" s="30">
        <f>VLOOKUP($B139,'Industry score'!$A$7:$M$263,13,0)</f>
        <v>0.29099999999999998</v>
      </c>
      <c r="R139" s="32">
        <f>VLOOKUP($H$2&amp;"_"&amp;$B139,'Indicator Values By Option'!$A$4:$CQ$978,VLOOKUP($G$3,Input!$B$4:$G$94,6,0),0)</f>
        <v>2.4079382580040041</v>
      </c>
      <c r="S139" s="32">
        <f>VLOOKUP($M$2&amp;"_"&amp;$B139,'Indicator Values By Option'!$A$4:$CQ$978,VLOOKUP($G$3,Input!$B$4:$G$94,6,0),0)</f>
        <v>2.3674698795323343</v>
      </c>
      <c r="T139" s="127">
        <f t="shared" si="58"/>
        <v>4.046837847166973E-2</v>
      </c>
      <c r="V139" t="s">
        <v>567</v>
      </c>
      <c r="X139" t="s">
        <v>279</v>
      </c>
      <c r="Y139" t="s">
        <v>279</v>
      </c>
      <c r="Z139" t="s">
        <v>279</v>
      </c>
    </row>
    <row r="140" spans="1:26" x14ac:dyDescent="0.25">
      <c r="A140" s="28">
        <v>10</v>
      </c>
      <c r="B140" s="97">
        <v>143</v>
      </c>
      <c r="C140" t="s">
        <v>256</v>
      </c>
      <c r="D140" t="s">
        <v>550</v>
      </c>
      <c r="E140" t="s">
        <v>519</v>
      </c>
      <c r="F140" t="s">
        <v>544</v>
      </c>
      <c r="G140" t="s">
        <v>364</v>
      </c>
      <c r="H140" s="29">
        <f t="shared" si="52"/>
        <v>0.33</v>
      </c>
      <c r="I140" s="30">
        <f t="shared" si="53"/>
        <v>0.33</v>
      </c>
      <c r="J140" s="30">
        <f t="shared" si="54"/>
        <v>3.1999999999999917E-2</v>
      </c>
      <c r="K140" s="30">
        <f>VLOOKUP($B140,'Industry score'!$A$7:$M$263,12,0)</f>
        <v>0.69199999999999995</v>
      </c>
      <c r="L140" s="30"/>
      <c r="M140" s="29">
        <f t="shared" si="55"/>
        <v>0.33</v>
      </c>
      <c r="N140" s="30">
        <f t="shared" si="56"/>
        <v>0.33</v>
      </c>
      <c r="O140" s="30">
        <f t="shared" si="57"/>
        <v>0.16399999999999992</v>
      </c>
      <c r="P140" s="30">
        <f>VLOOKUP($B140,'Industry score'!$A$7:$M$263,13,0)</f>
        <v>0.82399999999999995</v>
      </c>
      <c r="R140" s="32">
        <f>VLOOKUP($H$2&amp;"_"&amp;$B140,'Indicator Values By Option'!$A$4:$CQ$978,VLOOKUP($G$3,Input!$B$4:$G$94,6,0),0)</f>
        <v>0.72767364939681445</v>
      </c>
      <c r="S140" s="32">
        <f>VLOOKUP($M$2&amp;"_"&amp;$B140,'Indicator Values By Option'!$A$4:$CQ$978,VLOOKUP($G$3,Input!$B$4:$G$94,6,0),0)</f>
        <v>0.9578313253069749</v>
      </c>
      <c r="T140" s="127">
        <f t="shared" si="58"/>
        <v>-0.23015767591016045</v>
      </c>
      <c r="V140" t="s">
        <v>567</v>
      </c>
      <c r="X140" t="s">
        <v>279</v>
      </c>
      <c r="Y140" t="s">
        <v>279</v>
      </c>
      <c r="Z140" t="s">
        <v>279</v>
      </c>
    </row>
    <row r="141" spans="1:26" x14ac:dyDescent="0.25">
      <c r="A141" s="28"/>
      <c r="H141" s="29"/>
      <c r="I141" s="30"/>
      <c r="J141" s="30"/>
      <c r="K141" s="30"/>
      <c r="L141" s="30"/>
      <c r="M141" s="29"/>
      <c r="N141" s="30"/>
      <c r="O141" s="30"/>
      <c r="P141" s="30"/>
      <c r="R141" s="32"/>
      <c r="S141" s="32"/>
    </row>
    <row r="142" spans="1:26" x14ac:dyDescent="0.25">
      <c r="A142" s="28">
        <v>10</v>
      </c>
      <c r="B142" s="97">
        <v>67</v>
      </c>
      <c r="C142" t="s">
        <v>256</v>
      </c>
      <c r="D142" t="s">
        <v>299</v>
      </c>
      <c r="E142" t="s">
        <v>299</v>
      </c>
      <c r="F142" t="s">
        <v>477</v>
      </c>
      <c r="G142" t="s">
        <v>257</v>
      </c>
      <c r="H142" s="29">
        <f t="shared" ref="H142:H166" si="59">MIN(K142,0.33)</f>
        <v>0.23</v>
      </c>
      <c r="I142" s="30">
        <f t="shared" ref="I142:I166" si="60">MAX(MIN(K142-0.33,0.33),0)</f>
        <v>0</v>
      </c>
      <c r="J142" s="30">
        <f t="shared" ref="J142:J166" si="61">MAX(MIN(K142-0.66,0.33),0)</f>
        <v>0</v>
      </c>
      <c r="K142" s="30">
        <f>VLOOKUP($B142,'Industry score'!$A$7:$M$263,12,0)</f>
        <v>0.23</v>
      </c>
      <c r="L142" s="30"/>
      <c r="M142" s="29">
        <f t="shared" ref="M142:M166" si="62">MIN(P142,0.33)</f>
        <v>0.14000000000000001</v>
      </c>
      <c r="N142" s="30">
        <f t="shared" ref="N142:N166" si="63">MAX(MIN(P142-0.33,0.33),0)</f>
        <v>0</v>
      </c>
      <c r="O142" s="30">
        <f t="shared" ref="O142:O166" si="64">MAX(MIN(P142-0.66,0.33),0)</f>
        <v>0</v>
      </c>
      <c r="P142" s="30">
        <f>VLOOKUP($B142,'Industry score'!$A$7:$M$263,13,0)</f>
        <v>0.14000000000000001</v>
      </c>
      <c r="R142" s="31">
        <f>VLOOKUP($H$2&amp;"_"&amp;$B142,'Indicator Values By Option'!$A$4:$CQ$978,VLOOKUP($G$3,Input!$B$4:$G$94,6,0),0)</f>
        <v>0.30014367319117224</v>
      </c>
      <c r="S142" s="31">
        <f>VLOOKUP($M$2&amp;"_"&amp;$B142,'Indicator Values By Option'!$A$4:$CQ$978,VLOOKUP($G$3,Input!$B$4:$G$94,6,0),0)</f>
        <v>0.25859119488722548</v>
      </c>
      <c r="T142" s="126">
        <f>R142-S142</f>
        <v>4.155247830394676E-2</v>
      </c>
      <c r="V142" t="str">
        <f t="shared" ref="V142:V166" si="65">IF(T142&lt;=-0.0005,"green",IF(T142&gt;=0.0005,"red","white"))</f>
        <v>red</v>
      </c>
      <c r="X142" t="s">
        <v>278</v>
      </c>
      <c r="Y142" t="s">
        <v>279</v>
      </c>
      <c r="Z142" t="s">
        <v>280</v>
      </c>
    </row>
    <row r="143" spans="1:26" x14ac:dyDescent="0.25">
      <c r="A143" s="28">
        <v>10</v>
      </c>
      <c r="B143" s="97">
        <v>107</v>
      </c>
      <c r="C143" t="s">
        <v>256</v>
      </c>
      <c r="D143" t="s">
        <v>299</v>
      </c>
      <c r="E143" t="s">
        <v>299</v>
      </c>
      <c r="F143" t="s">
        <v>263</v>
      </c>
      <c r="G143" t="s">
        <v>161</v>
      </c>
      <c r="H143" s="29">
        <f t="shared" si="59"/>
        <v>0.23</v>
      </c>
      <c r="I143" s="30">
        <f t="shared" si="60"/>
        <v>0</v>
      </c>
      <c r="J143" s="30">
        <f t="shared" si="61"/>
        <v>0</v>
      </c>
      <c r="K143" s="30">
        <f>VLOOKUP($B143,'Industry score'!$A$7:$M$263,12,0)</f>
        <v>0.23</v>
      </c>
      <c r="L143" s="30"/>
      <c r="M143" s="29">
        <f t="shared" si="62"/>
        <v>0.157</v>
      </c>
      <c r="N143" s="30">
        <f t="shared" si="63"/>
        <v>0</v>
      </c>
      <c r="O143" s="30">
        <f t="shared" si="64"/>
        <v>0</v>
      </c>
      <c r="P143" s="30">
        <f>VLOOKUP($B143,'Industry score'!$A$7:$M$263,13,0)</f>
        <v>0.157</v>
      </c>
      <c r="R143" s="31">
        <f>VLOOKUP($H$2&amp;"_"&amp;$B143,'Indicator Values By Option'!$A$4:$CQ$978,VLOOKUP($G$3,Input!$B$4:$G$94,6,0),0)</f>
        <v>5.077275771830099E-2</v>
      </c>
      <c r="S143" s="31">
        <f>VLOOKUP($M$2&amp;"_"&amp;$B143,'Indicator Values By Option'!$A$4:$CQ$978,VLOOKUP($G$3,Input!$B$4:$G$94,6,0),0)</f>
        <v>4.0379644422585029E-2</v>
      </c>
      <c r="T143" s="126">
        <f t="shared" ref="T143:T166" si="66">R143-S143</f>
        <v>1.0393113295715961E-2</v>
      </c>
      <c r="V143" t="str">
        <f t="shared" si="65"/>
        <v>red</v>
      </c>
      <c r="X143" t="s">
        <v>278</v>
      </c>
      <c r="Y143" t="s">
        <v>279</v>
      </c>
      <c r="Z143" t="s">
        <v>280</v>
      </c>
    </row>
    <row r="144" spans="1:26" x14ac:dyDescent="0.25">
      <c r="A144" s="28">
        <v>10</v>
      </c>
      <c r="B144" s="97">
        <v>108</v>
      </c>
      <c r="C144" t="s">
        <v>256</v>
      </c>
      <c r="D144" t="s">
        <v>299</v>
      </c>
      <c r="E144" t="s">
        <v>299</v>
      </c>
      <c r="F144" t="s">
        <v>471</v>
      </c>
      <c r="G144" t="s">
        <v>162</v>
      </c>
      <c r="H144" s="29">
        <f t="shared" si="59"/>
        <v>0.33</v>
      </c>
      <c r="I144" s="30">
        <f t="shared" si="60"/>
        <v>0.13100000000000001</v>
      </c>
      <c r="J144" s="30">
        <f t="shared" si="61"/>
        <v>0</v>
      </c>
      <c r="K144" s="30">
        <f>VLOOKUP($B144,'Industry score'!$A$7:$M$263,12,0)</f>
        <v>0.46100000000000002</v>
      </c>
      <c r="L144" s="30"/>
      <c r="M144" s="29">
        <f t="shared" si="62"/>
        <v>6.5000000000000002E-2</v>
      </c>
      <c r="N144" s="30">
        <f t="shared" si="63"/>
        <v>0</v>
      </c>
      <c r="O144" s="30">
        <f t="shared" si="64"/>
        <v>0</v>
      </c>
      <c r="P144" s="30">
        <f>VLOOKUP($B144,'Industry score'!$A$7:$M$263,13,0)</f>
        <v>6.5000000000000002E-2</v>
      </c>
      <c r="R144" s="31">
        <f>VLOOKUP($H$2&amp;"_"&amp;$B144,'Indicator Values By Option'!$A$4:$CQ$978,VLOOKUP($G$3,Input!$B$4:$G$94,6,0),0)</f>
        <v>0.4186030960492555</v>
      </c>
      <c r="S144" s="31">
        <f>VLOOKUP($M$2&amp;"_"&amp;$B144,'Indicator Values By Option'!$A$4:$CQ$978,VLOOKUP($G$3,Input!$B$4:$G$94,6,0),0)</f>
        <v>0.33900751368599058</v>
      </c>
      <c r="T144" s="126">
        <f t="shared" si="66"/>
        <v>7.9595582363264916E-2</v>
      </c>
      <c r="V144" t="str">
        <f t="shared" si="65"/>
        <v>red</v>
      </c>
      <c r="X144" t="s">
        <v>278</v>
      </c>
      <c r="Y144" t="s">
        <v>279</v>
      </c>
      <c r="Z144" t="s">
        <v>280</v>
      </c>
    </row>
    <row r="145" spans="1:26" x14ac:dyDescent="0.25">
      <c r="A145" s="28">
        <v>10</v>
      </c>
      <c r="B145" s="97">
        <v>129</v>
      </c>
      <c r="C145" t="s">
        <v>256</v>
      </c>
      <c r="D145" t="s">
        <v>299</v>
      </c>
      <c r="E145" t="s">
        <v>299</v>
      </c>
      <c r="F145" t="s">
        <v>265</v>
      </c>
      <c r="G145" t="s">
        <v>179</v>
      </c>
      <c r="H145" s="29">
        <f t="shared" si="59"/>
        <v>0.33</v>
      </c>
      <c r="I145" s="30">
        <f t="shared" si="60"/>
        <v>0.13100000000000001</v>
      </c>
      <c r="J145" s="30">
        <f t="shared" si="61"/>
        <v>0</v>
      </c>
      <c r="K145" s="30">
        <f>VLOOKUP($B145,'Industry score'!$A$7:$M$263,12,0)</f>
        <v>0.46100000000000002</v>
      </c>
      <c r="L145" s="30"/>
      <c r="M145" s="29">
        <f t="shared" si="62"/>
        <v>0.19600000000000001</v>
      </c>
      <c r="N145" s="30">
        <f t="shared" si="63"/>
        <v>0</v>
      </c>
      <c r="O145" s="30">
        <f t="shared" si="64"/>
        <v>0</v>
      </c>
      <c r="P145" s="30">
        <f>VLOOKUP($B145,'Industry score'!$A$7:$M$263,13,0)</f>
        <v>0.19600000000000001</v>
      </c>
      <c r="R145" s="31">
        <f>VLOOKUP($H$2&amp;"_"&amp;$B145,'Indicator Values By Option'!$A$4:$CQ$978,VLOOKUP($G$3,Input!$B$4:$G$94,6,0),0)</f>
        <v>1.0733523251645064E-2</v>
      </c>
      <c r="S145" s="31">
        <f>VLOOKUP($M$2&amp;"_"&amp;$B145,'Indicator Values By Option'!$A$4:$CQ$978,VLOOKUP($G$3,Input!$B$4:$G$94,6,0),0)</f>
        <v>7.8575493498921137E-3</v>
      </c>
      <c r="T145" s="126">
        <f t="shared" si="66"/>
        <v>2.8759739017529505E-3</v>
      </c>
      <c r="V145" t="str">
        <f t="shared" si="65"/>
        <v>red</v>
      </c>
      <c r="X145" t="s">
        <v>278</v>
      </c>
      <c r="Y145" t="s">
        <v>279</v>
      </c>
      <c r="Z145" t="s">
        <v>280</v>
      </c>
    </row>
    <row r="146" spans="1:26" x14ac:dyDescent="0.25">
      <c r="A146" s="28">
        <v>10</v>
      </c>
      <c r="B146" s="97">
        <v>130</v>
      </c>
      <c r="C146" t="s">
        <v>256</v>
      </c>
      <c r="D146" t="s">
        <v>299</v>
      </c>
      <c r="E146" t="s">
        <v>299</v>
      </c>
      <c r="F146" t="s">
        <v>472</v>
      </c>
      <c r="G146" t="s">
        <v>180</v>
      </c>
      <c r="H146" s="29">
        <f t="shared" si="59"/>
        <v>0.33</v>
      </c>
      <c r="I146" s="30">
        <f t="shared" si="60"/>
        <v>0.20800000000000002</v>
      </c>
      <c r="J146" s="30">
        <f t="shared" si="61"/>
        <v>0</v>
      </c>
      <c r="K146" s="30">
        <f>VLOOKUP($B146,'Industry score'!$A$7:$M$263,12,0)</f>
        <v>0.53800000000000003</v>
      </c>
      <c r="L146" s="30"/>
      <c r="M146" s="29">
        <f t="shared" si="62"/>
        <v>0.17100000000000001</v>
      </c>
      <c r="N146" s="30">
        <f t="shared" si="63"/>
        <v>0</v>
      </c>
      <c r="O146" s="30">
        <f t="shared" si="64"/>
        <v>0</v>
      </c>
      <c r="P146" s="30">
        <f>VLOOKUP($B146,'Industry score'!$A$7:$M$263,13,0)</f>
        <v>0.17100000000000001</v>
      </c>
      <c r="R146" s="31">
        <f>VLOOKUP($H$2&amp;"_"&amp;$B146,'Indicator Values By Option'!$A$4:$CQ$978,VLOOKUP($G$3,Input!$B$4:$G$94,6,0),0)</f>
        <v>0.84373114899451174</v>
      </c>
      <c r="S146" s="31">
        <f>VLOOKUP($M$2&amp;"_"&amp;$B146,'Indicator Values By Option'!$A$4:$CQ$978,VLOOKUP($G$3,Input!$B$4:$G$94,6,0),0)</f>
        <v>0.71945898778189321</v>
      </c>
      <c r="T146" s="126">
        <f t="shared" si="66"/>
        <v>0.12427216121261853</v>
      </c>
      <c r="V146" t="str">
        <f t="shared" si="65"/>
        <v>red</v>
      </c>
      <c r="X146" t="s">
        <v>278</v>
      </c>
      <c r="Y146" t="s">
        <v>279</v>
      </c>
      <c r="Z146" t="s">
        <v>280</v>
      </c>
    </row>
    <row r="147" spans="1:26" x14ac:dyDescent="0.25">
      <c r="A147" s="28">
        <v>10</v>
      </c>
      <c r="B147" s="97">
        <v>149</v>
      </c>
      <c r="C147" t="s">
        <v>256</v>
      </c>
      <c r="D147" t="s">
        <v>299</v>
      </c>
      <c r="E147" t="s">
        <v>299</v>
      </c>
      <c r="F147" t="s">
        <v>293</v>
      </c>
      <c r="G147" t="s">
        <v>193</v>
      </c>
      <c r="H147" s="29">
        <f t="shared" si="59"/>
        <v>0.23</v>
      </c>
      <c r="I147" s="30">
        <f t="shared" si="60"/>
        <v>0</v>
      </c>
      <c r="J147" s="30">
        <f t="shared" si="61"/>
        <v>0</v>
      </c>
      <c r="K147" s="30">
        <f>VLOOKUP($B147,'Industry score'!$A$7:$M$263,12,0)</f>
        <v>0.23</v>
      </c>
      <c r="L147" s="30"/>
      <c r="M147" s="29">
        <f t="shared" si="62"/>
        <v>0.221</v>
      </c>
      <c r="N147" s="30">
        <f t="shared" si="63"/>
        <v>0</v>
      </c>
      <c r="O147" s="30">
        <f t="shared" si="64"/>
        <v>0</v>
      </c>
      <c r="P147" s="30">
        <f>VLOOKUP($B147,'Industry score'!$A$7:$M$263,13,0)</f>
        <v>0.221</v>
      </c>
      <c r="R147" s="31">
        <f>VLOOKUP($H$2&amp;"_"&amp;$B147,'Indicator Values By Option'!$A$4:$CQ$978,VLOOKUP($G$3,Input!$B$4:$G$94,6,0),0)</f>
        <v>1.0935949403185395E-2</v>
      </c>
      <c r="S147" s="31">
        <f>VLOOKUP($M$2&amp;"_"&amp;$B147,'Indicator Values By Option'!$A$4:$CQ$978,VLOOKUP($G$3,Input!$B$4:$G$94,6,0),0)</f>
        <v>1.0834984607161409E-2</v>
      </c>
      <c r="T147" s="126">
        <f t="shared" si="66"/>
        <v>1.0096479602398657E-4</v>
      </c>
      <c r="V147" t="str">
        <f t="shared" si="65"/>
        <v>white</v>
      </c>
      <c r="X147" t="s">
        <v>278</v>
      </c>
      <c r="Y147" t="s">
        <v>279</v>
      </c>
      <c r="Z147" t="s">
        <v>280</v>
      </c>
    </row>
    <row r="148" spans="1:26" x14ac:dyDescent="0.25">
      <c r="A148" s="28">
        <v>10</v>
      </c>
      <c r="B148" s="97">
        <v>150</v>
      </c>
      <c r="C148" t="s">
        <v>256</v>
      </c>
      <c r="D148" t="s">
        <v>299</v>
      </c>
      <c r="E148" t="s">
        <v>299</v>
      </c>
      <c r="F148" t="s">
        <v>473</v>
      </c>
      <c r="G148" t="s">
        <v>194</v>
      </c>
      <c r="H148" s="29">
        <f t="shared" si="59"/>
        <v>0.153</v>
      </c>
      <c r="I148" s="30">
        <f t="shared" si="60"/>
        <v>0</v>
      </c>
      <c r="J148" s="30">
        <f t="shared" si="61"/>
        <v>0</v>
      </c>
      <c r="K148" s="30">
        <f>VLOOKUP($B148,'Industry score'!$A$7:$M$263,12,0)</f>
        <v>0.153</v>
      </c>
      <c r="L148" s="30"/>
      <c r="M148" s="29">
        <f t="shared" si="62"/>
        <v>3.6999999999999998E-2</v>
      </c>
      <c r="N148" s="30">
        <f t="shared" si="63"/>
        <v>0</v>
      </c>
      <c r="O148" s="30">
        <f t="shared" si="64"/>
        <v>0</v>
      </c>
      <c r="P148" s="30">
        <f>VLOOKUP($B148,'Industry score'!$A$7:$M$263,13,0)</f>
        <v>3.6999999999999998E-2</v>
      </c>
      <c r="R148" s="31">
        <f>VLOOKUP($H$2&amp;"_"&amp;$B148,'Indicator Values By Option'!$A$4:$CQ$978,VLOOKUP($G$3,Input!$B$4:$G$94,6,0),0)</f>
        <v>0.81037035873599583</v>
      </c>
      <c r="S148" s="31">
        <f>VLOOKUP($M$2&amp;"_"&amp;$B148,'Indicator Values By Option'!$A$4:$CQ$978,VLOOKUP($G$3,Input!$B$4:$G$94,6,0),0)</f>
        <v>0.7487739281770126</v>
      </c>
      <c r="T148" s="126">
        <f t="shared" si="66"/>
        <v>6.1596430558983228E-2</v>
      </c>
      <c r="V148" t="str">
        <f t="shared" si="65"/>
        <v>red</v>
      </c>
      <c r="X148" t="s">
        <v>278</v>
      </c>
      <c r="Y148" t="s">
        <v>279</v>
      </c>
      <c r="Z148" t="s">
        <v>280</v>
      </c>
    </row>
    <row r="149" spans="1:26" x14ac:dyDescent="0.25">
      <c r="A149" s="28">
        <v>10</v>
      </c>
      <c r="B149" s="97">
        <v>68</v>
      </c>
      <c r="C149" t="s">
        <v>256</v>
      </c>
      <c r="D149" t="s">
        <v>299</v>
      </c>
      <c r="E149" t="s">
        <v>299</v>
      </c>
      <c r="F149" t="s">
        <v>258</v>
      </c>
      <c r="G149" t="s">
        <v>126</v>
      </c>
      <c r="H149" s="29">
        <f t="shared" si="59"/>
        <v>0.33</v>
      </c>
      <c r="I149" s="30">
        <f t="shared" si="60"/>
        <v>0.20800000000000002</v>
      </c>
      <c r="J149" s="30">
        <f t="shared" si="61"/>
        <v>0</v>
      </c>
      <c r="K149" s="30">
        <f>VLOOKUP($B149,'Industry score'!$A$7:$M$263,12,0)</f>
        <v>0.53800000000000003</v>
      </c>
      <c r="L149" s="30"/>
      <c r="M149" s="29">
        <f t="shared" si="62"/>
        <v>0.28599999999999998</v>
      </c>
      <c r="N149" s="30">
        <f t="shared" si="63"/>
        <v>0</v>
      </c>
      <c r="O149" s="30">
        <f t="shared" si="64"/>
        <v>0</v>
      </c>
      <c r="P149" s="30">
        <f>VLOOKUP($B149,'Industry score'!$A$7:$M$263,13,0)</f>
        <v>0.28599999999999998</v>
      </c>
      <c r="R149" s="31">
        <f>VLOOKUP($H$2&amp;"_"&amp;$B149,'Indicator Values By Option'!$A$4:$CQ$978,VLOOKUP($G$3,Input!$B$4:$G$94,6,0),0)</f>
        <v>7.8847454612893213E-3</v>
      </c>
      <c r="S149" s="31">
        <f>VLOOKUP($M$2&amp;"_"&amp;$B149,'Indicator Values By Option'!$A$4:$CQ$978,VLOOKUP($G$3,Input!$B$4:$G$94,6,0),0)</f>
        <v>6.5908109184500312E-3</v>
      </c>
      <c r="T149" s="126">
        <f t="shared" si="66"/>
        <v>1.2939345428392901E-3</v>
      </c>
      <c r="V149" t="str">
        <f t="shared" si="65"/>
        <v>red</v>
      </c>
      <c r="X149" t="s">
        <v>278</v>
      </c>
      <c r="Y149" t="s">
        <v>279</v>
      </c>
      <c r="Z149" t="s">
        <v>280</v>
      </c>
    </row>
    <row r="150" spans="1:26" x14ac:dyDescent="0.25">
      <c r="A150" s="28">
        <v>10</v>
      </c>
      <c r="B150" s="97">
        <v>69</v>
      </c>
      <c r="C150" t="s">
        <v>256</v>
      </c>
      <c r="D150" t="s">
        <v>299</v>
      </c>
      <c r="E150" t="s">
        <v>299</v>
      </c>
      <c r="F150" t="s">
        <v>474</v>
      </c>
      <c r="G150" t="s">
        <v>127</v>
      </c>
      <c r="H150" s="29">
        <f t="shared" si="59"/>
        <v>0.33</v>
      </c>
      <c r="I150" s="30">
        <f t="shared" si="60"/>
        <v>0.33</v>
      </c>
      <c r="J150" s="30">
        <f t="shared" si="61"/>
        <v>3.1999999999999917E-2</v>
      </c>
      <c r="K150" s="30">
        <f>VLOOKUP($B150,'Industry score'!$A$7:$M$263,12,0)</f>
        <v>0.69199999999999995</v>
      </c>
      <c r="L150" s="30"/>
      <c r="M150" s="29">
        <f t="shared" si="62"/>
        <v>7.2999999999999995E-2</v>
      </c>
      <c r="N150" s="30">
        <f t="shared" si="63"/>
        <v>0</v>
      </c>
      <c r="O150" s="30">
        <f t="shared" si="64"/>
        <v>0</v>
      </c>
      <c r="P150" s="30">
        <f>VLOOKUP($B150,'Industry score'!$A$7:$M$263,13,0)</f>
        <v>7.2999999999999995E-2</v>
      </c>
      <c r="R150" s="31">
        <f>VLOOKUP($H$2&amp;"_"&amp;$B150,'Indicator Values By Option'!$A$4:$CQ$978,VLOOKUP($G$3,Input!$B$4:$G$94,6,0),0)</f>
        <v>0.86390464793083022</v>
      </c>
      <c r="S150" s="31">
        <f>VLOOKUP($M$2&amp;"_"&amp;$B150,'Indicator Values By Option'!$A$4:$CQ$978,VLOOKUP($G$3,Input!$B$4:$G$94,6,0),0)</f>
        <v>0.78205461637573925</v>
      </c>
      <c r="T150" s="126">
        <f t="shared" si="66"/>
        <v>8.1850031555090963E-2</v>
      </c>
      <c r="V150" t="str">
        <f t="shared" si="65"/>
        <v>red</v>
      </c>
      <c r="X150" t="s">
        <v>278</v>
      </c>
      <c r="Y150" t="s">
        <v>279</v>
      </c>
      <c r="Z150" t="s">
        <v>280</v>
      </c>
    </row>
    <row r="151" spans="1:26" x14ac:dyDescent="0.25">
      <c r="A151" s="28">
        <v>10</v>
      </c>
      <c r="B151" s="97">
        <v>167</v>
      </c>
      <c r="C151" t="s">
        <v>256</v>
      </c>
      <c r="D151" t="s">
        <v>299</v>
      </c>
      <c r="E151" t="s">
        <v>299</v>
      </c>
      <c r="F151" t="s">
        <v>269</v>
      </c>
      <c r="G151" t="s">
        <v>207</v>
      </c>
      <c r="H151" s="29">
        <f t="shared" si="59"/>
        <v>0.307</v>
      </c>
      <c r="I151" s="30">
        <f t="shared" si="60"/>
        <v>0</v>
      </c>
      <c r="J151" s="30">
        <f t="shared" si="61"/>
        <v>0</v>
      </c>
      <c r="K151" s="30">
        <f>VLOOKUP($B151,'Industry score'!$A$7:$M$263,12,0)</f>
        <v>0.307</v>
      </c>
      <c r="L151" s="30"/>
      <c r="M151" s="29">
        <f t="shared" si="62"/>
        <v>0.24</v>
      </c>
      <c r="N151" s="30">
        <f t="shared" si="63"/>
        <v>0</v>
      </c>
      <c r="O151" s="30">
        <f t="shared" si="64"/>
        <v>0</v>
      </c>
      <c r="P151" s="30">
        <f>VLOOKUP($B151,'Industry score'!$A$7:$M$263,13,0)</f>
        <v>0.24</v>
      </c>
      <c r="R151" s="31">
        <f>VLOOKUP($H$2&amp;"_"&amp;$B151,'Indicator Values By Option'!$A$4:$CQ$978,VLOOKUP($G$3,Input!$B$4:$G$94,6,0),0)</f>
        <v>5.6889977271595213E-2</v>
      </c>
      <c r="S151" s="31">
        <f>VLOOKUP($M$2&amp;"_"&amp;$B151,'Indicator Values By Option'!$A$4:$CQ$978,VLOOKUP($G$3,Input!$B$4:$G$94,6,0),0)</f>
        <v>4.5398602645935787E-2</v>
      </c>
      <c r="T151" s="126">
        <f t="shared" si="66"/>
        <v>1.1491374625659426E-2</v>
      </c>
      <c r="V151" t="str">
        <f t="shared" si="65"/>
        <v>red</v>
      </c>
      <c r="X151" t="s">
        <v>278</v>
      </c>
      <c r="Y151" t="s">
        <v>279</v>
      </c>
      <c r="Z151" t="s">
        <v>280</v>
      </c>
    </row>
    <row r="152" spans="1:26" x14ac:dyDescent="0.25">
      <c r="A152" s="28">
        <v>10</v>
      </c>
      <c r="B152" s="97">
        <v>168</v>
      </c>
      <c r="C152" t="s">
        <v>256</v>
      </c>
      <c r="D152" t="s">
        <v>299</v>
      </c>
      <c r="E152" t="s">
        <v>299</v>
      </c>
      <c r="F152" t="s">
        <v>475</v>
      </c>
      <c r="G152" t="s">
        <v>208</v>
      </c>
      <c r="H152" s="29">
        <f t="shared" si="59"/>
        <v>0.23</v>
      </c>
      <c r="I152" s="30">
        <f t="shared" si="60"/>
        <v>0</v>
      </c>
      <c r="J152" s="30">
        <f t="shared" si="61"/>
        <v>0</v>
      </c>
      <c r="K152" s="30">
        <f>VLOOKUP($B152,'Industry score'!$A$7:$M$263,12,0)</f>
        <v>0.23</v>
      </c>
      <c r="L152" s="30"/>
      <c r="M152" s="29">
        <f t="shared" si="62"/>
        <v>0</v>
      </c>
      <c r="N152" s="30">
        <f t="shared" si="63"/>
        <v>0</v>
      </c>
      <c r="O152" s="30">
        <f t="shared" si="64"/>
        <v>0</v>
      </c>
      <c r="P152" s="30">
        <f>VLOOKUP($B152,'Industry score'!$A$7:$M$263,13,0)</f>
        <v>0</v>
      </c>
      <c r="R152" s="31">
        <f>VLOOKUP($H$2&amp;"_"&amp;$B152,'Indicator Values By Option'!$A$4:$CQ$978,VLOOKUP($G$3,Input!$B$4:$G$94,6,0),0)</f>
        <v>0.59048582817890161</v>
      </c>
      <c r="S152" s="31">
        <f>VLOOKUP($M$2&amp;"_"&amp;$B152,'Indicator Values By Option'!$A$4:$CQ$978,VLOOKUP($G$3,Input!$B$4:$G$94,6,0),0)</f>
        <v>0.4960166131809769</v>
      </c>
      <c r="T152" s="126">
        <f t="shared" si="66"/>
        <v>9.4469214997924711E-2</v>
      </c>
      <c r="V152" t="str">
        <f t="shared" si="65"/>
        <v>red</v>
      </c>
      <c r="X152" t="s">
        <v>278</v>
      </c>
      <c r="Y152" t="s">
        <v>279</v>
      </c>
      <c r="Z152" t="s">
        <v>280</v>
      </c>
    </row>
    <row r="153" spans="1:26" x14ac:dyDescent="0.25">
      <c r="A153" s="28">
        <v>10</v>
      </c>
      <c r="B153" s="97">
        <v>90</v>
      </c>
      <c r="C153" t="s">
        <v>256</v>
      </c>
      <c r="D153" t="s">
        <v>299</v>
      </c>
      <c r="E153" t="s">
        <v>299</v>
      </c>
      <c r="F153" t="s">
        <v>262</v>
      </c>
      <c r="G153" t="s">
        <v>146</v>
      </c>
      <c r="H153" s="29">
        <f t="shared" si="59"/>
        <v>0.307</v>
      </c>
      <c r="I153" s="30">
        <f t="shared" si="60"/>
        <v>0</v>
      </c>
      <c r="J153" s="30">
        <f t="shared" si="61"/>
        <v>0</v>
      </c>
      <c r="K153" s="30">
        <f>VLOOKUP($B153,'Industry score'!$A$7:$M$263,12,0)</f>
        <v>0.307</v>
      </c>
      <c r="L153" s="30"/>
      <c r="M153" s="29">
        <f t="shared" si="62"/>
        <v>0.18099999999999999</v>
      </c>
      <c r="N153" s="30">
        <f t="shared" si="63"/>
        <v>0</v>
      </c>
      <c r="O153" s="30">
        <f t="shared" si="64"/>
        <v>0</v>
      </c>
      <c r="P153" s="30">
        <f>VLOOKUP($B153,'Industry score'!$A$7:$M$263,13,0)</f>
        <v>0.18099999999999999</v>
      </c>
      <c r="R153" s="31">
        <f>VLOOKUP($H$2&amp;"_"&amp;$B153,'Indicator Values By Option'!$A$4:$CQ$978,VLOOKUP($G$3,Input!$B$4:$G$94,6,0),0)</f>
        <v>4.0305844519964378E-2</v>
      </c>
      <c r="S153" s="31">
        <f>VLOOKUP($M$2&amp;"_"&amp;$B153,'Indicator Values By Option'!$A$4:$CQ$978,VLOOKUP($G$3,Input!$B$4:$G$94,6,0),0)</f>
        <v>3.2619800202021564E-2</v>
      </c>
      <c r="T153" s="126">
        <f t="shared" si="66"/>
        <v>7.686044317942814E-3</v>
      </c>
      <c r="V153" t="str">
        <f t="shared" si="65"/>
        <v>red</v>
      </c>
      <c r="X153" t="s">
        <v>278</v>
      </c>
      <c r="Y153" t="s">
        <v>279</v>
      </c>
      <c r="Z153" t="s">
        <v>280</v>
      </c>
    </row>
    <row r="154" spans="1:26" x14ac:dyDescent="0.25">
      <c r="A154" s="28">
        <v>10</v>
      </c>
      <c r="B154" s="97">
        <v>91</v>
      </c>
      <c r="C154" t="s">
        <v>256</v>
      </c>
      <c r="D154" t="s">
        <v>299</v>
      </c>
      <c r="E154" t="s">
        <v>299</v>
      </c>
      <c r="F154" t="s">
        <v>476</v>
      </c>
      <c r="G154" t="s">
        <v>147</v>
      </c>
      <c r="H154" s="29">
        <f t="shared" si="59"/>
        <v>0.23</v>
      </c>
      <c r="I154" s="30">
        <f t="shared" si="60"/>
        <v>0</v>
      </c>
      <c r="J154" s="30">
        <f t="shared" si="61"/>
        <v>0</v>
      </c>
      <c r="K154" s="30">
        <f>VLOOKUP($B154,'Industry score'!$A$7:$M$263,12,0)</f>
        <v>0.23</v>
      </c>
      <c r="L154" s="30"/>
      <c r="M154" s="29">
        <f t="shared" si="62"/>
        <v>0.06</v>
      </c>
      <c r="N154" s="30">
        <f t="shared" si="63"/>
        <v>0</v>
      </c>
      <c r="O154" s="30">
        <f t="shared" si="64"/>
        <v>0</v>
      </c>
      <c r="P154" s="30">
        <f>VLOOKUP($B154,'Industry score'!$A$7:$M$263,13,0)</f>
        <v>0.06</v>
      </c>
      <c r="R154" s="31">
        <f>VLOOKUP($H$2&amp;"_"&amp;$B154,'Indicator Values By Option'!$A$4:$CQ$978,VLOOKUP($G$3,Input!$B$4:$G$94,6,0),0)</f>
        <v>0.8033615701146507</v>
      </c>
      <c r="S154" s="31">
        <f>VLOOKUP($M$2&amp;"_"&amp;$B154,'Indicator Values By Option'!$A$4:$CQ$978,VLOOKUP($G$3,Input!$B$4:$G$94,6,0),0)</f>
        <v>0.75349448240036865</v>
      </c>
      <c r="T154" s="126">
        <f t="shared" si="66"/>
        <v>4.9867087714282055E-2</v>
      </c>
      <c r="V154" t="str">
        <f t="shared" si="65"/>
        <v>red</v>
      </c>
      <c r="X154" t="s">
        <v>278</v>
      </c>
      <c r="Y154" t="s">
        <v>279</v>
      </c>
      <c r="Z154" t="s">
        <v>280</v>
      </c>
    </row>
    <row r="155" spans="1:26" x14ac:dyDescent="0.25">
      <c r="A155" s="28">
        <v>10</v>
      </c>
      <c r="B155" s="97">
        <v>117</v>
      </c>
      <c r="C155" t="s">
        <v>256</v>
      </c>
      <c r="D155" t="s">
        <v>299</v>
      </c>
      <c r="E155" t="s">
        <v>299</v>
      </c>
      <c r="F155" t="s">
        <v>264</v>
      </c>
      <c r="G155" t="s">
        <v>169</v>
      </c>
      <c r="H155" s="29">
        <f t="shared" si="59"/>
        <v>0.307</v>
      </c>
      <c r="I155" s="30">
        <f t="shared" si="60"/>
        <v>0</v>
      </c>
      <c r="J155" s="30">
        <f t="shared" si="61"/>
        <v>0</v>
      </c>
      <c r="K155" s="30">
        <f>VLOOKUP($B155,'Industry score'!$A$7:$M$263,12,0)</f>
        <v>0.307</v>
      </c>
      <c r="L155" s="30"/>
      <c r="M155" s="29">
        <f t="shared" si="62"/>
        <v>0.10299999999999999</v>
      </c>
      <c r="N155" s="30">
        <f t="shared" si="63"/>
        <v>0</v>
      </c>
      <c r="O155" s="30">
        <f t="shared" si="64"/>
        <v>0</v>
      </c>
      <c r="P155" s="30">
        <f>VLOOKUP($B155,'Industry score'!$A$7:$M$263,13,0)</f>
        <v>0.10299999999999999</v>
      </c>
      <c r="R155" s="31">
        <f>VLOOKUP($H$2&amp;"_"&amp;$B155,'Indicator Values By Option'!$A$4:$CQ$978,VLOOKUP($G$3,Input!$B$4:$G$94,6,0),0)</f>
        <v>1.469317626360259E-2</v>
      </c>
      <c r="S155" s="31">
        <f>VLOOKUP($M$2&amp;"_"&amp;$B155,'Indicator Values By Option'!$A$4:$CQ$978,VLOOKUP($G$3,Input!$B$4:$G$94,6,0),0)</f>
        <v>8.4900615029241608E-3</v>
      </c>
      <c r="T155" s="126">
        <f t="shared" si="66"/>
        <v>6.2031147606784291E-3</v>
      </c>
      <c r="V155" t="str">
        <f t="shared" si="65"/>
        <v>red</v>
      </c>
      <c r="X155" t="s">
        <v>278</v>
      </c>
      <c r="Y155" t="s">
        <v>279</v>
      </c>
      <c r="Z155" t="s">
        <v>280</v>
      </c>
    </row>
    <row r="156" spans="1:26" x14ac:dyDescent="0.25">
      <c r="A156" s="28">
        <v>10</v>
      </c>
      <c r="B156" s="97">
        <v>118</v>
      </c>
      <c r="C156" t="s">
        <v>256</v>
      </c>
      <c r="D156" t="s">
        <v>299</v>
      </c>
      <c r="E156" t="s">
        <v>299</v>
      </c>
      <c r="F156" t="s">
        <v>478</v>
      </c>
      <c r="G156" t="s">
        <v>300</v>
      </c>
      <c r="H156" s="29">
        <f t="shared" si="59"/>
        <v>0.153</v>
      </c>
      <c r="I156" s="30">
        <f t="shared" si="60"/>
        <v>0</v>
      </c>
      <c r="J156" s="30">
        <f t="shared" si="61"/>
        <v>0</v>
      </c>
      <c r="K156" s="30">
        <f>VLOOKUP($B156,'Industry score'!$A$7:$M$263,12,0)</f>
        <v>0.153</v>
      </c>
      <c r="L156" s="30"/>
      <c r="M156" s="29">
        <f t="shared" si="62"/>
        <v>6.4000000000000001E-2</v>
      </c>
      <c r="N156" s="30">
        <f t="shared" si="63"/>
        <v>0</v>
      </c>
      <c r="O156" s="30">
        <f t="shared" si="64"/>
        <v>0</v>
      </c>
      <c r="P156" s="30">
        <f>VLOOKUP($B156,'Industry score'!$A$7:$M$263,13,0)</f>
        <v>6.4000000000000001E-2</v>
      </c>
      <c r="R156" s="31">
        <f>VLOOKUP($H$2&amp;"_"&amp;$B156,'Indicator Values By Option'!$A$4:$CQ$978,VLOOKUP($G$3,Input!$B$4:$G$94,6,0),0)</f>
        <v>0.3158183846541997</v>
      </c>
      <c r="S156" s="31">
        <f>VLOOKUP($M$2&amp;"_"&amp;$B156,'Indicator Values By Option'!$A$4:$CQ$978,VLOOKUP($G$3,Input!$B$4:$G$94,6,0),0)</f>
        <v>0.27357157278425193</v>
      </c>
      <c r="T156" s="126">
        <f t="shared" si="66"/>
        <v>4.2246811869947776E-2</v>
      </c>
      <c r="V156" t="str">
        <f t="shared" si="65"/>
        <v>red</v>
      </c>
      <c r="X156" t="s">
        <v>278</v>
      </c>
      <c r="Y156" t="s">
        <v>279</v>
      </c>
      <c r="Z156" t="s">
        <v>280</v>
      </c>
    </row>
    <row r="157" spans="1:26" x14ac:dyDescent="0.25">
      <c r="A157" s="28">
        <v>10</v>
      </c>
      <c r="B157" s="97">
        <v>159</v>
      </c>
      <c r="C157" t="s">
        <v>256</v>
      </c>
      <c r="D157" t="s">
        <v>299</v>
      </c>
      <c r="E157" t="s">
        <v>299</v>
      </c>
      <c r="F157" t="s">
        <v>268</v>
      </c>
      <c r="G157" t="s">
        <v>201</v>
      </c>
      <c r="H157" s="29">
        <f t="shared" si="59"/>
        <v>0.33</v>
      </c>
      <c r="I157" s="30">
        <f t="shared" si="60"/>
        <v>5.3999999999999992E-2</v>
      </c>
      <c r="J157" s="30">
        <f t="shared" si="61"/>
        <v>0</v>
      </c>
      <c r="K157" s="30">
        <f>VLOOKUP($B157,'Industry score'!$A$7:$M$263,12,0)</f>
        <v>0.38400000000000001</v>
      </c>
      <c r="L157" s="30"/>
      <c r="M157" s="29">
        <f t="shared" si="62"/>
        <v>0.16800000000000001</v>
      </c>
      <c r="N157" s="30">
        <f t="shared" si="63"/>
        <v>0</v>
      </c>
      <c r="O157" s="30">
        <f t="shared" si="64"/>
        <v>0</v>
      </c>
      <c r="P157" s="30">
        <f>VLOOKUP($B157,'Industry score'!$A$7:$M$263,13,0)</f>
        <v>0.16800000000000001</v>
      </c>
      <c r="R157" s="31">
        <f>VLOOKUP($H$2&amp;"_"&amp;$B157,'Indicator Values By Option'!$A$4:$CQ$978,VLOOKUP($G$3,Input!$B$4:$G$94,6,0),0)</f>
        <v>0.13167409718504866</v>
      </c>
      <c r="S157" s="31">
        <f>VLOOKUP($M$2&amp;"_"&amp;$B157,'Indicator Values By Option'!$A$4:$CQ$978,VLOOKUP($G$3,Input!$B$4:$G$94,6,0),0)</f>
        <v>0.11058849342201879</v>
      </c>
      <c r="T157" s="126">
        <f t="shared" si="66"/>
        <v>2.108560376302987E-2</v>
      </c>
      <c r="V157" t="str">
        <f t="shared" si="65"/>
        <v>red</v>
      </c>
      <c r="X157" t="s">
        <v>278</v>
      </c>
      <c r="Y157" t="s">
        <v>279</v>
      </c>
      <c r="Z157" t="s">
        <v>280</v>
      </c>
    </row>
    <row r="158" spans="1:26" x14ac:dyDescent="0.25">
      <c r="A158" s="28">
        <v>10</v>
      </c>
      <c r="B158" s="97">
        <v>160</v>
      </c>
      <c r="C158" t="s">
        <v>256</v>
      </c>
      <c r="D158" t="s">
        <v>299</v>
      </c>
      <c r="E158" t="s">
        <v>299</v>
      </c>
      <c r="F158" t="s">
        <v>479</v>
      </c>
      <c r="G158" t="s">
        <v>202</v>
      </c>
      <c r="H158" s="29">
        <f t="shared" si="59"/>
        <v>0.23</v>
      </c>
      <c r="I158" s="30">
        <f t="shared" si="60"/>
        <v>0</v>
      </c>
      <c r="J158" s="30">
        <f t="shared" si="61"/>
        <v>0</v>
      </c>
      <c r="K158" s="30">
        <f>VLOOKUP($B158,'Industry score'!$A$7:$M$263,12,0)</f>
        <v>0.23</v>
      </c>
      <c r="L158" s="30"/>
      <c r="M158" s="29">
        <f t="shared" si="62"/>
        <v>0.14599999999999999</v>
      </c>
      <c r="N158" s="30">
        <f t="shared" si="63"/>
        <v>0</v>
      </c>
      <c r="O158" s="30">
        <f t="shared" si="64"/>
        <v>0</v>
      </c>
      <c r="P158" s="30">
        <f>VLOOKUP($B158,'Industry score'!$A$7:$M$263,13,0)</f>
        <v>0.14599999999999999</v>
      </c>
      <c r="R158" s="31">
        <f>VLOOKUP($H$2&amp;"_"&amp;$B158,'Indicator Values By Option'!$A$4:$CQ$978,VLOOKUP($G$3,Input!$B$4:$G$94,6,0),0)</f>
        <v>0.61373120397318814</v>
      </c>
      <c r="S158" s="31">
        <f>VLOOKUP($M$2&amp;"_"&amp;$B158,'Indicator Values By Option'!$A$4:$CQ$978,VLOOKUP($G$3,Input!$B$4:$G$94,6,0),0)</f>
        <v>0.56792113585261284</v>
      </c>
      <c r="T158" s="126">
        <f t="shared" si="66"/>
        <v>4.5810068120575309E-2</v>
      </c>
      <c r="V158" t="str">
        <f t="shared" si="65"/>
        <v>red</v>
      </c>
      <c r="X158" t="s">
        <v>278</v>
      </c>
      <c r="Y158" t="s">
        <v>279</v>
      </c>
      <c r="Z158" t="s">
        <v>280</v>
      </c>
    </row>
    <row r="159" spans="1:26" x14ac:dyDescent="0.25">
      <c r="A159" s="28">
        <v>10</v>
      </c>
      <c r="B159" s="97">
        <v>181</v>
      </c>
      <c r="C159" t="s">
        <v>256</v>
      </c>
      <c r="D159" t="s">
        <v>299</v>
      </c>
      <c r="E159" t="s">
        <v>299</v>
      </c>
      <c r="F159" t="s">
        <v>271</v>
      </c>
      <c r="G159" t="s">
        <v>215</v>
      </c>
      <c r="H159" s="29">
        <f t="shared" si="59"/>
        <v>0.33</v>
      </c>
      <c r="I159" s="30">
        <f t="shared" si="60"/>
        <v>0.13100000000000001</v>
      </c>
      <c r="J159" s="30">
        <f t="shared" si="61"/>
        <v>0</v>
      </c>
      <c r="K159" s="30">
        <f>VLOOKUP($B159,'Industry score'!$A$7:$M$263,12,0)</f>
        <v>0.46100000000000002</v>
      </c>
      <c r="L159" s="30"/>
      <c r="M159" s="29">
        <f t="shared" si="62"/>
        <v>0.33</v>
      </c>
      <c r="N159" s="30">
        <f t="shared" si="63"/>
        <v>2.0000000000000018E-3</v>
      </c>
      <c r="O159" s="30">
        <f t="shared" si="64"/>
        <v>0</v>
      </c>
      <c r="P159" s="30">
        <f>VLOOKUP($B159,'Industry score'!$A$7:$M$263,13,0)</f>
        <v>0.33200000000000002</v>
      </c>
      <c r="R159" s="31">
        <f>VLOOKUP($H$2&amp;"_"&amp;$B159,'Indicator Values By Option'!$A$4:$CQ$978,VLOOKUP($G$3,Input!$B$4:$G$94,6,0),0)</f>
        <v>2.381881049093431E-2</v>
      </c>
      <c r="S159" s="31">
        <f>VLOOKUP($M$2&amp;"_"&amp;$B159,'Indicator Values By Option'!$A$4:$CQ$978,VLOOKUP($G$3,Input!$B$4:$G$94,6,0),0)</f>
        <v>1.8291428689219406E-2</v>
      </c>
      <c r="T159" s="126">
        <f t="shared" si="66"/>
        <v>5.5273818017149041E-3</v>
      </c>
      <c r="V159" t="str">
        <f t="shared" si="65"/>
        <v>red</v>
      </c>
      <c r="X159" t="s">
        <v>278</v>
      </c>
      <c r="Y159" t="s">
        <v>279</v>
      </c>
      <c r="Z159" t="s">
        <v>280</v>
      </c>
    </row>
    <row r="160" spans="1:26" x14ac:dyDescent="0.25">
      <c r="A160" s="28">
        <v>10</v>
      </c>
      <c r="B160" s="97">
        <v>182</v>
      </c>
      <c r="C160" t="s">
        <v>256</v>
      </c>
      <c r="D160" t="s">
        <v>299</v>
      </c>
      <c r="E160" t="s">
        <v>299</v>
      </c>
      <c r="F160" t="s">
        <v>480</v>
      </c>
      <c r="G160" t="s">
        <v>216</v>
      </c>
      <c r="H160" s="29">
        <f t="shared" si="59"/>
        <v>0.23</v>
      </c>
      <c r="I160" s="30">
        <f t="shared" si="60"/>
        <v>0</v>
      </c>
      <c r="J160" s="30">
        <f t="shared" si="61"/>
        <v>0</v>
      </c>
      <c r="K160" s="30">
        <f>VLOOKUP($B160,'Industry score'!$A$7:$M$263,12,0)</f>
        <v>0.23</v>
      </c>
      <c r="L160" s="30"/>
      <c r="M160" s="29">
        <f t="shared" si="62"/>
        <v>4.9000000000000002E-2</v>
      </c>
      <c r="N160" s="30">
        <f t="shared" si="63"/>
        <v>0</v>
      </c>
      <c r="O160" s="30">
        <f t="shared" si="64"/>
        <v>0</v>
      </c>
      <c r="P160" s="30">
        <f>VLOOKUP($B160,'Industry score'!$A$7:$M$263,13,0)</f>
        <v>4.9000000000000002E-2</v>
      </c>
      <c r="R160" s="31">
        <f>VLOOKUP($H$2&amp;"_"&amp;$B160,'Indicator Values By Option'!$A$4:$CQ$978,VLOOKUP($G$3,Input!$B$4:$G$94,6,0),0)</f>
        <v>0.70057815996175343</v>
      </c>
      <c r="S160" s="31">
        <f>VLOOKUP($M$2&amp;"_"&amp;$B160,'Indicator Values By Option'!$A$4:$CQ$978,VLOOKUP($G$3,Input!$B$4:$G$94,6,0),0)</f>
        <v>0.65101677443576056</v>
      </c>
      <c r="T160" s="126">
        <f t="shared" si="66"/>
        <v>4.9561385525992874E-2</v>
      </c>
      <c r="V160" t="str">
        <f t="shared" si="65"/>
        <v>red</v>
      </c>
      <c r="X160" t="s">
        <v>278</v>
      </c>
      <c r="Y160" t="s">
        <v>279</v>
      </c>
      <c r="Z160" t="s">
        <v>280</v>
      </c>
    </row>
    <row r="161" spans="1:26" x14ac:dyDescent="0.25">
      <c r="A161" s="28">
        <v>10</v>
      </c>
      <c r="B161" s="97">
        <v>77</v>
      </c>
      <c r="C161" t="s">
        <v>256</v>
      </c>
      <c r="D161" t="s">
        <v>299</v>
      </c>
      <c r="E161" t="s">
        <v>299</v>
      </c>
      <c r="F161" t="s">
        <v>261</v>
      </c>
      <c r="G161" t="s">
        <v>135</v>
      </c>
      <c r="H161" s="29">
        <f t="shared" si="59"/>
        <v>0.153</v>
      </c>
      <c r="I161" s="30">
        <f t="shared" si="60"/>
        <v>0</v>
      </c>
      <c r="J161" s="30">
        <f t="shared" si="61"/>
        <v>0</v>
      </c>
      <c r="K161" s="30">
        <f>VLOOKUP($B161,'Industry score'!$A$7:$M$263,12,0)</f>
        <v>0.153</v>
      </c>
      <c r="L161" s="30"/>
      <c r="M161" s="29">
        <f t="shared" si="62"/>
        <v>0</v>
      </c>
      <c r="N161" s="30">
        <f t="shared" si="63"/>
        <v>0</v>
      </c>
      <c r="O161" s="30">
        <f t="shared" si="64"/>
        <v>0</v>
      </c>
      <c r="P161" s="30">
        <f>VLOOKUP($B161,'Industry score'!$A$7:$M$263,13,0)</f>
        <v>0</v>
      </c>
      <c r="R161" s="31">
        <f>VLOOKUP($H$2&amp;"_"&amp;$B161,'Indicator Values By Option'!$A$4:$CQ$978,VLOOKUP($G$3,Input!$B$4:$G$94,6,0),0)</f>
        <v>1.7229263250923301E-2</v>
      </c>
      <c r="S161" s="31">
        <f>VLOOKUP($M$2&amp;"_"&amp;$B161,'Indicator Values By Option'!$A$4:$CQ$978,VLOOKUP($G$3,Input!$B$4:$G$94,6,0),0)</f>
        <v>1.2533682557852182E-2</v>
      </c>
      <c r="T161" s="126">
        <f t="shared" si="66"/>
        <v>4.6955806930711191E-3</v>
      </c>
      <c r="V161" t="str">
        <f t="shared" si="65"/>
        <v>red</v>
      </c>
      <c r="X161" t="s">
        <v>278</v>
      </c>
      <c r="Y161" t="s">
        <v>279</v>
      </c>
      <c r="Z161" t="s">
        <v>280</v>
      </c>
    </row>
    <row r="162" spans="1:26" x14ac:dyDescent="0.25">
      <c r="A162" s="28">
        <v>10</v>
      </c>
      <c r="B162" s="97">
        <v>78</v>
      </c>
      <c r="C162" t="s">
        <v>256</v>
      </c>
      <c r="D162" t="s">
        <v>299</v>
      </c>
      <c r="E162" t="s">
        <v>299</v>
      </c>
      <c r="F162" t="s">
        <v>481</v>
      </c>
      <c r="G162" t="s">
        <v>136</v>
      </c>
      <c r="H162" s="29">
        <f t="shared" si="59"/>
        <v>0.153</v>
      </c>
      <c r="I162" s="30">
        <f t="shared" si="60"/>
        <v>0</v>
      </c>
      <c r="J162" s="30">
        <f t="shared" si="61"/>
        <v>0</v>
      </c>
      <c r="K162" s="30">
        <f>VLOOKUP($B162,'Industry score'!$A$7:$M$263,12,0)</f>
        <v>0.153</v>
      </c>
      <c r="L162" s="30"/>
      <c r="M162" s="29">
        <f t="shared" si="62"/>
        <v>5.1999999999999998E-2</v>
      </c>
      <c r="N162" s="30">
        <f t="shared" si="63"/>
        <v>0</v>
      </c>
      <c r="O162" s="30">
        <f t="shared" si="64"/>
        <v>0</v>
      </c>
      <c r="P162" s="30">
        <f>VLOOKUP($B162,'Industry score'!$A$7:$M$263,13,0)</f>
        <v>5.1999999999999998E-2</v>
      </c>
      <c r="R162" s="31">
        <f>VLOOKUP($H$2&amp;"_"&amp;$B162,'Indicator Values By Option'!$A$4:$CQ$978,VLOOKUP($G$3,Input!$B$4:$G$94,6,0),0)</f>
        <v>0.82866684936363011</v>
      </c>
      <c r="S162" s="31">
        <f>VLOOKUP($M$2&amp;"_"&amp;$B162,'Indicator Values By Option'!$A$4:$CQ$978,VLOOKUP($G$3,Input!$B$4:$G$94,6,0),0)</f>
        <v>0.79403719913508775</v>
      </c>
      <c r="T162" s="126">
        <f t="shared" si="66"/>
        <v>3.4629650228542364E-2</v>
      </c>
      <c r="V162" t="str">
        <f t="shared" si="65"/>
        <v>red</v>
      </c>
      <c r="X162" t="s">
        <v>278</v>
      </c>
      <c r="Y162" t="s">
        <v>279</v>
      </c>
      <c r="Z162" t="s">
        <v>280</v>
      </c>
    </row>
    <row r="163" spans="1:26" x14ac:dyDescent="0.25">
      <c r="A163" s="28">
        <v>10</v>
      </c>
      <c r="B163" s="97">
        <v>177</v>
      </c>
      <c r="C163" t="s">
        <v>256</v>
      </c>
      <c r="D163" t="s">
        <v>299</v>
      </c>
      <c r="E163" t="s">
        <v>299</v>
      </c>
      <c r="F163" t="s">
        <v>270</v>
      </c>
      <c r="G163" t="s">
        <v>213</v>
      </c>
      <c r="H163" s="29">
        <f t="shared" si="59"/>
        <v>0.307</v>
      </c>
      <c r="I163" s="30">
        <f t="shared" si="60"/>
        <v>0</v>
      </c>
      <c r="J163" s="30">
        <f t="shared" si="61"/>
        <v>0</v>
      </c>
      <c r="K163" s="30">
        <f>VLOOKUP($B163,'Industry score'!$A$7:$M$263,12,0)</f>
        <v>0.307</v>
      </c>
      <c r="L163" s="30"/>
      <c r="M163" s="29">
        <f t="shared" si="62"/>
        <v>6.4000000000000001E-2</v>
      </c>
      <c r="N163" s="30">
        <f t="shared" si="63"/>
        <v>0</v>
      </c>
      <c r="O163" s="30">
        <f t="shared" si="64"/>
        <v>0</v>
      </c>
      <c r="P163" s="30">
        <f>VLOOKUP($B163,'Industry score'!$A$7:$M$263,13,0)</f>
        <v>6.4000000000000001E-2</v>
      </c>
      <c r="R163" s="31">
        <f>VLOOKUP($H$2&amp;"_"&amp;$B163,'Indicator Values By Option'!$A$4:$CQ$978,VLOOKUP($G$3,Input!$B$4:$G$94,6,0),0)</f>
        <v>8.6138087549600898E-3</v>
      </c>
      <c r="S163" s="31">
        <f>VLOOKUP($M$2&amp;"_"&amp;$B163,'Indicator Values By Option'!$A$4:$CQ$978,VLOOKUP($G$3,Input!$B$4:$G$94,6,0),0)</f>
        <v>6.8119330531695799E-3</v>
      </c>
      <c r="T163" s="126">
        <f t="shared" si="66"/>
        <v>1.8018757017905099E-3</v>
      </c>
      <c r="V163" t="str">
        <f t="shared" si="65"/>
        <v>red</v>
      </c>
      <c r="X163" t="s">
        <v>278</v>
      </c>
      <c r="Y163" t="s">
        <v>279</v>
      </c>
      <c r="Z163" t="s">
        <v>280</v>
      </c>
    </row>
    <row r="164" spans="1:26" x14ac:dyDescent="0.25">
      <c r="A164" s="28">
        <v>10</v>
      </c>
      <c r="B164" s="97">
        <v>178</v>
      </c>
      <c r="C164" t="s">
        <v>256</v>
      </c>
      <c r="D164" t="s">
        <v>299</v>
      </c>
      <c r="E164" t="s">
        <v>299</v>
      </c>
      <c r="F164" t="s">
        <v>482</v>
      </c>
      <c r="G164" t="s">
        <v>214</v>
      </c>
      <c r="H164" s="29">
        <f t="shared" si="59"/>
        <v>0.33</v>
      </c>
      <c r="I164" s="30">
        <f t="shared" si="60"/>
        <v>5.3999999999999992E-2</v>
      </c>
      <c r="J164" s="30">
        <f t="shared" si="61"/>
        <v>0</v>
      </c>
      <c r="K164" s="30">
        <f>VLOOKUP($B164,'Industry score'!$A$7:$M$263,12,0)</f>
        <v>0.38400000000000001</v>
      </c>
      <c r="L164" s="30"/>
      <c r="M164" s="29">
        <f t="shared" si="62"/>
        <v>0.115</v>
      </c>
      <c r="N164" s="30">
        <f t="shared" si="63"/>
        <v>0</v>
      </c>
      <c r="O164" s="30">
        <f t="shared" si="64"/>
        <v>0</v>
      </c>
      <c r="P164" s="30">
        <f>VLOOKUP($B164,'Industry score'!$A$7:$M$263,13,0)</f>
        <v>0.115</v>
      </c>
      <c r="R164" s="31">
        <f>VLOOKUP($H$2&amp;"_"&amp;$B164,'Indicator Values By Option'!$A$4:$CQ$978,VLOOKUP($G$3,Input!$B$4:$G$94,6,0),0)</f>
        <v>0.66986892158299072</v>
      </c>
      <c r="S164" s="31">
        <f>VLOOKUP($M$2&amp;"_"&amp;$B164,'Indicator Values By Option'!$A$4:$CQ$978,VLOOKUP($G$3,Input!$B$4:$G$94,6,0),0)</f>
        <v>0.59335681933039441</v>
      </c>
      <c r="T164" s="126">
        <f t="shared" si="66"/>
        <v>7.6512102252596303E-2</v>
      </c>
      <c r="V164" t="str">
        <f t="shared" si="65"/>
        <v>red</v>
      </c>
      <c r="X164" t="s">
        <v>278</v>
      </c>
      <c r="Y164" t="s">
        <v>279</v>
      </c>
      <c r="Z164" t="s">
        <v>280</v>
      </c>
    </row>
    <row r="165" spans="1:26" x14ac:dyDescent="0.25">
      <c r="A165" s="28">
        <v>10</v>
      </c>
      <c r="B165" s="97">
        <v>139</v>
      </c>
      <c r="C165" t="s">
        <v>256</v>
      </c>
      <c r="D165" t="s">
        <v>299</v>
      </c>
      <c r="E165" t="s">
        <v>299</v>
      </c>
      <c r="F165" t="s">
        <v>266</v>
      </c>
      <c r="G165" t="s">
        <v>187</v>
      </c>
      <c r="H165" s="29">
        <f t="shared" si="59"/>
        <v>0.33</v>
      </c>
      <c r="I165" s="30">
        <f t="shared" si="60"/>
        <v>5.3999999999999992E-2</v>
      </c>
      <c r="J165" s="30">
        <f t="shared" si="61"/>
        <v>0</v>
      </c>
      <c r="K165" s="30">
        <f>VLOOKUP($B165,'Industry score'!$A$7:$M$263,12,0)</f>
        <v>0.38400000000000001</v>
      </c>
      <c r="L165" s="30"/>
      <c r="M165" s="29">
        <f t="shared" si="62"/>
        <v>0.19800000000000001</v>
      </c>
      <c r="N165" s="30">
        <f t="shared" si="63"/>
        <v>0</v>
      </c>
      <c r="O165" s="30">
        <f t="shared" si="64"/>
        <v>0</v>
      </c>
      <c r="P165" s="30">
        <f>VLOOKUP($B165,'Industry score'!$A$7:$M$263,13,0)</f>
        <v>0.19800000000000001</v>
      </c>
      <c r="R165" s="31">
        <f>VLOOKUP($H$2&amp;"_"&amp;$B165,'Indicator Values By Option'!$A$4:$CQ$978,VLOOKUP($G$3,Input!$B$4:$G$94,6,0),0)</f>
        <v>1.492687149532793E-3</v>
      </c>
      <c r="S165" s="31">
        <f>VLOOKUP($M$2&amp;"_"&amp;$B165,'Indicator Values By Option'!$A$4:$CQ$978,VLOOKUP($G$3,Input!$B$4:$G$94,6,0),0)</f>
        <v>1.1381790506577189E-3</v>
      </c>
      <c r="T165" s="126">
        <f t="shared" si="66"/>
        <v>3.5450809887507405E-4</v>
      </c>
      <c r="V165" t="str">
        <f t="shared" si="65"/>
        <v>white</v>
      </c>
      <c r="X165" t="s">
        <v>278</v>
      </c>
      <c r="Y165" t="s">
        <v>279</v>
      </c>
      <c r="Z165" t="s">
        <v>280</v>
      </c>
    </row>
    <row r="166" spans="1:26" x14ac:dyDescent="0.25">
      <c r="A166" s="28">
        <v>10</v>
      </c>
      <c r="B166" s="97">
        <v>140</v>
      </c>
      <c r="C166" t="s">
        <v>256</v>
      </c>
      <c r="D166" t="s">
        <v>299</v>
      </c>
      <c r="E166" t="s">
        <v>299</v>
      </c>
      <c r="F166" t="s">
        <v>483</v>
      </c>
      <c r="G166" t="s">
        <v>188</v>
      </c>
      <c r="H166" s="29">
        <f t="shared" si="59"/>
        <v>0.33</v>
      </c>
      <c r="I166" s="30">
        <f t="shared" si="60"/>
        <v>0.13100000000000001</v>
      </c>
      <c r="J166" s="30">
        <f t="shared" si="61"/>
        <v>0</v>
      </c>
      <c r="K166" s="30">
        <f>VLOOKUP($B166,'Industry score'!$A$7:$M$263,12,0)</f>
        <v>0.46100000000000002</v>
      </c>
      <c r="L166" s="30"/>
      <c r="M166" s="29">
        <f t="shared" si="62"/>
        <v>0.13800000000000001</v>
      </c>
      <c r="N166" s="30">
        <f t="shared" si="63"/>
        <v>0</v>
      </c>
      <c r="O166" s="30">
        <f t="shared" si="64"/>
        <v>0</v>
      </c>
      <c r="P166" s="30">
        <f>VLOOKUP($B166,'Industry score'!$A$7:$M$263,13,0)</f>
        <v>0.13800000000000001</v>
      </c>
      <c r="R166" s="31">
        <f>VLOOKUP($H$2&amp;"_"&amp;$B166,'Indicator Values By Option'!$A$4:$CQ$978,VLOOKUP($G$3,Input!$B$4:$G$94,6,0),0)</f>
        <v>0.7849216826029175</v>
      </c>
      <c r="S166" s="31">
        <f>VLOOKUP($M$2&amp;"_"&amp;$B166,'Indicator Values By Option'!$A$4:$CQ$978,VLOOKUP($G$3,Input!$B$4:$G$94,6,0),0)</f>
        <v>0.71234939758802629</v>
      </c>
      <c r="T166" s="126">
        <f t="shared" si="66"/>
        <v>7.2572285014891214E-2</v>
      </c>
      <c r="V166" t="str">
        <f t="shared" si="65"/>
        <v>red</v>
      </c>
      <c r="X166" t="s">
        <v>278</v>
      </c>
      <c r="Y166" t="s">
        <v>279</v>
      </c>
      <c r="Z166" t="s">
        <v>280</v>
      </c>
    </row>
    <row r="167" spans="1:26" x14ac:dyDescent="0.25">
      <c r="A167" s="28"/>
      <c r="H167" s="29"/>
      <c r="I167" s="30"/>
      <c r="J167" s="30"/>
      <c r="K167" s="30"/>
      <c r="L167" s="30"/>
      <c r="M167" s="29"/>
      <c r="N167" s="30"/>
      <c r="O167" s="30"/>
      <c r="P167" s="30"/>
      <c r="R167" s="31"/>
      <c r="S167" s="31"/>
    </row>
    <row r="168" spans="1:26" x14ac:dyDescent="0.25">
      <c r="A168" s="28">
        <v>10</v>
      </c>
      <c r="B168" s="97">
        <v>131</v>
      </c>
      <c r="C168" t="s">
        <v>256</v>
      </c>
      <c r="D168" t="s">
        <v>551</v>
      </c>
      <c r="E168" t="s">
        <v>491</v>
      </c>
      <c r="F168" t="s">
        <v>489</v>
      </c>
      <c r="G168" t="s">
        <v>330</v>
      </c>
      <c r="H168" s="29">
        <f t="shared" ref="H168:H197" si="67">MIN(K168,0.33)</f>
        <v>0.33</v>
      </c>
      <c r="I168" s="30">
        <f t="shared" ref="I168:I197" si="68">MAX(MIN(K168-0.33,0.33),0)</f>
        <v>0.28499999999999998</v>
      </c>
      <c r="J168" s="30">
        <f t="shared" ref="J168:J197" si="69">MAX(MIN(K168-0.66,0.33),0)</f>
        <v>0</v>
      </c>
      <c r="K168" s="30">
        <f>VLOOKUP($B168,'Industry score'!$A$7:$M$263,12,0)</f>
        <v>0.61499999999999999</v>
      </c>
      <c r="L168" s="30"/>
      <c r="M168" s="29">
        <f t="shared" ref="M168:M197" si="70">MIN(P168,0.33)</f>
        <v>0.33</v>
      </c>
      <c r="N168" s="30">
        <f t="shared" ref="N168:N197" si="71">MAX(MIN(P168-0.33,0.33),0)</f>
        <v>0.33</v>
      </c>
      <c r="O168" s="30">
        <f t="shared" ref="O168:O197" si="72">MAX(MIN(P168-0.66,0.33),0)</f>
        <v>9.4999999999999973E-2</v>
      </c>
      <c r="P168" s="30">
        <f>VLOOKUP($B168,'Industry score'!$A$7:$M$263,13,0)</f>
        <v>0.755</v>
      </c>
      <c r="R168" s="31">
        <f>VLOOKUP($H$2&amp;"_"&amp;$B168,'Indicator Values By Option'!$A$4:$CQ$978,VLOOKUP($G$3,Input!$B$4:$G$94,6,0),0)</f>
        <v>9.0689742946609871E-3</v>
      </c>
      <c r="S168" s="31">
        <f>VLOOKUP($M$2&amp;"_"&amp;$B168,'Indicator Values By Option'!$A$4:$CQ$978,VLOOKUP($G$3,Input!$B$4:$G$94,6,0),0)</f>
        <v>1.3605442176870748E-2</v>
      </c>
      <c r="T168" s="126">
        <f>R168-S168</f>
        <v>-4.5364678822097607E-3</v>
      </c>
      <c r="V168" t="str">
        <f>IF(T168&gt;=0.0005,"green",IF(T168&lt;=-0.0005,"red","white"))</f>
        <v>red</v>
      </c>
      <c r="X168" t="s">
        <v>280</v>
      </c>
      <c r="Y168" t="s">
        <v>279</v>
      </c>
      <c r="Z168" t="s">
        <v>278</v>
      </c>
    </row>
    <row r="169" spans="1:26" x14ac:dyDescent="0.25">
      <c r="A169" s="28">
        <v>10</v>
      </c>
      <c r="B169" s="97">
        <v>132</v>
      </c>
      <c r="C169" t="s">
        <v>256</v>
      </c>
      <c r="D169" t="s">
        <v>551</v>
      </c>
      <c r="E169" t="s">
        <v>491</v>
      </c>
      <c r="F169" t="s">
        <v>490</v>
      </c>
      <c r="G169" t="s">
        <v>331</v>
      </c>
      <c r="H169" s="29">
        <f t="shared" si="67"/>
        <v>0.33</v>
      </c>
      <c r="I169" s="30">
        <f t="shared" si="68"/>
        <v>0.33</v>
      </c>
      <c r="J169" s="30">
        <f t="shared" si="69"/>
        <v>0.18599999999999994</v>
      </c>
      <c r="K169" s="30">
        <f>VLOOKUP($B169,'Industry score'!$A$7:$M$263,12,0)</f>
        <v>0.84599999999999997</v>
      </c>
      <c r="L169" s="30"/>
      <c r="M169" s="29">
        <f t="shared" si="70"/>
        <v>0.33</v>
      </c>
      <c r="N169" s="30">
        <f t="shared" si="71"/>
        <v>0.32700000000000001</v>
      </c>
      <c r="O169" s="30">
        <f t="shared" si="72"/>
        <v>0</v>
      </c>
      <c r="P169" s="30">
        <f>VLOOKUP($B169,'Industry score'!$A$7:$M$263,13,0)</f>
        <v>0.65700000000000003</v>
      </c>
      <c r="R169" s="31">
        <f>VLOOKUP($H$2&amp;"_"&amp;$B169,'Indicator Values By Option'!$A$4:$CQ$978,VLOOKUP($G$3,Input!$B$4:$G$94,6,0),0)</f>
        <v>3.174141003131345E-2</v>
      </c>
      <c r="S169" s="31">
        <f>VLOOKUP($M$2&amp;"_"&amp;$B169,'Indicator Values By Option'!$A$4:$CQ$978,VLOOKUP($G$3,Input!$B$4:$G$94,6,0),0)</f>
        <v>2.7210884353741496E-2</v>
      </c>
      <c r="T169" s="126">
        <f t="shared" ref="T169:T197" si="73">R169-S169</f>
        <v>4.5305256775719539E-3</v>
      </c>
      <c r="V169" t="str">
        <f t="shared" ref="V169:V197" si="74">IF(T169&gt;=0.0005,"green",IF(T169&lt;=-0.0005,"red","white"))</f>
        <v>green</v>
      </c>
      <c r="X169" t="s">
        <v>280</v>
      </c>
      <c r="Y169" t="s">
        <v>279</v>
      </c>
      <c r="Z169" t="s">
        <v>278</v>
      </c>
    </row>
    <row r="170" spans="1:26" x14ac:dyDescent="0.25">
      <c r="A170" s="28">
        <v>10</v>
      </c>
      <c r="B170" s="97">
        <v>110</v>
      </c>
      <c r="C170" t="s">
        <v>256</v>
      </c>
      <c r="D170" t="s">
        <v>551</v>
      </c>
      <c r="E170" t="s">
        <v>486</v>
      </c>
      <c r="F170" t="s">
        <v>488</v>
      </c>
      <c r="G170" t="s">
        <v>329</v>
      </c>
      <c r="H170" s="29">
        <f t="shared" si="67"/>
        <v>0.307</v>
      </c>
      <c r="I170" s="30">
        <f t="shared" si="68"/>
        <v>0</v>
      </c>
      <c r="J170" s="30">
        <f t="shared" si="69"/>
        <v>0</v>
      </c>
      <c r="K170" s="30">
        <f>VLOOKUP($B170,'Industry score'!$A$7:$M$263,12,0)</f>
        <v>0.307</v>
      </c>
      <c r="L170" s="30"/>
      <c r="M170" s="29">
        <f t="shared" si="70"/>
        <v>8.9999999999999993E-3</v>
      </c>
      <c r="N170" s="30">
        <f t="shared" si="71"/>
        <v>0</v>
      </c>
      <c r="O170" s="30">
        <f t="shared" si="72"/>
        <v>0</v>
      </c>
      <c r="P170" s="30">
        <f>VLOOKUP($B170,'Industry score'!$A$7:$M$263,13,0)</f>
        <v>8.9999999999999993E-3</v>
      </c>
      <c r="R170" s="31">
        <f>VLOOKUP($H$2&amp;"_"&amp;$B170,'Indicator Values By Option'!$A$4:$CQ$978,VLOOKUP($G$3,Input!$B$4:$G$94,6,0),0)</f>
        <v>5.095458818184051E-2</v>
      </c>
      <c r="S170" s="31">
        <f>VLOOKUP($M$2&amp;"_"&amp;$B170,'Indicator Values By Option'!$A$4:$CQ$978,VLOOKUP($G$3,Input!$B$4:$G$94,6,0),0)</f>
        <v>2.3941928089233969E-2</v>
      </c>
      <c r="T170" s="126">
        <f t="shared" si="73"/>
        <v>2.7012660092606541E-2</v>
      </c>
      <c r="V170" t="str">
        <f t="shared" si="74"/>
        <v>green</v>
      </c>
      <c r="X170" t="s">
        <v>280</v>
      </c>
      <c r="Y170" t="s">
        <v>279</v>
      </c>
      <c r="Z170" t="s">
        <v>278</v>
      </c>
    </row>
    <row r="171" spans="1:26" x14ac:dyDescent="0.25">
      <c r="A171" s="28">
        <v>10</v>
      </c>
      <c r="B171" s="97">
        <v>109</v>
      </c>
      <c r="C171" t="s">
        <v>256</v>
      </c>
      <c r="D171" t="s">
        <v>551</v>
      </c>
      <c r="E171" t="s">
        <v>486</v>
      </c>
      <c r="F171" t="s">
        <v>487</v>
      </c>
      <c r="G171" t="s">
        <v>328</v>
      </c>
      <c r="H171" s="29">
        <f t="shared" si="67"/>
        <v>0.33</v>
      </c>
      <c r="I171" s="30">
        <f t="shared" si="68"/>
        <v>0.20800000000000002</v>
      </c>
      <c r="J171" s="30">
        <f t="shared" si="69"/>
        <v>0</v>
      </c>
      <c r="K171" s="30">
        <f>VLOOKUP($B171,'Industry score'!$A$7:$M$263,12,0)</f>
        <v>0.53800000000000003</v>
      </c>
      <c r="L171" s="30"/>
      <c r="M171" s="29">
        <f t="shared" si="70"/>
        <v>0.33</v>
      </c>
      <c r="N171" s="30">
        <f t="shared" si="71"/>
        <v>0.33</v>
      </c>
      <c r="O171" s="30">
        <f t="shared" si="72"/>
        <v>0.25800000000000001</v>
      </c>
      <c r="P171" s="30">
        <f>VLOOKUP($B171,'Industry score'!$A$7:$M$263,13,0)</f>
        <v>0.91800000000000004</v>
      </c>
      <c r="R171" s="31">
        <f>VLOOKUP($H$2&amp;"_"&amp;$B171,'Indicator Values By Option'!$A$4:$CQ$978,VLOOKUP($G$3,Input!$B$4:$G$94,6,0),0)</f>
        <v>0.12796991993759946</v>
      </c>
      <c r="S171" s="31">
        <f>VLOOKUP($M$2&amp;"_"&amp;$B171,'Indicator Values By Option'!$A$4:$CQ$978,VLOOKUP($G$3,Input!$B$4:$G$94,6,0),0)</f>
        <v>0.18440378655963185</v>
      </c>
      <c r="T171" s="126">
        <f t="shared" si="73"/>
        <v>-5.6433866622032397E-2</v>
      </c>
      <c r="V171" t="str">
        <f t="shared" si="74"/>
        <v>red</v>
      </c>
      <c r="X171" t="s">
        <v>280</v>
      </c>
      <c r="Y171" t="s">
        <v>279</v>
      </c>
      <c r="Z171" t="s">
        <v>278</v>
      </c>
    </row>
    <row r="172" spans="1:26" x14ac:dyDescent="0.25">
      <c r="A172" s="28">
        <v>10</v>
      </c>
      <c r="B172" s="97">
        <v>152</v>
      </c>
      <c r="C172" t="s">
        <v>256</v>
      </c>
      <c r="D172" t="s">
        <v>551</v>
      </c>
      <c r="E172" t="s">
        <v>486</v>
      </c>
      <c r="F172" t="s">
        <v>493</v>
      </c>
      <c r="G172" t="s">
        <v>333</v>
      </c>
      <c r="H172" s="29">
        <f t="shared" si="67"/>
        <v>0.33</v>
      </c>
      <c r="I172" s="30">
        <f t="shared" si="68"/>
        <v>0.13100000000000001</v>
      </c>
      <c r="J172" s="30">
        <f t="shared" si="69"/>
        <v>0</v>
      </c>
      <c r="K172" s="30">
        <f>VLOOKUP($B172,'Industry score'!$A$7:$M$263,12,0)</f>
        <v>0.46100000000000002</v>
      </c>
      <c r="L172" s="30"/>
      <c r="M172" s="29">
        <f t="shared" si="70"/>
        <v>0.33</v>
      </c>
      <c r="N172" s="30">
        <f t="shared" si="71"/>
        <v>0.17299999999999999</v>
      </c>
      <c r="O172" s="30">
        <f t="shared" si="72"/>
        <v>0</v>
      </c>
      <c r="P172" s="30">
        <f>VLOOKUP($B172,'Industry score'!$A$7:$M$263,13,0)</f>
        <v>0.503</v>
      </c>
      <c r="R172" s="31">
        <f>VLOOKUP($H$2&amp;"_"&amp;$B172,'Indicator Values By Option'!$A$4:$CQ$978,VLOOKUP($G$3,Input!$B$4:$G$94,6,0),0)</f>
        <v>0.65914221218961622</v>
      </c>
      <c r="S172" s="31">
        <f>VLOOKUP($M$2&amp;"_"&amp;$B172,'Indicator Values By Option'!$A$4:$CQ$978,VLOOKUP($G$3,Input!$B$4:$G$94,6,0),0)</f>
        <v>0.66635026104350148</v>
      </c>
      <c r="T172" s="126">
        <f t="shared" si="73"/>
        <v>-7.2080488538852627E-3</v>
      </c>
      <c r="V172" t="str">
        <f t="shared" si="74"/>
        <v>red</v>
      </c>
      <c r="X172" t="s">
        <v>280</v>
      </c>
      <c r="Y172" t="s">
        <v>279</v>
      </c>
      <c r="Z172" t="s">
        <v>278</v>
      </c>
    </row>
    <row r="173" spans="1:26" x14ac:dyDescent="0.25">
      <c r="A173" s="28">
        <v>10</v>
      </c>
      <c r="B173" s="97">
        <v>151</v>
      </c>
      <c r="C173" t="s">
        <v>256</v>
      </c>
      <c r="D173" t="s">
        <v>551</v>
      </c>
      <c r="E173" t="s">
        <v>486</v>
      </c>
      <c r="F173" t="s">
        <v>492</v>
      </c>
      <c r="G173" t="s">
        <v>332</v>
      </c>
      <c r="H173" s="29">
        <f t="shared" si="67"/>
        <v>0.23</v>
      </c>
      <c r="I173" s="30">
        <f t="shared" si="68"/>
        <v>0</v>
      </c>
      <c r="J173" s="30">
        <f t="shared" si="69"/>
        <v>0</v>
      </c>
      <c r="K173" s="30">
        <f>VLOOKUP($B173,'Industry score'!$A$7:$M$263,12,0)</f>
        <v>0.23</v>
      </c>
      <c r="L173" s="30"/>
      <c r="M173" s="29">
        <f t="shared" si="70"/>
        <v>0</v>
      </c>
      <c r="N173" s="30">
        <f t="shared" si="71"/>
        <v>0</v>
      </c>
      <c r="O173" s="30">
        <f t="shared" si="72"/>
        <v>0</v>
      </c>
      <c r="P173" s="30">
        <f>VLOOKUP($B173,'Industry score'!$A$7:$M$263,13,0)</f>
        <v>0</v>
      </c>
      <c r="R173" s="31">
        <f>VLOOKUP($H$2&amp;"_"&amp;$B173,'Indicator Values By Option'!$A$4:$CQ$978,VLOOKUP($G$3,Input!$B$4:$G$94,6,0),0)</f>
        <v>7.584650112866817E-2</v>
      </c>
      <c r="S173" s="31">
        <f>VLOOKUP($M$2&amp;"_"&amp;$B173,'Indicator Values By Option'!$A$4:$CQ$978,VLOOKUP($G$3,Input!$B$4:$G$94,6,0),0)</f>
        <v>2.4679639297907462E-2</v>
      </c>
      <c r="T173" s="126">
        <f t="shared" si="73"/>
        <v>5.1166861830760704E-2</v>
      </c>
      <c r="V173" t="str">
        <f t="shared" si="74"/>
        <v>green</v>
      </c>
      <c r="X173" t="s">
        <v>280</v>
      </c>
      <c r="Y173" t="s">
        <v>279</v>
      </c>
      <c r="Z173" t="s">
        <v>278</v>
      </c>
    </row>
    <row r="174" spans="1:26" x14ac:dyDescent="0.25">
      <c r="A174" s="28">
        <v>10</v>
      </c>
      <c r="B174" s="97">
        <v>70</v>
      </c>
      <c r="C174" t="s">
        <v>256</v>
      </c>
      <c r="D174" t="s">
        <v>551</v>
      </c>
      <c r="E174" t="s">
        <v>486</v>
      </c>
      <c r="F174" t="s">
        <v>494</v>
      </c>
      <c r="G174" t="s">
        <v>128</v>
      </c>
      <c r="H174" s="29">
        <f t="shared" si="67"/>
        <v>0.33</v>
      </c>
      <c r="I174" s="30">
        <f t="shared" si="68"/>
        <v>0.13100000000000001</v>
      </c>
      <c r="J174" s="30">
        <f t="shared" si="69"/>
        <v>0</v>
      </c>
      <c r="K174" s="30">
        <f>VLOOKUP($B174,'Industry score'!$A$7:$M$263,12,0)</f>
        <v>0.46100000000000002</v>
      </c>
      <c r="L174" s="30"/>
      <c r="M174" s="29">
        <f t="shared" si="70"/>
        <v>4.7E-2</v>
      </c>
      <c r="N174" s="30">
        <f t="shared" si="71"/>
        <v>0</v>
      </c>
      <c r="O174" s="30">
        <f t="shared" si="72"/>
        <v>0</v>
      </c>
      <c r="P174" s="30">
        <f>VLOOKUP($B174,'Industry score'!$A$7:$M$263,13,0)</f>
        <v>4.7E-2</v>
      </c>
      <c r="R174" s="31">
        <f>VLOOKUP($H$2&amp;"_"&amp;$B174,'Indicator Values By Option'!$A$4:$CQ$978,VLOOKUP($G$3,Input!$B$4:$G$94,6,0),0)</f>
        <v>0.13274890419636379</v>
      </c>
      <c r="S174" s="31">
        <f>VLOOKUP($M$2&amp;"_"&amp;$B174,'Indicator Values By Option'!$A$4:$CQ$978,VLOOKUP($G$3,Input!$B$4:$G$94,6,0),0)</f>
        <v>6.2418725617035951E-2</v>
      </c>
      <c r="T174" s="126">
        <f t="shared" si="73"/>
        <v>7.0330178579327829E-2</v>
      </c>
      <c r="V174" t="str">
        <f t="shared" si="74"/>
        <v>green</v>
      </c>
      <c r="X174" t="s">
        <v>280</v>
      </c>
      <c r="Y174" t="s">
        <v>279</v>
      </c>
      <c r="Z174" t="s">
        <v>278</v>
      </c>
    </row>
    <row r="175" spans="1:26" x14ac:dyDescent="0.25">
      <c r="A175" s="28">
        <v>10</v>
      </c>
      <c r="B175" s="97">
        <v>169</v>
      </c>
      <c r="C175" t="s">
        <v>256</v>
      </c>
      <c r="D175" t="s">
        <v>551</v>
      </c>
      <c r="E175" t="s">
        <v>486</v>
      </c>
      <c r="F175" t="s">
        <v>495</v>
      </c>
      <c r="G175" t="s">
        <v>181</v>
      </c>
      <c r="H175" s="29">
        <f t="shared" si="67"/>
        <v>0.33</v>
      </c>
      <c r="I175" s="30">
        <f t="shared" si="68"/>
        <v>0.33</v>
      </c>
      <c r="J175" s="30">
        <f t="shared" si="69"/>
        <v>0.33</v>
      </c>
      <c r="K175" s="30">
        <f>VLOOKUP($B175,'Industry score'!$A$7:$M$263,12,0)</f>
        <v>1</v>
      </c>
      <c r="L175" s="30"/>
      <c r="M175" s="29">
        <f t="shared" si="70"/>
        <v>0.33</v>
      </c>
      <c r="N175" s="30">
        <f t="shared" si="71"/>
        <v>9.4999999999999973E-2</v>
      </c>
      <c r="O175" s="30">
        <f t="shared" si="72"/>
        <v>0</v>
      </c>
      <c r="P175" s="30">
        <f>VLOOKUP($B175,'Industry score'!$A$7:$M$263,13,0)</f>
        <v>0.42499999999999999</v>
      </c>
      <c r="R175" s="31">
        <f>VLOOKUP($H$2&amp;"_"&amp;$B175,'Indicator Values By Option'!$A$4:$CQ$978,VLOOKUP($G$3,Input!$B$4:$G$94,6,0),0)</f>
        <v>2.9013686087227385E-2</v>
      </c>
      <c r="S175" s="31">
        <f>VLOOKUP($M$2&amp;"_"&amp;$B175,'Indicator Values By Option'!$A$4:$CQ$978,VLOOKUP($G$3,Input!$B$4:$G$94,6,0),0)</f>
        <v>1.5748031496062992E-2</v>
      </c>
      <c r="T175" s="126">
        <f t="shared" si="73"/>
        <v>1.3265654591164393E-2</v>
      </c>
      <c r="V175" t="str">
        <f t="shared" si="74"/>
        <v>green</v>
      </c>
      <c r="X175" t="s">
        <v>280</v>
      </c>
      <c r="Y175" t="s">
        <v>279</v>
      </c>
      <c r="Z175" t="s">
        <v>278</v>
      </c>
    </row>
    <row r="176" spans="1:26" x14ac:dyDescent="0.25">
      <c r="A176" s="28">
        <v>10</v>
      </c>
      <c r="B176" s="97">
        <v>170</v>
      </c>
      <c r="C176" t="s">
        <v>256</v>
      </c>
      <c r="D176" t="s">
        <v>551</v>
      </c>
      <c r="E176" t="s">
        <v>486</v>
      </c>
      <c r="F176" t="s">
        <v>496</v>
      </c>
      <c r="G176" t="s">
        <v>182</v>
      </c>
      <c r="H176" s="29">
        <f t="shared" si="67"/>
        <v>0.33</v>
      </c>
      <c r="I176" s="30">
        <f t="shared" si="68"/>
        <v>0.33</v>
      </c>
      <c r="J176" s="30">
        <f t="shared" si="69"/>
        <v>3.1999999999999917E-2</v>
      </c>
      <c r="K176" s="30">
        <f>VLOOKUP($B176,'Industry score'!$A$7:$M$263,12,0)</f>
        <v>0.69199999999999995</v>
      </c>
      <c r="L176" s="30"/>
      <c r="M176" s="29">
        <f t="shared" si="70"/>
        <v>0.33</v>
      </c>
      <c r="N176" s="30">
        <f t="shared" si="71"/>
        <v>0.33</v>
      </c>
      <c r="O176" s="30">
        <f t="shared" si="72"/>
        <v>8.0000000000000071E-3</v>
      </c>
      <c r="P176" s="30">
        <f>VLOOKUP($B176,'Industry score'!$A$7:$M$263,13,0)</f>
        <v>0.66800000000000004</v>
      </c>
      <c r="R176" s="31">
        <f>VLOOKUP($H$2&amp;"_"&amp;$B176,'Indicator Values By Option'!$A$4:$CQ$978,VLOOKUP($G$3,Input!$B$4:$G$94,6,0),0)</f>
        <v>5.1579886377293133E-2</v>
      </c>
      <c r="S176" s="31">
        <f>VLOOKUP($M$2&amp;"_"&amp;$B176,'Indicator Values By Option'!$A$4:$CQ$978,VLOOKUP($G$3,Input!$B$4:$G$94,6,0),0)</f>
        <v>5.1181102362204724E-2</v>
      </c>
      <c r="T176" s="126">
        <f t="shared" si="73"/>
        <v>3.9878401508840894E-4</v>
      </c>
      <c r="V176" t="str">
        <f t="shared" si="74"/>
        <v>white</v>
      </c>
      <c r="X176" t="s">
        <v>280</v>
      </c>
      <c r="Y176" t="s">
        <v>279</v>
      </c>
      <c r="Z176" t="s">
        <v>278</v>
      </c>
    </row>
    <row r="177" spans="1:26" x14ac:dyDescent="0.25">
      <c r="A177" s="28">
        <v>10</v>
      </c>
      <c r="B177" s="97">
        <v>93</v>
      </c>
      <c r="C177" t="s">
        <v>256</v>
      </c>
      <c r="D177" t="s">
        <v>551</v>
      </c>
      <c r="E177" t="s">
        <v>486</v>
      </c>
      <c r="F177" t="s">
        <v>498</v>
      </c>
      <c r="G177" t="s">
        <v>149</v>
      </c>
      <c r="H177" s="29">
        <f t="shared" si="67"/>
        <v>0.33</v>
      </c>
      <c r="I177" s="30">
        <f t="shared" si="68"/>
        <v>0.33</v>
      </c>
      <c r="J177" s="30">
        <f t="shared" si="69"/>
        <v>3.1999999999999917E-2</v>
      </c>
      <c r="K177" s="30">
        <f>VLOOKUP($B177,'Industry score'!$A$7:$M$263,12,0)</f>
        <v>0.69199999999999995</v>
      </c>
      <c r="L177" s="30"/>
      <c r="M177" s="29">
        <f t="shared" si="70"/>
        <v>0.33</v>
      </c>
      <c r="N177" s="30">
        <f t="shared" si="71"/>
        <v>0.20900000000000002</v>
      </c>
      <c r="O177" s="30">
        <f t="shared" si="72"/>
        <v>0</v>
      </c>
      <c r="P177" s="30">
        <f>VLOOKUP($B177,'Industry score'!$A$7:$M$263,13,0)</f>
        <v>0.53900000000000003</v>
      </c>
      <c r="R177" s="31">
        <f>VLOOKUP($H$2&amp;"_"&amp;$B177,'Indicator Values By Option'!$A$4:$CQ$978,VLOOKUP($G$3,Input!$B$4:$G$94,6,0),0)</f>
        <v>0.48115634314331851</v>
      </c>
      <c r="S177" s="31">
        <f>VLOOKUP($M$2&amp;"_"&amp;$B177,'Indicator Values By Option'!$A$4:$CQ$978,VLOOKUP($G$3,Input!$B$4:$G$94,6,0),0)</f>
        <v>0.45212821860230212</v>
      </c>
      <c r="T177" s="126">
        <f t="shared" si="73"/>
        <v>2.9028124541016387E-2</v>
      </c>
      <c r="V177" t="str">
        <f t="shared" si="74"/>
        <v>green</v>
      </c>
      <c r="X177" t="s">
        <v>280</v>
      </c>
      <c r="Y177" t="s">
        <v>279</v>
      </c>
      <c r="Z177" t="s">
        <v>278</v>
      </c>
    </row>
    <row r="178" spans="1:26" x14ac:dyDescent="0.25">
      <c r="A178" s="28">
        <v>10</v>
      </c>
      <c r="B178" s="97">
        <v>92</v>
      </c>
      <c r="C178" t="s">
        <v>256</v>
      </c>
      <c r="D178" t="s">
        <v>551</v>
      </c>
      <c r="E178" t="s">
        <v>486</v>
      </c>
      <c r="F178" t="s">
        <v>497</v>
      </c>
      <c r="G178" t="s">
        <v>148</v>
      </c>
      <c r="H178" s="29">
        <f t="shared" si="67"/>
        <v>0.33</v>
      </c>
      <c r="I178" s="30">
        <f t="shared" si="68"/>
        <v>0.33</v>
      </c>
      <c r="J178" s="30">
        <f t="shared" si="69"/>
        <v>0.10899999999999999</v>
      </c>
      <c r="K178" s="30">
        <f>VLOOKUP($B178,'Industry score'!$A$7:$M$263,12,0)</f>
        <v>0.76900000000000002</v>
      </c>
      <c r="L178" s="30"/>
      <c r="M178" s="29">
        <f t="shared" si="70"/>
        <v>0.33</v>
      </c>
      <c r="N178" s="30">
        <f t="shared" si="71"/>
        <v>0.21800000000000003</v>
      </c>
      <c r="O178" s="30">
        <f t="shared" si="72"/>
        <v>0</v>
      </c>
      <c r="P178" s="30">
        <f>VLOOKUP($B178,'Industry score'!$A$7:$M$263,13,0)</f>
        <v>0.54800000000000004</v>
      </c>
      <c r="R178" s="31">
        <f>VLOOKUP($H$2&amp;"_"&amp;$B178,'Indicator Values By Option'!$A$4:$CQ$978,VLOOKUP($G$3,Input!$B$4:$G$94,6,0),0)</f>
        <v>0.53162386182332033</v>
      </c>
      <c r="S178" s="31">
        <f>VLOOKUP($M$2&amp;"_"&amp;$B178,'Indicator Values By Option'!$A$4:$CQ$978,VLOOKUP($G$3,Input!$B$4:$G$94,6,0),0)</f>
        <v>0.47987388334219233</v>
      </c>
      <c r="T178" s="126">
        <f t="shared" si="73"/>
        <v>5.1749978481128001E-2</v>
      </c>
      <c r="V178" t="str">
        <f t="shared" si="74"/>
        <v>green</v>
      </c>
      <c r="X178" t="s">
        <v>280</v>
      </c>
      <c r="Y178" t="s">
        <v>279</v>
      </c>
      <c r="Z178" t="s">
        <v>278</v>
      </c>
    </row>
    <row r="179" spans="1:26" x14ac:dyDescent="0.25">
      <c r="A179" s="28">
        <v>10</v>
      </c>
      <c r="B179" s="97">
        <v>94</v>
      </c>
      <c r="C179" t="s">
        <v>256</v>
      </c>
      <c r="D179" t="s">
        <v>551</v>
      </c>
      <c r="E179" t="s">
        <v>486</v>
      </c>
      <c r="F179" t="s">
        <v>499</v>
      </c>
      <c r="G179" t="s">
        <v>150</v>
      </c>
      <c r="H179" s="29">
        <f t="shared" si="67"/>
        <v>0.33</v>
      </c>
      <c r="I179" s="30">
        <f t="shared" si="68"/>
        <v>0.20800000000000002</v>
      </c>
      <c r="J179" s="30">
        <f t="shared" si="69"/>
        <v>0</v>
      </c>
      <c r="K179" s="30">
        <f>VLOOKUP($B179,'Industry score'!$A$7:$M$263,12,0)</f>
        <v>0.53800000000000003</v>
      </c>
      <c r="L179" s="30"/>
      <c r="M179" s="29">
        <f t="shared" si="70"/>
        <v>0.33</v>
      </c>
      <c r="N179" s="30">
        <f t="shared" si="71"/>
        <v>0.30099999999999999</v>
      </c>
      <c r="O179" s="30">
        <f t="shared" si="72"/>
        <v>0</v>
      </c>
      <c r="P179" s="30">
        <f>VLOOKUP($B179,'Industry score'!$A$7:$M$263,13,0)</f>
        <v>0.63100000000000001</v>
      </c>
      <c r="R179" s="31">
        <f>VLOOKUP($H$2&amp;"_"&amp;$B179,'Indicator Values By Option'!$A$4:$CQ$978,VLOOKUP($G$3,Input!$B$4:$G$94,6,0),0)</f>
        <v>0.32926381119379844</v>
      </c>
      <c r="S179" s="31">
        <f>VLOOKUP($M$2&amp;"_"&amp;$B179,'Indicator Values By Option'!$A$4:$CQ$978,VLOOKUP($G$3,Input!$B$4:$G$94,6,0),0)</f>
        <v>0.34303730951137007</v>
      </c>
      <c r="T179" s="126">
        <f t="shared" si="73"/>
        <v>-1.3773498317571631E-2</v>
      </c>
      <c r="V179" t="str">
        <f t="shared" si="74"/>
        <v>red</v>
      </c>
      <c r="X179" t="s">
        <v>280</v>
      </c>
      <c r="Y179" t="s">
        <v>279</v>
      </c>
      <c r="Z179" t="s">
        <v>278</v>
      </c>
    </row>
    <row r="180" spans="1:26" x14ac:dyDescent="0.25">
      <c r="A180" s="28">
        <v>10</v>
      </c>
      <c r="B180" s="97">
        <v>95</v>
      </c>
      <c r="C180" t="s">
        <v>256</v>
      </c>
      <c r="D180" t="s">
        <v>551</v>
      </c>
      <c r="E180" t="s">
        <v>486</v>
      </c>
      <c r="F180" t="s">
        <v>500</v>
      </c>
      <c r="G180" t="s">
        <v>151</v>
      </c>
      <c r="H180" s="29">
        <f t="shared" si="67"/>
        <v>0.33</v>
      </c>
      <c r="I180" s="30">
        <f t="shared" si="68"/>
        <v>0.33</v>
      </c>
      <c r="J180" s="30">
        <f t="shared" si="69"/>
        <v>0.26300000000000001</v>
      </c>
      <c r="K180" s="30">
        <f>VLOOKUP($B180,'Industry score'!$A$7:$M$263,12,0)</f>
        <v>0.92300000000000004</v>
      </c>
      <c r="L180" s="30"/>
      <c r="M180" s="29">
        <f t="shared" si="70"/>
        <v>0.33</v>
      </c>
      <c r="N180" s="30">
        <f t="shared" si="71"/>
        <v>0.33</v>
      </c>
      <c r="O180" s="30">
        <f t="shared" si="72"/>
        <v>0.13300000000000001</v>
      </c>
      <c r="P180" s="30">
        <f>VLOOKUP($B180,'Industry score'!$A$7:$M$263,13,0)</f>
        <v>0.79300000000000004</v>
      </c>
      <c r="R180" s="31">
        <f>VLOOKUP($H$2&amp;"_"&amp;$B180,'Indicator Values By Option'!$A$4:$CQ$978,VLOOKUP($G$3,Input!$B$4:$G$94,6,0),0)</f>
        <v>0.38757094442603357</v>
      </c>
      <c r="S180" s="31">
        <f>VLOOKUP($M$2&amp;"_"&amp;$B180,'Indicator Values By Option'!$A$4:$CQ$978,VLOOKUP($G$3,Input!$B$4:$G$94,6,0),0)</f>
        <v>0.37456647398851806</v>
      </c>
      <c r="T180" s="126">
        <f t="shared" si="73"/>
        <v>1.3004470437515514E-2</v>
      </c>
      <c r="V180" t="str">
        <f t="shared" si="74"/>
        <v>green</v>
      </c>
      <c r="X180" t="s">
        <v>280</v>
      </c>
      <c r="Y180" t="s">
        <v>279</v>
      </c>
      <c r="Z180" t="s">
        <v>278</v>
      </c>
    </row>
    <row r="181" spans="1:26" x14ac:dyDescent="0.25">
      <c r="A181" s="28">
        <v>10</v>
      </c>
      <c r="B181" s="97">
        <v>96</v>
      </c>
      <c r="C181" t="s">
        <v>256</v>
      </c>
      <c r="D181" t="s">
        <v>551</v>
      </c>
      <c r="E181" t="s">
        <v>486</v>
      </c>
      <c r="F181" t="s">
        <v>501</v>
      </c>
      <c r="G181" t="s">
        <v>334</v>
      </c>
      <c r="H181" s="29">
        <f t="shared" si="67"/>
        <v>0.33</v>
      </c>
      <c r="I181" s="30">
        <f t="shared" si="68"/>
        <v>0.33</v>
      </c>
      <c r="J181" s="30">
        <f t="shared" si="69"/>
        <v>0.10899999999999999</v>
      </c>
      <c r="K181" s="30">
        <f>VLOOKUP($B181,'Industry score'!$A$7:$M$263,12,0)</f>
        <v>0.76900000000000002</v>
      </c>
      <c r="L181" s="30"/>
      <c r="M181" s="29">
        <f t="shared" si="70"/>
        <v>0.33</v>
      </c>
      <c r="N181" s="30">
        <f t="shared" si="71"/>
        <v>0.33</v>
      </c>
      <c r="O181" s="30">
        <f t="shared" si="72"/>
        <v>0.18599999999999994</v>
      </c>
      <c r="P181" s="30">
        <f>VLOOKUP($B181,'Industry score'!$A$7:$M$263,13,0)</f>
        <v>0.84599999999999997</v>
      </c>
      <c r="R181" s="31">
        <f>VLOOKUP($H$2&amp;"_"&amp;$B181,'Indicator Values By Option'!$A$4:$CQ$978,VLOOKUP($G$3,Input!$B$4:$G$94,6,0),0)</f>
        <v>4.5077783675341453E-2</v>
      </c>
      <c r="S181" s="31">
        <f>VLOOKUP($M$2&amp;"_"&amp;$B181,'Indicator Values By Option'!$A$4:$CQ$978,VLOOKUP($G$3,Input!$B$4:$G$94,6,0),0)</f>
        <v>4.6663163426179016E-2</v>
      </c>
      <c r="T181" s="126">
        <f t="shared" si="73"/>
        <v>-1.5853797508375636E-3</v>
      </c>
      <c r="V181" t="str">
        <f t="shared" si="74"/>
        <v>red</v>
      </c>
      <c r="X181" t="s">
        <v>280</v>
      </c>
      <c r="Y181" t="s">
        <v>279</v>
      </c>
      <c r="Z181" t="s">
        <v>278</v>
      </c>
    </row>
    <row r="182" spans="1:26" x14ac:dyDescent="0.25">
      <c r="A182" s="28">
        <v>10</v>
      </c>
      <c r="B182" s="97">
        <v>97</v>
      </c>
      <c r="C182" t="s">
        <v>256</v>
      </c>
      <c r="D182" t="s">
        <v>551</v>
      </c>
      <c r="E182" t="s">
        <v>486</v>
      </c>
      <c r="F182" t="s">
        <v>502</v>
      </c>
      <c r="G182" t="s">
        <v>335</v>
      </c>
      <c r="H182" s="29">
        <f t="shared" si="67"/>
        <v>0.33</v>
      </c>
      <c r="I182" s="30">
        <f t="shared" si="68"/>
        <v>0.13100000000000001</v>
      </c>
      <c r="J182" s="30">
        <f t="shared" si="69"/>
        <v>0</v>
      </c>
      <c r="K182" s="30">
        <f>VLOOKUP($B182,'Industry score'!$A$7:$M$263,12,0)</f>
        <v>0.46100000000000002</v>
      </c>
      <c r="L182" s="30"/>
      <c r="M182" s="29">
        <f t="shared" si="70"/>
        <v>0.33</v>
      </c>
      <c r="N182" s="30">
        <f t="shared" si="71"/>
        <v>0.33</v>
      </c>
      <c r="O182" s="30">
        <f t="shared" si="72"/>
        <v>7.7999999999999958E-2</v>
      </c>
      <c r="P182" s="30">
        <f>VLOOKUP($B182,'Industry score'!$A$7:$M$263,13,0)</f>
        <v>0.73799999999999999</v>
      </c>
      <c r="R182" s="31">
        <f>VLOOKUP($H$2&amp;"_"&amp;$B182,'Indicator Values By Option'!$A$4:$CQ$978,VLOOKUP($G$3,Input!$B$4:$G$94,6,0),0)</f>
        <v>0.41549957126836468</v>
      </c>
      <c r="S182" s="31">
        <f>VLOOKUP($M$2&amp;"_"&amp;$B182,'Indicator Values By Option'!$A$4:$CQ$978,VLOOKUP($G$3,Input!$B$4:$G$94,6,0),0)</f>
        <v>0.44519180241732953</v>
      </c>
      <c r="T182" s="126">
        <f t="shared" si="73"/>
        <v>-2.9692231148964854E-2</v>
      </c>
      <c r="V182" t="str">
        <f t="shared" si="74"/>
        <v>red</v>
      </c>
      <c r="X182" t="s">
        <v>280</v>
      </c>
      <c r="Y182" t="s">
        <v>279</v>
      </c>
      <c r="Z182" t="s">
        <v>278</v>
      </c>
    </row>
    <row r="183" spans="1:26" x14ac:dyDescent="0.25">
      <c r="A183" s="28">
        <v>10</v>
      </c>
      <c r="B183" s="97">
        <v>121</v>
      </c>
      <c r="C183" t="s">
        <v>256</v>
      </c>
      <c r="D183" t="s">
        <v>551</v>
      </c>
      <c r="E183" t="s">
        <v>486</v>
      </c>
      <c r="F183" t="s">
        <v>505</v>
      </c>
      <c r="G183" t="s">
        <v>338</v>
      </c>
      <c r="H183" s="29">
        <f t="shared" si="67"/>
        <v>0.33</v>
      </c>
      <c r="I183" s="30">
        <f t="shared" si="68"/>
        <v>0.28499999999999998</v>
      </c>
      <c r="J183" s="30">
        <f t="shared" si="69"/>
        <v>0</v>
      </c>
      <c r="K183" s="30">
        <f>VLOOKUP($B183,'Industry score'!$A$7:$M$263,12,0)</f>
        <v>0.61499999999999999</v>
      </c>
      <c r="L183" s="30"/>
      <c r="M183" s="29">
        <f t="shared" si="70"/>
        <v>0.20499999999999999</v>
      </c>
      <c r="N183" s="30">
        <f t="shared" si="71"/>
        <v>0</v>
      </c>
      <c r="O183" s="30">
        <f t="shared" si="72"/>
        <v>0</v>
      </c>
      <c r="P183" s="30">
        <f>VLOOKUP($B183,'Industry score'!$A$7:$M$263,13,0)</f>
        <v>0.20499999999999999</v>
      </c>
      <c r="R183" s="31">
        <f>VLOOKUP($H$2&amp;"_"&amp;$B183,'Indicator Values By Option'!$A$4:$CQ$978,VLOOKUP($G$3,Input!$B$4:$G$94,6,0),0)</f>
        <v>8.7675606641123878</v>
      </c>
      <c r="S183" s="31">
        <f>VLOOKUP($M$2&amp;"_"&amp;$B183,'Indicator Values By Option'!$A$4:$CQ$978,VLOOKUP($G$3,Input!$B$4:$G$94,6,0),0)</f>
        <v>7.9954545454545451</v>
      </c>
      <c r="T183" s="126">
        <f t="shared" si="73"/>
        <v>0.77210611865784262</v>
      </c>
      <c r="V183" t="str">
        <f t="shared" si="74"/>
        <v>green</v>
      </c>
      <c r="X183" t="s">
        <v>280</v>
      </c>
      <c r="Y183" t="s">
        <v>279</v>
      </c>
      <c r="Z183" t="s">
        <v>278</v>
      </c>
    </row>
    <row r="184" spans="1:26" x14ac:dyDescent="0.25">
      <c r="A184" s="28">
        <v>10</v>
      </c>
      <c r="B184" s="97">
        <v>119</v>
      </c>
      <c r="C184" t="s">
        <v>256</v>
      </c>
      <c r="D184" t="s">
        <v>551</v>
      </c>
      <c r="E184" t="s">
        <v>486</v>
      </c>
      <c r="F184" t="s">
        <v>503</v>
      </c>
      <c r="G184" t="s">
        <v>336</v>
      </c>
      <c r="H184" s="29">
        <f t="shared" si="67"/>
        <v>0.33</v>
      </c>
      <c r="I184" s="30">
        <f t="shared" si="68"/>
        <v>0.28499999999999998</v>
      </c>
      <c r="J184" s="30">
        <f t="shared" si="69"/>
        <v>0</v>
      </c>
      <c r="K184" s="30">
        <f>VLOOKUP($B184,'Industry score'!$A$7:$M$263,12,0)</f>
        <v>0.61499999999999999</v>
      </c>
      <c r="L184" s="30"/>
      <c r="M184" s="29">
        <f t="shared" si="70"/>
        <v>0.26800000000000002</v>
      </c>
      <c r="N184" s="30">
        <f t="shared" si="71"/>
        <v>0</v>
      </c>
      <c r="O184" s="30">
        <f t="shared" si="72"/>
        <v>0</v>
      </c>
      <c r="P184" s="30">
        <f>VLOOKUP($B184,'Industry score'!$A$7:$M$263,13,0)</f>
        <v>0.26800000000000002</v>
      </c>
      <c r="R184" s="31">
        <f>VLOOKUP($H$2&amp;"_"&amp;$B184,'Indicator Values By Option'!$A$4:$CQ$978,VLOOKUP($G$3,Input!$B$4:$G$94,6,0),0)</f>
        <v>0.84139784946236562</v>
      </c>
      <c r="S184" s="31">
        <f>VLOOKUP($M$2&amp;"_"&amp;$B184,'Indicator Values By Option'!$A$4:$CQ$978,VLOOKUP($G$3,Input!$B$4:$G$94,6,0),0)</f>
        <v>0.74136886735311924</v>
      </c>
      <c r="T184" s="126">
        <f t="shared" si="73"/>
        <v>0.10002898210924638</v>
      </c>
      <c r="V184" t="str">
        <f t="shared" si="74"/>
        <v>green</v>
      </c>
      <c r="X184" t="s">
        <v>280</v>
      </c>
      <c r="Y184" t="s">
        <v>279</v>
      </c>
      <c r="Z184" t="s">
        <v>278</v>
      </c>
    </row>
    <row r="185" spans="1:26" x14ac:dyDescent="0.25">
      <c r="A185" s="28">
        <v>10</v>
      </c>
      <c r="B185" s="97">
        <v>124</v>
      </c>
      <c r="C185" t="s">
        <v>256</v>
      </c>
      <c r="D185" t="s">
        <v>551</v>
      </c>
      <c r="E185" t="s">
        <v>486</v>
      </c>
      <c r="F185" t="s">
        <v>506</v>
      </c>
      <c r="G185" t="s">
        <v>339</v>
      </c>
      <c r="H185" s="29">
        <f t="shared" si="67"/>
        <v>0.33</v>
      </c>
      <c r="I185" s="30">
        <f t="shared" si="68"/>
        <v>0.33</v>
      </c>
      <c r="J185" s="30">
        <f t="shared" si="69"/>
        <v>0.10899999999999999</v>
      </c>
      <c r="K185" s="30">
        <f>VLOOKUP($B185,'Industry score'!$A$7:$M$263,12,0)</f>
        <v>0.76900000000000002</v>
      </c>
      <c r="L185" s="30"/>
      <c r="M185" s="29">
        <f t="shared" si="70"/>
        <v>0.33</v>
      </c>
      <c r="N185" s="30">
        <f t="shared" si="71"/>
        <v>0.33</v>
      </c>
      <c r="O185" s="30">
        <f t="shared" si="72"/>
        <v>0.21499999999999997</v>
      </c>
      <c r="P185" s="30">
        <f>VLOOKUP($B185,'Industry score'!$A$7:$M$263,13,0)</f>
        <v>0.875</v>
      </c>
      <c r="R185" s="31">
        <f>VLOOKUP($H$2&amp;"_"&amp;$B185,'Indicator Values By Option'!$A$4:$CQ$978,VLOOKUP($G$3,Input!$B$4:$G$94,6,0),0)</f>
        <v>1.0524193548387097</v>
      </c>
      <c r="S185" s="31">
        <f>VLOOKUP($M$2&amp;"_"&amp;$B185,'Indicator Values By Option'!$A$4:$CQ$978,VLOOKUP($G$3,Input!$B$4:$G$94,6,0),0)</f>
        <v>1.0660205935796485</v>
      </c>
      <c r="T185" s="126">
        <f t="shared" si="73"/>
        <v>-1.360123874093877E-2</v>
      </c>
      <c r="V185" t="str">
        <f t="shared" si="74"/>
        <v>red</v>
      </c>
      <c r="X185" t="s">
        <v>280</v>
      </c>
      <c r="Y185" t="s">
        <v>279</v>
      </c>
      <c r="Z185" t="s">
        <v>278</v>
      </c>
    </row>
    <row r="186" spans="1:26" x14ac:dyDescent="0.25">
      <c r="A186" s="28">
        <v>10</v>
      </c>
      <c r="B186" s="97">
        <v>120</v>
      </c>
      <c r="C186" t="s">
        <v>256</v>
      </c>
      <c r="D186" t="s">
        <v>551</v>
      </c>
      <c r="E186" t="s">
        <v>486</v>
      </c>
      <c r="F186" t="s">
        <v>504</v>
      </c>
      <c r="G186" t="s">
        <v>337</v>
      </c>
      <c r="H186" s="29">
        <f t="shared" si="67"/>
        <v>0.33</v>
      </c>
      <c r="I186" s="30">
        <f t="shared" si="68"/>
        <v>0.28499999999999998</v>
      </c>
      <c r="J186" s="30">
        <f t="shared" si="69"/>
        <v>0</v>
      </c>
      <c r="K186" s="30">
        <f>VLOOKUP($B186,'Industry score'!$A$7:$M$263,12,0)</f>
        <v>0.61499999999999999</v>
      </c>
      <c r="L186" s="30"/>
      <c r="M186" s="29">
        <f t="shared" si="70"/>
        <v>0.26200000000000001</v>
      </c>
      <c r="N186" s="30">
        <f t="shared" si="71"/>
        <v>0</v>
      </c>
      <c r="O186" s="30">
        <f t="shared" si="72"/>
        <v>0</v>
      </c>
      <c r="P186" s="30">
        <f>VLOOKUP($B186,'Industry score'!$A$7:$M$263,13,0)</f>
        <v>0.26200000000000001</v>
      </c>
      <c r="R186" s="31">
        <f>VLOOKUP($H$2&amp;"_"&amp;$B186,'Indicator Values By Option'!$A$4:$CQ$978,VLOOKUP($G$3,Input!$B$4:$G$94,6,0),0)</f>
        <v>0.84677419354838712</v>
      </c>
      <c r="S186" s="31">
        <f>VLOOKUP($M$2&amp;"_"&amp;$B186,'Indicator Values By Option'!$A$4:$CQ$978,VLOOKUP($G$3,Input!$B$4:$G$94,6,0),0)</f>
        <v>0.72683222289521487</v>
      </c>
      <c r="T186" s="126">
        <f t="shared" si="73"/>
        <v>0.11994197065317225</v>
      </c>
      <c r="V186" t="str">
        <f t="shared" si="74"/>
        <v>green</v>
      </c>
      <c r="X186" t="s">
        <v>280</v>
      </c>
      <c r="Y186" t="s">
        <v>279</v>
      </c>
      <c r="Z186" t="s">
        <v>278</v>
      </c>
    </row>
    <row r="187" spans="1:26" x14ac:dyDescent="0.25">
      <c r="A187" s="28">
        <v>10</v>
      </c>
      <c r="B187" s="97">
        <v>162</v>
      </c>
      <c r="C187" t="s">
        <v>256</v>
      </c>
      <c r="D187" t="s">
        <v>551</v>
      </c>
      <c r="E187" t="s">
        <v>486</v>
      </c>
      <c r="F187" t="s">
        <v>508</v>
      </c>
      <c r="G187" t="s">
        <v>341</v>
      </c>
      <c r="H187" s="29">
        <f t="shared" si="67"/>
        <v>0.33</v>
      </c>
      <c r="I187" s="30">
        <f t="shared" si="68"/>
        <v>0.33</v>
      </c>
      <c r="J187" s="30">
        <f t="shared" si="69"/>
        <v>3.1999999999999917E-2</v>
      </c>
      <c r="K187" s="30">
        <f>VLOOKUP($B187,'Industry score'!$A$7:$M$263,12,0)</f>
        <v>0.69199999999999995</v>
      </c>
      <c r="L187" s="30"/>
      <c r="M187" s="29">
        <f t="shared" si="70"/>
        <v>0.33</v>
      </c>
      <c r="N187" s="30">
        <f t="shared" si="71"/>
        <v>0.10699999999999998</v>
      </c>
      <c r="O187" s="30">
        <f t="shared" si="72"/>
        <v>0</v>
      </c>
      <c r="P187" s="30">
        <f>VLOOKUP($B187,'Industry score'!$A$7:$M$263,13,0)</f>
        <v>0.437</v>
      </c>
      <c r="R187" s="31">
        <f>VLOOKUP($H$2&amp;"_"&amp;$B187,'Indicator Values By Option'!$A$4:$CQ$978,VLOOKUP($G$3,Input!$B$4:$G$94,6,0),0)</f>
        <v>0.38890624804923346</v>
      </c>
      <c r="S187" s="31">
        <f>VLOOKUP($M$2&amp;"_"&amp;$B187,'Indicator Values By Option'!$A$4:$CQ$978,VLOOKUP($G$3,Input!$B$4:$G$94,6,0),0)</f>
        <v>0.3647467294957204</v>
      </c>
      <c r="T187" s="126">
        <f t="shared" si="73"/>
        <v>2.415951855351306E-2</v>
      </c>
      <c r="V187" t="str">
        <f t="shared" si="74"/>
        <v>green</v>
      </c>
      <c r="X187" t="s">
        <v>280</v>
      </c>
      <c r="Y187" t="s">
        <v>279</v>
      </c>
      <c r="Z187" t="s">
        <v>278</v>
      </c>
    </row>
    <row r="188" spans="1:26" x14ac:dyDescent="0.25">
      <c r="A188" s="28">
        <v>10</v>
      </c>
      <c r="B188" s="97">
        <v>161</v>
      </c>
      <c r="C188" t="s">
        <v>256</v>
      </c>
      <c r="D188" t="s">
        <v>551</v>
      </c>
      <c r="E188" t="s">
        <v>486</v>
      </c>
      <c r="F188" t="s">
        <v>507</v>
      </c>
      <c r="G188" t="s">
        <v>340</v>
      </c>
      <c r="H188" s="29">
        <f t="shared" si="67"/>
        <v>0.33</v>
      </c>
      <c r="I188" s="30">
        <f t="shared" si="68"/>
        <v>0.28499999999999998</v>
      </c>
      <c r="J188" s="30">
        <f t="shared" si="69"/>
        <v>0</v>
      </c>
      <c r="K188" s="30">
        <f>VLOOKUP($B188,'Industry score'!$A$7:$M$263,12,0)</f>
        <v>0.61499999999999999</v>
      </c>
      <c r="L188" s="30"/>
      <c r="M188" s="29">
        <f t="shared" si="70"/>
        <v>0.28999999999999998</v>
      </c>
      <c r="N188" s="30">
        <f t="shared" si="71"/>
        <v>0</v>
      </c>
      <c r="O188" s="30">
        <f t="shared" si="72"/>
        <v>0</v>
      </c>
      <c r="P188" s="30">
        <f>VLOOKUP($B188,'Industry score'!$A$7:$M$263,13,0)</f>
        <v>0.28999999999999998</v>
      </c>
      <c r="R188" s="31">
        <f>VLOOKUP($H$2&amp;"_"&amp;$B188,'Indicator Values By Option'!$A$4:$CQ$978,VLOOKUP($G$3,Input!$B$4:$G$94,6,0),0)</f>
        <v>0.46704745716363788</v>
      </c>
      <c r="S188" s="31">
        <f>VLOOKUP($M$2&amp;"_"&amp;$B188,'Indicator Values By Option'!$A$4:$CQ$978,VLOOKUP($G$3,Input!$B$4:$G$94,6,0),0)</f>
        <v>0.4129208258442118</v>
      </c>
      <c r="T188" s="126">
        <f t="shared" si="73"/>
        <v>5.4126631319426077E-2</v>
      </c>
      <c r="V188" t="str">
        <f t="shared" si="74"/>
        <v>green</v>
      </c>
      <c r="X188" t="s">
        <v>280</v>
      </c>
      <c r="Y188" t="s">
        <v>279</v>
      </c>
      <c r="Z188" t="s">
        <v>278</v>
      </c>
    </row>
    <row r="189" spans="1:26" x14ac:dyDescent="0.25">
      <c r="A189" s="28">
        <v>10</v>
      </c>
      <c r="B189" s="97">
        <v>163</v>
      </c>
      <c r="C189" t="s">
        <v>256</v>
      </c>
      <c r="D189" t="s">
        <v>551</v>
      </c>
      <c r="E189" t="s">
        <v>486</v>
      </c>
      <c r="F189" t="s">
        <v>509</v>
      </c>
      <c r="G189" t="s">
        <v>342</v>
      </c>
      <c r="H189" s="29">
        <f t="shared" si="67"/>
        <v>0.33</v>
      </c>
      <c r="I189" s="30">
        <f t="shared" si="68"/>
        <v>0.28499999999999998</v>
      </c>
      <c r="J189" s="30">
        <f t="shared" si="69"/>
        <v>0</v>
      </c>
      <c r="K189" s="30">
        <f>VLOOKUP($B189,'Industry score'!$A$7:$M$263,12,0)</f>
        <v>0.61499999999999999</v>
      </c>
      <c r="L189" s="30"/>
      <c r="M189" s="29">
        <f t="shared" si="70"/>
        <v>0.33</v>
      </c>
      <c r="N189" s="30">
        <f t="shared" si="71"/>
        <v>0.33</v>
      </c>
      <c r="O189" s="30">
        <f t="shared" si="72"/>
        <v>2.8999999999999915E-2</v>
      </c>
      <c r="P189" s="30">
        <f>VLOOKUP($B189,'Industry score'!$A$7:$M$263,13,0)</f>
        <v>0.68899999999999995</v>
      </c>
      <c r="R189" s="31">
        <f>VLOOKUP($H$2&amp;"_"&amp;$B189,'Indicator Values By Option'!$A$4:$CQ$978,VLOOKUP($G$3,Input!$B$4:$G$94,6,0),0)</f>
        <v>0.23727330675429514</v>
      </c>
      <c r="S189" s="31">
        <f>VLOOKUP($M$2&amp;"_"&amp;$B189,'Indicator Values By Option'!$A$4:$CQ$978,VLOOKUP($G$3,Input!$B$4:$G$94,6,0),0)</f>
        <v>0.24403248806648914</v>
      </c>
      <c r="T189" s="126">
        <f t="shared" si="73"/>
        <v>-6.7591813121939959E-3</v>
      </c>
      <c r="V189" t="str">
        <f t="shared" si="74"/>
        <v>red</v>
      </c>
      <c r="X189" t="s">
        <v>280</v>
      </c>
      <c r="Y189" t="s">
        <v>279</v>
      </c>
      <c r="Z189" t="s">
        <v>278</v>
      </c>
    </row>
    <row r="190" spans="1:26" x14ac:dyDescent="0.25">
      <c r="A190" s="28">
        <v>10</v>
      </c>
      <c r="B190" s="97">
        <v>185</v>
      </c>
      <c r="C190" t="s">
        <v>256</v>
      </c>
      <c r="D190" t="s">
        <v>551</v>
      </c>
      <c r="E190" t="s">
        <v>486</v>
      </c>
      <c r="F190" t="s">
        <v>510</v>
      </c>
      <c r="G190" t="s">
        <v>217</v>
      </c>
      <c r="H190" s="29">
        <f t="shared" si="67"/>
        <v>0.33</v>
      </c>
      <c r="I190" s="30">
        <f t="shared" si="68"/>
        <v>0.20800000000000002</v>
      </c>
      <c r="J190" s="30">
        <f t="shared" si="69"/>
        <v>0</v>
      </c>
      <c r="K190" s="30">
        <f>VLOOKUP($B190,'Industry score'!$A$7:$M$263,12,0)</f>
        <v>0.53800000000000003</v>
      </c>
      <c r="L190" s="30"/>
      <c r="M190" s="29">
        <f t="shared" si="70"/>
        <v>0.33</v>
      </c>
      <c r="N190" s="30">
        <f t="shared" si="71"/>
        <v>0.19900000000000001</v>
      </c>
      <c r="O190" s="30">
        <f t="shared" si="72"/>
        <v>0</v>
      </c>
      <c r="P190" s="30">
        <f>VLOOKUP($B190,'Industry score'!$A$7:$M$263,13,0)</f>
        <v>0.52900000000000003</v>
      </c>
      <c r="R190" s="31">
        <f>VLOOKUP($H$2&amp;"_"&amp;$B190,'Indicator Values By Option'!$A$4:$CQ$978,VLOOKUP($G$3,Input!$B$4:$G$94,6,0),0)</f>
        <v>0.67159538450927136</v>
      </c>
      <c r="S190" s="31">
        <f>VLOOKUP($M$2&amp;"_"&amp;$B190,'Indicator Values By Option'!$A$4:$CQ$978,VLOOKUP($G$3,Input!$B$4:$G$94,6,0),0)</f>
        <v>0.66685409052572397</v>
      </c>
      <c r="T190" s="126">
        <f t="shared" si="73"/>
        <v>4.74129398354739E-3</v>
      </c>
      <c r="V190" t="str">
        <f t="shared" si="74"/>
        <v>green</v>
      </c>
      <c r="X190" t="s">
        <v>280</v>
      </c>
      <c r="Y190" t="s">
        <v>279</v>
      </c>
      <c r="Z190" t="s">
        <v>278</v>
      </c>
    </row>
    <row r="191" spans="1:26" x14ac:dyDescent="0.25">
      <c r="A191" s="28">
        <v>10</v>
      </c>
      <c r="B191" s="97">
        <v>79</v>
      </c>
      <c r="C191" t="s">
        <v>256</v>
      </c>
      <c r="D191" t="s">
        <v>551</v>
      </c>
      <c r="E191" t="s">
        <v>486</v>
      </c>
      <c r="F191" t="s">
        <v>511</v>
      </c>
      <c r="G191" t="s">
        <v>137</v>
      </c>
      <c r="H191" s="29">
        <f t="shared" si="67"/>
        <v>0.33</v>
      </c>
      <c r="I191" s="30">
        <f t="shared" si="68"/>
        <v>0.33</v>
      </c>
      <c r="J191" s="30">
        <f t="shared" si="69"/>
        <v>0.10899999999999999</v>
      </c>
      <c r="K191" s="30">
        <f>VLOOKUP($B191,'Industry score'!$A$7:$M$263,12,0)</f>
        <v>0.76900000000000002</v>
      </c>
      <c r="L191" s="30"/>
      <c r="M191" s="29">
        <f t="shared" si="70"/>
        <v>0.33</v>
      </c>
      <c r="N191" s="30">
        <f t="shared" si="71"/>
        <v>0.16199999999999998</v>
      </c>
      <c r="O191" s="30">
        <f t="shared" si="72"/>
        <v>0</v>
      </c>
      <c r="P191" s="30">
        <f>VLOOKUP($B191,'Industry score'!$A$7:$M$263,13,0)</f>
        <v>0.49199999999999999</v>
      </c>
      <c r="R191" s="31">
        <f>VLOOKUP($H$2&amp;"_"&amp;$B191,'Indicator Values By Option'!$A$4:$CQ$978,VLOOKUP($G$3,Input!$B$4:$G$94,6,0),0)</f>
        <v>0.53300219696042406</v>
      </c>
      <c r="S191" s="31">
        <f>VLOOKUP($M$2&amp;"_"&amp;$B191,'Indicator Values By Option'!$A$4:$CQ$978,VLOOKUP($G$3,Input!$B$4:$G$94,6,0),0)</f>
        <v>0.48577680525429862</v>
      </c>
      <c r="T191" s="126">
        <f t="shared" si="73"/>
        <v>4.7225391706125441E-2</v>
      </c>
      <c r="V191" t="str">
        <f t="shared" si="74"/>
        <v>green</v>
      </c>
      <c r="X191" t="s">
        <v>280</v>
      </c>
      <c r="Y191" t="s">
        <v>279</v>
      </c>
      <c r="Z191" t="s">
        <v>278</v>
      </c>
    </row>
    <row r="192" spans="1:26" x14ac:dyDescent="0.25">
      <c r="A192" s="28">
        <v>10</v>
      </c>
      <c r="B192" s="97">
        <v>82</v>
      </c>
      <c r="C192" t="s">
        <v>256</v>
      </c>
      <c r="D192" t="s">
        <v>551</v>
      </c>
      <c r="E192" t="s">
        <v>486</v>
      </c>
      <c r="F192" t="s">
        <v>514</v>
      </c>
      <c r="G192" t="s">
        <v>343</v>
      </c>
      <c r="H192" s="29">
        <f t="shared" si="67"/>
        <v>0.33</v>
      </c>
      <c r="I192" s="30">
        <f t="shared" si="68"/>
        <v>0.33</v>
      </c>
      <c r="J192" s="30">
        <f t="shared" si="69"/>
        <v>3.1999999999999917E-2</v>
      </c>
      <c r="K192" s="30">
        <f>VLOOKUP($B192,'Industry score'!$A$7:$M$263,12,0)</f>
        <v>0.69199999999999995</v>
      </c>
      <c r="L192" s="30"/>
      <c r="M192" s="29">
        <f t="shared" si="70"/>
        <v>0.33</v>
      </c>
      <c r="N192" s="30">
        <f t="shared" si="71"/>
        <v>0.24499999999999994</v>
      </c>
      <c r="O192" s="30">
        <f t="shared" si="72"/>
        <v>0</v>
      </c>
      <c r="P192" s="30">
        <f>VLOOKUP($B192,'Industry score'!$A$7:$M$263,13,0)</f>
        <v>0.57499999999999996</v>
      </c>
      <c r="R192" s="31">
        <f>VLOOKUP($H$2&amp;"_"&amp;$B192,'Indicator Values By Option'!$A$4:$CQ$978,VLOOKUP($G$3,Input!$B$4:$G$94,6,0),0)</f>
        <v>0.39659948418990693</v>
      </c>
      <c r="S192" s="31">
        <f>VLOOKUP($M$2&amp;"_"&amp;$B192,'Indicator Values By Option'!$A$4:$CQ$978,VLOOKUP($G$3,Input!$B$4:$G$94,6,0),0)</f>
        <v>0.38238512035220124</v>
      </c>
      <c r="T192" s="126">
        <f t="shared" si="73"/>
        <v>1.421436383770569E-2</v>
      </c>
      <c r="V192" t="str">
        <f t="shared" si="74"/>
        <v>green</v>
      </c>
      <c r="X192" t="s">
        <v>280</v>
      </c>
      <c r="Y192" t="s">
        <v>279</v>
      </c>
      <c r="Z192" t="s">
        <v>278</v>
      </c>
    </row>
    <row r="193" spans="1:26" x14ac:dyDescent="0.25">
      <c r="A193" s="28">
        <v>10</v>
      </c>
      <c r="B193" s="97">
        <v>80</v>
      </c>
      <c r="C193" t="s">
        <v>256</v>
      </c>
      <c r="D193" t="s">
        <v>551</v>
      </c>
      <c r="E193" t="s">
        <v>486</v>
      </c>
      <c r="F193" t="s">
        <v>512</v>
      </c>
      <c r="G193" t="s">
        <v>138</v>
      </c>
      <c r="H193" s="29">
        <f t="shared" si="67"/>
        <v>0.33</v>
      </c>
      <c r="I193" s="30">
        <f t="shared" si="68"/>
        <v>0.33</v>
      </c>
      <c r="J193" s="30">
        <f t="shared" si="69"/>
        <v>3.1999999999999917E-2</v>
      </c>
      <c r="K193" s="30">
        <f>VLOOKUP($B193,'Industry score'!$A$7:$M$263,12,0)</f>
        <v>0.69199999999999995</v>
      </c>
      <c r="L193" s="30"/>
      <c r="M193" s="29">
        <f t="shared" si="70"/>
        <v>0.33</v>
      </c>
      <c r="N193" s="30">
        <f t="shared" si="71"/>
        <v>0.23299999999999993</v>
      </c>
      <c r="O193" s="30">
        <f t="shared" si="72"/>
        <v>0</v>
      </c>
      <c r="P193" s="30">
        <f>VLOOKUP($B193,'Industry score'!$A$7:$M$263,13,0)</f>
        <v>0.56299999999999994</v>
      </c>
      <c r="R193" s="31">
        <f>VLOOKUP($H$2&amp;"_"&amp;$B193,'Indicator Values By Option'!$A$4:$CQ$978,VLOOKUP($G$3,Input!$B$4:$G$94,6,0),0)</f>
        <v>0.50434616486577766</v>
      </c>
      <c r="S193" s="31">
        <f>VLOOKUP($M$2&amp;"_"&amp;$B193,'Indicator Values By Option'!$A$4:$CQ$978,VLOOKUP($G$3,Input!$B$4:$G$94,6,0),0)</f>
        <v>0.5005470459545982</v>
      </c>
      <c r="T193" s="126">
        <f t="shared" si="73"/>
        <v>3.7991189111794554E-3</v>
      </c>
      <c r="V193" t="str">
        <f t="shared" si="74"/>
        <v>green</v>
      </c>
      <c r="X193" t="s">
        <v>280</v>
      </c>
      <c r="Y193" t="s">
        <v>279</v>
      </c>
      <c r="Z193" t="s">
        <v>278</v>
      </c>
    </row>
    <row r="194" spans="1:26" x14ac:dyDescent="0.25">
      <c r="A194" s="28">
        <v>10</v>
      </c>
      <c r="B194" s="97">
        <v>83</v>
      </c>
      <c r="C194" t="s">
        <v>256</v>
      </c>
      <c r="D194" t="s">
        <v>551</v>
      </c>
      <c r="E194" t="s">
        <v>486</v>
      </c>
      <c r="F194" t="s">
        <v>515</v>
      </c>
      <c r="G194" t="s">
        <v>516</v>
      </c>
      <c r="H194" s="29">
        <f t="shared" si="67"/>
        <v>7.5999999999999998E-2</v>
      </c>
      <c r="I194" s="30">
        <f t="shared" si="68"/>
        <v>0</v>
      </c>
      <c r="J194" s="30">
        <f t="shared" si="69"/>
        <v>0</v>
      </c>
      <c r="K194" s="30">
        <f>VLOOKUP($B194,'Industry score'!$A$7:$M$263,12,0)</f>
        <v>7.5999999999999998E-2</v>
      </c>
      <c r="L194" s="30"/>
      <c r="M194" s="29">
        <f t="shared" si="70"/>
        <v>6.9000000000000006E-2</v>
      </c>
      <c r="N194" s="30">
        <f t="shared" si="71"/>
        <v>0</v>
      </c>
      <c r="O194" s="30">
        <f t="shared" si="72"/>
        <v>0</v>
      </c>
      <c r="P194" s="30">
        <f>VLOOKUP($B194,'Industry score'!$A$7:$M$263,13,0)</f>
        <v>6.9000000000000006E-2</v>
      </c>
      <c r="R194" s="31">
        <f>VLOOKUP($H$2&amp;"_"&amp;$B194,'Indicator Values By Option'!$A$4:$CQ$978,VLOOKUP($G$3,Input!$B$4:$G$94,6,0),0)</f>
        <v>5.7312064189292911E-2</v>
      </c>
      <c r="S194" s="31">
        <f>VLOOKUP($M$2&amp;"_"&amp;$B194,'Indicator Values By Option'!$A$4:$CQ$978,VLOOKUP($G$3,Input!$B$4:$G$94,6,0),0)</f>
        <v>5.4157549234431938E-2</v>
      </c>
      <c r="T194" s="126">
        <f t="shared" si="73"/>
        <v>3.1545149548609722E-3</v>
      </c>
      <c r="V194" t="str">
        <f t="shared" si="74"/>
        <v>green</v>
      </c>
      <c r="X194" t="s">
        <v>280</v>
      </c>
      <c r="Y194" t="s">
        <v>279</v>
      </c>
      <c r="Z194" t="s">
        <v>278</v>
      </c>
    </row>
    <row r="195" spans="1:26" x14ac:dyDescent="0.25">
      <c r="A195" s="28">
        <v>10</v>
      </c>
      <c r="B195" s="97">
        <v>81</v>
      </c>
      <c r="C195" t="s">
        <v>256</v>
      </c>
      <c r="D195" t="s">
        <v>551</v>
      </c>
      <c r="E195" t="s">
        <v>486</v>
      </c>
      <c r="F195" t="s">
        <v>513</v>
      </c>
      <c r="G195" t="s">
        <v>139</v>
      </c>
      <c r="H195" s="29">
        <f t="shared" si="67"/>
        <v>0.33</v>
      </c>
      <c r="I195" s="30">
        <f t="shared" si="68"/>
        <v>0.20800000000000002</v>
      </c>
      <c r="J195" s="30">
        <f t="shared" si="69"/>
        <v>0</v>
      </c>
      <c r="K195" s="30">
        <f>VLOOKUP($B195,'Industry score'!$A$7:$M$263,12,0)</f>
        <v>0.53800000000000003</v>
      </c>
      <c r="L195" s="30"/>
      <c r="M195" s="29">
        <f t="shared" si="70"/>
        <v>0.33</v>
      </c>
      <c r="N195" s="30">
        <f t="shared" si="71"/>
        <v>0.33</v>
      </c>
      <c r="O195" s="30">
        <f t="shared" si="72"/>
        <v>0.12</v>
      </c>
      <c r="P195" s="30">
        <f>VLOOKUP($B195,'Industry score'!$A$7:$M$263,13,0)</f>
        <v>0.78</v>
      </c>
      <c r="R195" s="31">
        <f>VLOOKUP($H$2&amp;"_"&amp;$B195,'Indicator Values By Option'!$A$4:$CQ$978,VLOOKUP($G$3,Input!$B$4:$G$94,6,0),0)</f>
        <v>0.46766644378463018</v>
      </c>
      <c r="S195" s="31">
        <f>VLOOKUP($M$2&amp;"_"&amp;$B195,'Indicator Values By Option'!$A$4:$CQ$978,VLOOKUP($G$3,Input!$B$4:$G$94,6,0),0)</f>
        <v>0.52844638949960865</v>
      </c>
      <c r="T195" s="126">
        <f t="shared" si="73"/>
        <v>-6.0779945714978467E-2</v>
      </c>
      <c r="V195" t="str">
        <f t="shared" si="74"/>
        <v>red</v>
      </c>
      <c r="X195" t="s">
        <v>280</v>
      </c>
      <c r="Y195" t="s">
        <v>279</v>
      </c>
      <c r="Z195" t="s">
        <v>278</v>
      </c>
    </row>
    <row r="196" spans="1:26" x14ac:dyDescent="0.25">
      <c r="A196" s="28">
        <v>10</v>
      </c>
      <c r="B196" s="97">
        <v>141</v>
      </c>
      <c r="C196" t="s">
        <v>256</v>
      </c>
      <c r="D196" t="s">
        <v>551</v>
      </c>
      <c r="E196" t="s">
        <v>486</v>
      </c>
      <c r="F196" t="s">
        <v>517</v>
      </c>
      <c r="G196" t="s">
        <v>344</v>
      </c>
      <c r="H196" s="29">
        <f t="shared" si="67"/>
        <v>0</v>
      </c>
      <c r="I196" s="30">
        <f t="shared" si="68"/>
        <v>0</v>
      </c>
      <c r="J196" s="30">
        <f t="shared" si="69"/>
        <v>0</v>
      </c>
      <c r="K196" s="30">
        <f>VLOOKUP($B196,'Industry score'!$A$7:$M$263,12,0)</f>
        <v>0</v>
      </c>
      <c r="L196" s="30"/>
      <c r="M196" s="29">
        <f t="shared" si="70"/>
        <v>0</v>
      </c>
      <c r="N196" s="30">
        <f t="shared" si="71"/>
        <v>0</v>
      </c>
      <c r="O196" s="30">
        <f t="shared" si="72"/>
        <v>0</v>
      </c>
      <c r="P196" s="30">
        <f>VLOOKUP($B196,'Industry score'!$A$7:$M$263,13,0)</f>
        <v>0</v>
      </c>
      <c r="R196" s="31">
        <f>VLOOKUP($H$2&amp;"_"&amp;$B196,'Indicator Values By Option'!$A$4:$CQ$978,VLOOKUP($G$3,Input!$B$4:$G$94,6,0),0)</f>
        <v>0</v>
      </c>
      <c r="S196" s="31">
        <f>VLOOKUP($M$2&amp;"_"&amp;$B196,'Indicator Values By Option'!$A$4:$CQ$978,VLOOKUP($G$3,Input!$B$4:$G$94,6,0),0)</f>
        <v>0</v>
      </c>
      <c r="T196" s="126">
        <f t="shared" si="73"/>
        <v>0</v>
      </c>
      <c r="V196" t="str">
        <f t="shared" si="74"/>
        <v>white</v>
      </c>
      <c r="X196" t="s">
        <v>280</v>
      </c>
      <c r="Y196" t="s">
        <v>279</v>
      </c>
      <c r="Z196" t="s">
        <v>278</v>
      </c>
    </row>
    <row r="197" spans="1:26" x14ac:dyDescent="0.25">
      <c r="A197" s="28">
        <v>10</v>
      </c>
      <c r="B197" s="97">
        <v>142</v>
      </c>
      <c r="C197" t="s">
        <v>256</v>
      </c>
      <c r="D197" t="s">
        <v>551</v>
      </c>
      <c r="E197" t="s">
        <v>486</v>
      </c>
      <c r="F197" t="s">
        <v>518</v>
      </c>
      <c r="G197" t="s">
        <v>345</v>
      </c>
      <c r="H197" s="29">
        <f t="shared" si="67"/>
        <v>0.33</v>
      </c>
      <c r="I197" s="30">
        <f t="shared" si="68"/>
        <v>0.33</v>
      </c>
      <c r="J197" s="30">
        <f t="shared" si="69"/>
        <v>0.10899999999999999</v>
      </c>
      <c r="K197" s="30">
        <f>VLOOKUP($B197,'Industry score'!$A$7:$M$263,12,0)</f>
        <v>0.76900000000000002</v>
      </c>
      <c r="L197" s="30"/>
      <c r="M197" s="29">
        <f t="shared" si="70"/>
        <v>0</v>
      </c>
      <c r="N197" s="30">
        <f t="shared" si="71"/>
        <v>0</v>
      </c>
      <c r="O197" s="30">
        <f t="shared" si="72"/>
        <v>0</v>
      </c>
      <c r="P197" s="30">
        <f>VLOOKUP($B197,'Industry score'!$A$7:$M$263,13,0)</f>
        <v>0</v>
      </c>
      <c r="R197" s="31">
        <f>VLOOKUP($H$2&amp;"_"&amp;$B197,'Indicator Values By Option'!$A$4:$CQ$978,VLOOKUP($G$3,Input!$B$4:$G$94,6,0),0)</f>
        <v>4.027617646923011E-2</v>
      </c>
      <c r="S197" s="31">
        <f>VLOOKUP($M$2&amp;"_"&amp;$B197,'Indicator Values By Option'!$A$4:$CQ$978,VLOOKUP($G$3,Input!$B$4:$G$94,6,0),0)</f>
        <v>0</v>
      </c>
      <c r="T197" s="126">
        <f t="shared" si="73"/>
        <v>4.027617646923011E-2</v>
      </c>
      <c r="V197" t="str">
        <f t="shared" si="74"/>
        <v>green</v>
      </c>
      <c r="X197" t="s">
        <v>280</v>
      </c>
      <c r="Y197" t="s">
        <v>279</v>
      </c>
      <c r="Z197" t="s">
        <v>278</v>
      </c>
    </row>
    <row r="198" spans="1:26" x14ac:dyDescent="0.25">
      <c r="A198" s="28"/>
      <c r="H198" s="29"/>
      <c r="I198" s="30"/>
      <c r="J198" s="30"/>
      <c r="K198" s="30"/>
      <c r="L198" s="30"/>
      <c r="M198" s="29"/>
      <c r="N198" s="30"/>
      <c r="O198" s="30"/>
      <c r="P198" s="30"/>
      <c r="R198" s="29"/>
      <c r="S198" s="29"/>
    </row>
    <row r="199" spans="1:26" x14ac:dyDescent="0.25">
      <c r="A199" s="28"/>
      <c r="H199" s="29"/>
      <c r="I199" s="30"/>
      <c r="J199" s="30"/>
      <c r="K199" s="30"/>
      <c r="L199" s="30"/>
      <c r="M199" s="29"/>
      <c r="N199" s="30"/>
      <c r="O199" s="30"/>
      <c r="P199" s="30"/>
      <c r="R199" s="29"/>
      <c r="S199" s="29"/>
    </row>
    <row r="200" spans="1:26" x14ac:dyDescent="0.25">
      <c r="H200" s="29"/>
      <c r="I200" s="30"/>
      <c r="J200" s="30"/>
      <c r="K200" s="30"/>
      <c r="L200" s="30"/>
      <c r="M200" s="29"/>
      <c r="N200" s="30"/>
      <c r="O200" s="30"/>
      <c r="P200" s="30"/>
      <c r="R200" s="30"/>
      <c r="S200" s="30"/>
    </row>
    <row r="202" spans="1:26" x14ac:dyDescent="0.25"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1:26" x14ac:dyDescent="0.25">
      <c r="H203" s="29"/>
      <c r="I203" s="30"/>
      <c r="J203" s="30"/>
      <c r="K203" s="30"/>
      <c r="M203" s="29"/>
      <c r="N203" s="30"/>
      <c r="O203" s="30"/>
      <c r="P203" s="30"/>
    </row>
    <row r="205" spans="1:26" x14ac:dyDescent="0.25"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1:26" x14ac:dyDescent="0.25">
      <c r="A206" s="28"/>
      <c r="H206" s="29"/>
      <c r="I206" s="30"/>
      <c r="J206" s="30"/>
      <c r="K206" s="30"/>
      <c r="L206" s="30"/>
      <c r="M206" s="29"/>
      <c r="N206" s="30"/>
      <c r="O206" s="30"/>
      <c r="P206" s="30"/>
      <c r="R206" s="31"/>
      <c r="S206" s="31"/>
    </row>
    <row r="207" spans="1:26" x14ac:dyDescent="0.25">
      <c r="A207" s="28"/>
      <c r="H207" s="29"/>
      <c r="I207" s="30"/>
      <c r="J207" s="30"/>
      <c r="K207" s="30"/>
      <c r="L207" s="30"/>
      <c r="M207" s="29"/>
      <c r="N207" s="30"/>
      <c r="O207" s="30"/>
      <c r="P207" s="30"/>
      <c r="R207" s="31"/>
      <c r="S207" s="31"/>
    </row>
    <row r="208" spans="1:26" x14ac:dyDescent="0.25">
      <c r="H208" s="29"/>
      <c r="I208" s="30"/>
      <c r="J208" s="30"/>
      <c r="K208" s="30"/>
      <c r="L208" s="31"/>
      <c r="M208" s="29"/>
      <c r="N208" s="30"/>
      <c r="O208" s="30"/>
      <c r="P208" s="30"/>
    </row>
    <row r="209" spans="1:19" x14ac:dyDescent="0.25">
      <c r="H209" s="31"/>
      <c r="I209" s="31"/>
      <c r="J209" s="31"/>
      <c r="K209" s="31"/>
      <c r="L209" s="31"/>
      <c r="M209" s="31"/>
      <c r="N209" s="31"/>
      <c r="O209" s="31"/>
    </row>
    <row r="210" spans="1:19" x14ac:dyDescent="0.25"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9" x14ac:dyDescent="0.25">
      <c r="A211" s="28"/>
      <c r="H211" s="29"/>
      <c r="I211" s="30"/>
      <c r="J211" s="30"/>
      <c r="K211" s="30"/>
      <c r="L211" s="30"/>
      <c r="M211" s="29"/>
      <c r="N211" s="30"/>
      <c r="O211" s="30"/>
      <c r="P211" s="30"/>
      <c r="R211" s="32"/>
      <c r="S211" s="32"/>
    </row>
    <row r="212" spans="1:19" x14ac:dyDescent="0.25">
      <c r="A212" s="28"/>
      <c r="H212" s="29"/>
      <c r="I212" s="30"/>
      <c r="J212" s="30"/>
      <c r="K212" s="30"/>
      <c r="L212" s="30"/>
      <c r="M212" s="29"/>
      <c r="N212" s="30"/>
      <c r="O212" s="30"/>
      <c r="P212" s="30"/>
      <c r="R212" s="32"/>
      <c r="S212" s="32"/>
    </row>
    <row r="213" spans="1:19" x14ac:dyDescent="0.25">
      <c r="A213" s="28"/>
      <c r="H213" s="29"/>
      <c r="I213" s="30"/>
      <c r="J213" s="30"/>
      <c r="K213" s="30"/>
      <c r="L213" s="30"/>
      <c r="M213" s="29"/>
      <c r="N213" s="30"/>
      <c r="O213" s="30"/>
      <c r="P213" s="30"/>
      <c r="R213" s="32"/>
      <c r="S213" s="32"/>
    </row>
    <row r="214" spans="1:19" x14ac:dyDescent="0.25">
      <c r="A214" s="28"/>
      <c r="H214" s="29"/>
      <c r="I214" s="30"/>
      <c r="J214" s="30"/>
      <c r="K214" s="30"/>
      <c r="L214" s="30"/>
      <c r="M214" s="29"/>
      <c r="N214" s="30"/>
      <c r="O214" s="30"/>
      <c r="P214" s="30"/>
      <c r="R214" s="32"/>
      <c r="S214" s="32"/>
    </row>
    <row r="215" spans="1:19" x14ac:dyDescent="0.25">
      <c r="A215" s="28"/>
      <c r="H215" s="29"/>
      <c r="I215" s="30"/>
      <c r="J215" s="30"/>
      <c r="K215" s="30"/>
      <c r="L215" s="30"/>
      <c r="M215" s="29"/>
      <c r="N215" s="30"/>
      <c r="O215" s="30"/>
      <c r="P215" s="30"/>
      <c r="R215" s="32"/>
      <c r="S215" s="32"/>
    </row>
    <row r="216" spans="1:19" x14ac:dyDescent="0.25">
      <c r="A216" s="28"/>
      <c r="H216" s="29"/>
      <c r="I216" s="30"/>
      <c r="J216" s="30"/>
      <c r="K216" s="30"/>
      <c r="L216" s="30"/>
      <c r="M216" s="29"/>
      <c r="N216" s="30"/>
      <c r="O216" s="30"/>
      <c r="P216" s="30"/>
      <c r="R216" s="32"/>
      <c r="S216" s="32"/>
    </row>
    <row r="217" spans="1:19" x14ac:dyDescent="0.25">
      <c r="A217" s="28"/>
      <c r="H217" s="29"/>
      <c r="I217" s="30"/>
      <c r="J217" s="30"/>
      <c r="K217" s="30"/>
      <c r="L217" s="30"/>
      <c r="M217" s="29"/>
      <c r="N217" s="30"/>
      <c r="O217" s="30"/>
      <c r="P217" s="30"/>
      <c r="R217" s="33"/>
      <c r="S217" s="33"/>
    </row>
    <row r="218" spans="1:19" x14ac:dyDescent="0.25">
      <c r="A218" s="28"/>
      <c r="H218" s="29"/>
      <c r="I218" s="30"/>
      <c r="J218" s="30"/>
      <c r="K218" s="30"/>
      <c r="L218" s="30"/>
      <c r="M218" s="29"/>
      <c r="N218" s="30"/>
      <c r="O218" s="30"/>
      <c r="P218" s="30"/>
      <c r="R218" s="33"/>
      <c r="S218" s="33"/>
    </row>
    <row r="219" spans="1:19" x14ac:dyDescent="0.25">
      <c r="A219" s="28"/>
      <c r="H219" s="29"/>
      <c r="I219" s="30"/>
      <c r="J219" s="30"/>
      <c r="K219" s="30"/>
      <c r="L219" s="30"/>
      <c r="M219" s="29"/>
      <c r="N219" s="30"/>
      <c r="O219" s="30"/>
      <c r="P219" s="30"/>
      <c r="R219" s="33"/>
      <c r="S219" s="33"/>
    </row>
    <row r="220" spans="1:19" x14ac:dyDescent="0.25">
      <c r="H220" s="29"/>
      <c r="I220" s="30"/>
      <c r="J220" s="30"/>
      <c r="K220" s="30"/>
      <c r="L220" s="31"/>
      <c r="M220" s="29"/>
      <c r="N220" s="30"/>
      <c r="O220" s="30"/>
      <c r="P220" s="30"/>
    </row>
    <row r="221" spans="1:19" x14ac:dyDescent="0.25">
      <c r="H221" s="31"/>
      <c r="I221" s="31"/>
      <c r="J221" s="31"/>
      <c r="K221" s="31"/>
      <c r="L221" s="31"/>
      <c r="M221" s="31"/>
      <c r="N221" s="31"/>
      <c r="O221" s="31"/>
    </row>
    <row r="222" spans="1:19" x14ac:dyDescent="0.25">
      <c r="H222" s="34"/>
      <c r="I222" s="34"/>
      <c r="J222" s="34"/>
      <c r="K222" s="34"/>
      <c r="L222" s="31"/>
      <c r="M222" s="34"/>
      <c r="N222" s="34"/>
      <c r="O222" s="34"/>
      <c r="P222" s="34"/>
    </row>
    <row r="223" spans="1:19" x14ac:dyDescent="0.25">
      <c r="H223" s="29"/>
      <c r="I223" s="30"/>
      <c r="J223" s="30"/>
      <c r="K223" s="30"/>
      <c r="M223" s="29"/>
      <c r="N223" s="30"/>
      <c r="O223" s="30"/>
      <c r="P223" s="30"/>
    </row>
    <row r="225" spans="1:19" x14ac:dyDescent="0.25">
      <c r="H225" s="34"/>
      <c r="I225" s="34"/>
      <c r="J225" s="34"/>
      <c r="K225" s="34"/>
      <c r="L225" s="31"/>
      <c r="M225" s="34"/>
      <c r="N225" s="34"/>
      <c r="O225" s="34"/>
      <c r="P225" s="34"/>
    </row>
    <row r="226" spans="1:19" x14ac:dyDescent="0.25">
      <c r="A226" s="28"/>
      <c r="H226" s="29"/>
      <c r="I226" s="30"/>
      <c r="J226" s="30"/>
      <c r="K226" s="30"/>
      <c r="L226" s="30"/>
      <c r="M226" s="29"/>
      <c r="N226" s="30"/>
      <c r="O226" s="30"/>
      <c r="P226" s="30"/>
      <c r="R226" s="31"/>
      <c r="S226" s="31"/>
    </row>
    <row r="227" spans="1:19" x14ac:dyDescent="0.25">
      <c r="A227" s="28"/>
      <c r="H227" s="29"/>
      <c r="I227" s="30"/>
      <c r="J227" s="30"/>
      <c r="K227" s="30"/>
      <c r="L227" s="30"/>
      <c r="M227" s="29"/>
      <c r="N227" s="30"/>
      <c r="O227" s="30"/>
      <c r="P227" s="30"/>
      <c r="R227" s="31"/>
      <c r="S227" s="31"/>
    </row>
    <row r="228" spans="1:19" x14ac:dyDescent="0.25">
      <c r="A228" s="28"/>
      <c r="H228" s="19"/>
      <c r="I228" s="19"/>
      <c r="J228" s="19"/>
      <c r="K228" s="35"/>
      <c r="L228" s="30"/>
      <c r="M228" s="19"/>
      <c r="N228" s="19"/>
      <c r="O228" s="19"/>
      <c r="P228" s="35"/>
      <c r="R228" s="31"/>
      <c r="S228" s="31"/>
    </row>
    <row r="229" spans="1:19" x14ac:dyDescent="0.25">
      <c r="H229" s="29"/>
      <c r="I229" s="30"/>
      <c r="J229" s="30"/>
      <c r="K229" s="30"/>
      <c r="M229" s="29"/>
      <c r="N229" s="30"/>
      <c r="O229" s="30"/>
      <c r="P229" s="30"/>
    </row>
    <row r="231" spans="1:19" x14ac:dyDescent="0.25">
      <c r="H231" s="34"/>
      <c r="I231" s="34"/>
      <c r="J231" s="34"/>
      <c r="K231" s="34"/>
      <c r="L231" s="31"/>
      <c r="M231" s="34"/>
      <c r="N231" s="34"/>
      <c r="O231" s="34"/>
      <c r="P231" s="34"/>
    </row>
    <row r="232" spans="1:19" x14ac:dyDescent="0.25">
      <c r="H232" s="29"/>
      <c r="I232" s="30"/>
      <c r="J232" s="30"/>
      <c r="K232" s="30"/>
      <c r="M232" s="29"/>
      <c r="N232" s="30"/>
      <c r="O232" s="30"/>
      <c r="P232" s="30"/>
    </row>
  </sheetData>
  <sortState ref="A76:S194">
    <sortCondition ref="E76:E194"/>
    <sortCondition ref="F76:F194"/>
  </sortState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4"/>
  <sheetViews>
    <sheetView zoomScaleNormal="100" workbookViewId="0">
      <selection activeCell="C2" sqref="C2"/>
    </sheetView>
  </sheetViews>
  <sheetFormatPr defaultRowHeight="15" x14ac:dyDescent="0.25"/>
  <cols>
    <col min="1" max="1" width="8.5703125"/>
    <col min="2" max="2" width="38.42578125" bestFit="1" customWidth="1"/>
    <col min="3" max="4" width="18.140625"/>
    <col min="5" max="1025" width="8.5703125"/>
  </cols>
  <sheetData>
    <row r="1" spans="2:7" x14ac:dyDescent="0.25">
      <c r="C1" t="s">
        <v>366</v>
      </c>
      <c r="D1" t="s">
        <v>367</v>
      </c>
    </row>
    <row r="2" spans="2:7" x14ac:dyDescent="0.25">
      <c r="B2" s="36" t="s">
        <v>7</v>
      </c>
      <c r="C2" s="37">
        <v>2013</v>
      </c>
      <c r="D2" s="37">
        <v>2010</v>
      </c>
      <c r="E2" t="s">
        <v>565</v>
      </c>
    </row>
    <row r="4" spans="2:7" x14ac:dyDescent="0.25">
      <c r="B4" t="s">
        <v>8</v>
      </c>
      <c r="C4">
        <v>2013</v>
      </c>
      <c r="D4">
        <f>IF(C4&gt;$C$2,"",C4)</f>
        <v>2013</v>
      </c>
      <c r="G4">
        <v>5</v>
      </c>
    </row>
    <row r="5" spans="2:7" x14ac:dyDescent="0.25">
      <c r="B5" t="s">
        <v>9</v>
      </c>
      <c r="C5">
        <v>2012</v>
      </c>
      <c r="D5">
        <f t="shared" ref="D5:D7" si="0">IF(C5&gt;$C$2,"",C5)</f>
        <v>2012</v>
      </c>
      <c r="G5">
        <f t="shared" ref="G5:G68" si="1">1+G4</f>
        <v>6</v>
      </c>
    </row>
    <row r="6" spans="2:7" x14ac:dyDescent="0.25">
      <c r="B6" t="s">
        <v>10</v>
      </c>
      <c r="C6">
        <v>2011</v>
      </c>
      <c r="D6">
        <f t="shared" si="0"/>
        <v>2011</v>
      </c>
      <c r="G6">
        <f t="shared" si="1"/>
        <v>7</v>
      </c>
    </row>
    <row r="7" spans="2:7" x14ac:dyDescent="0.25">
      <c r="B7" t="s">
        <v>385</v>
      </c>
      <c r="C7">
        <v>2010</v>
      </c>
      <c r="D7">
        <f t="shared" si="0"/>
        <v>2010</v>
      </c>
      <c r="G7">
        <f t="shared" si="1"/>
        <v>8</v>
      </c>
    </row>
    <row r="8" spans="2:7" x14ac:dyDescent="0.25">
      <c r="B8" t="s">
        <v>11</v>
      </c>
      <c r="G8">
        <f t="shared" si="1"/>
        <v>9</v>
      </c>
    </row>
    <row r="9" spans="2:7" x14ac:dyDescent="0.25">
      <c r="B9" t="s">
        <v>12</v>
      </c>
      <c r="G9">
        <f t="shared" si="1"/>
        <v>10</v>
      </c>
    </row>
    <row r="10" spans="2:7" x14ac:dyDescent="0.25">
      <c r="B10" t="s">
        <v>13</v>
      </c>
      <c r="G10">
        <f t="shared" si="1"/>
        <v>11</v>
      </c>
    </row>
    <row r="11" spans="2:7" x14ac:dyDescent="0.25">
      <c r="B11" t="s">
        <v>14</v>
      </c>
      <c r="G11">
        <f t="shared" si="1"/>
        <v>12</v>
      </c>
    </row>
    <row r="12" spans="2:7" x14ac:dyDescent="0.25">
      <c r="B12" t="s">
        <v>15</v>
      </c>
      <c r="G12">
        <f t="shared" si="1"/>
        <v>13</v>
      </c>
    </row>
    <row r="13" spans="2:7" x14ac:dyDescent="0.25">
      <c r="B13" t="s">
        <v>16</v>
      </c>
      <c r="G13">
        <f t="shared" si="1"/>
        <v>14</v>
      </c>
    </row>
    <row r="14" spans="2:7" x14ac:dyDescent="0.25">
      <c r="B14" t="s">
        <v>17</v>
      </c>
      <c r="G14">
        <f t="shared" si="1"/>
        <v>15</v>
      </c>
    </row>
    <row r="15" spans="2:7" x14ac:dyDescent="0.25">
      <c r="B15" t="s">
        <v>18</v>
      </c>
      <c r="G15">
        <f t="shared" si="1"/>
        <v>16</v>
      </c>
    </row>
    <row r="16" spans="2:7" x14ac:dyDescent="0.25">
      <c r="B16" t="s">
        <v>19</v>
      </c>
      <c r="G16">
        <f t="shared" si="1"/>
        <v>17</v>
      </c>
    </row>
    <row r="17" spans="2:7" x14ac:dyDescent="0.25">
      <c r="B17" t="s">
        <v>20</v>
      </c>
      <c r="G17">
        <f t="shared" si="1"/>
        <v>18</v>
      </c>
    </row>
    <row r="18" spans="2:7" x14ac:dyDescent="0.25">
      <c r="B18" t="s">
        <v>69</v>
      </c>
      <c r="G18">
        <f t="shared" si="1"/>
        <v>19</v>
      </c>
    </row>
    <row r="19" spans="2:7" x14ac:dyDescent="0.25">
      <c r="B19" t="s">
        <v>70</v>
      </c>
      <c r="G19">
        <f t="shared" si="1"/>
        <v>20</v>
      </c>
    </row>
    <row r="20" spans="2:7" x14ac:dyDescent="0.25">
      <c r="B20" t="s">
        <v>386</v>
      </c>
      <c r="G20">
        <f t="shared" si="1"/>
        <v>21</v>
      </c>
    </row>
    <row r="21" spans="2:7" x14ac:dyDescent="0.25">
      <c r="B21" t="s">
        <v>71</v>
      </c>
      <c r="G21">
        <f t="shared" si="1"/>
        <v>22</v>
      </c>
    </row>
    <row r="22" spans="2:7" x14ac:dyDescent="0.25">
      <c r="B22" t="s">
        <v>72</v>
      </c>
      <c r="G22">
        <f t="shared" si="1"/>
        <v>23</v>
      </c>
    </row>
    <row r="23" spans="2:7" x14ac:dyDescent="0.25">
      <c r="B23" t="s">
        <v>73</v>
      </c>
      <c r="G23">
        <f t="shared" si="1"/>
        <v>24</v>
      </c>
    </row>
    <row r="24" spans="2:7" x14ac:dyDescent="0.25">
      <c r="B24" t="s">
        <v>74</v>
      </c>
      <c r="G24">
        <f t="shared" si="1"/>
        <v>25</v>
      </c>
    </row>
    <row r="25" spans="2:7" x14ac:dyDescent="0.25">
      <c r="B25" t="s">
        <v>21</v>
      </c>
      <c r="G25">
        <f t="shared" si="1"/>
        <v>26</v>
      </c>
    </row>
    <row r="26" spans="2:7" x14ac:dyDescent="0.25">
      <c r="B26" t="s">
        <v>390</v>
      </c>
      <c r="G26">
        <f t="shared" si="1"/>
        <v>27</v>
      </c>
    </row>
    <row r="27" spans="2:7" x14ac:dyDescent="0.25">
      <c r="B27" t="s">
        <v>22</v>
      </c>
      <c r="G27">
        <f t="shared" si="1"/>
        <v>28</v>
      </c>
    </row>
    <row r="28" spans="2:7" x14ac:dyDescent="0.25">
      <c r="B28" t="s">
        <v>23</v>
      </c>
      <c r="G28">
        <f t="shared" si="1"/>
        <v>29</v>
      </c>
    </row>
    <row r="29" spans="2:7" x14ac:dyDescent="0.25">
      <c r="B29" t="s">
        <v>24</v>
      </c>
      <c r="G29">
        <f t="shared" si="1"/>
        <v>30</v>
      </c>
    </row>
    <row r="30" spans="2:7" x14ac:dyDescent="0.25">
      <c r="B30" t="s">
        <v>25</v>
      </c>
      <c r="G30">
        <f t="shared" si="1"/>
        <v>31</v>
      </c>
    </row>
    <row r="31" spans="2:7" x14ac:dyDescent="0.25">
      <c r="B31" t="s">
        <v>26</v>
      </c>
      <c r="G31">
        <f t="shared" si="1"/>
        <v>32</v>
      </c>
    </row>
    <row r="32" spans="2:7" x14ac:dyDescent="0.25">
      <c r="B32" t="s">
        <v>27</v>
      </c>
      <c r="G32">
        <f t="shared" si="1"/>
        <v>33</v>
      </c>
    </row>
    <row r="33" spans="2:7" x14ac:dyDescent="0.25">
      <c r="B33" t="s">
        <v>28</v>
      </c>
      <c r="G33">
        <f t="shared" si="1"/>
        <v>34</v>
      </c>
    </row>
    <row r="34" spans="2:7" x14ac:dyDescent="0.25">
      <c r="B34" t="s">
        <v>29</v>
      </c>
      <c r="G34">
        <f t="shared" si="1"/>
        <v>35</v>
      </c>
    </row>
    <row r="35" spans="2:7" x14ac:dyDescent="0.25">
      <c r="B35" t="s">
        <v>30</v>
      </c>
      <c r="G35">
        <f t="shared" si="1"/>
        <v>36</v>
      </c>
    </row>
    <row r="36" spans="2:7" x14ac:dyDescent="0.25">
      <c r="B36" t="s">
        <v>31</v>
      </c>
      <c r="G36">
        <f t="shared" si="1"/>
        <v>37</v>
      </c>
    </row>
    <row r="37" spans="2:7" x14ac:dyDescent="0.25">
      <c r="B37" t="s">
        <v>32</v>
      </c>
      <c r="G37">
        <f t="shared" si="1"/>
        <v>38</v>
      </c>
    </row>
    <row r="38" spans="2:7" x14ac:dyDescent="0.25">
      <c r="B38" t="s">
        <v>33</v>
      </c>
      <c r="G38">
        <f t="shared" si="1"/>
        <v>39</v>
      </c>
    </row>
    <row r="39" spans="2:7" x14ac:dyDescent="0.25">
      <c r="B39" t="s">
        <v>34</v>
      </c>
      <c r="G39">
        <f t="shared" si="1"/>
        <v>40</v>
      </c>
    </row>
    <row r="40" spans="2:7" x14ac:dyDescent="0.25">
      <c r="B40" t="s">
        <v>35</v>
      </c>
      <c r="G40">
        <f t="shared" si="1"/>
        <v>41</v>
      </c>
    </row>
    <row r="41" spans="2:7" x14ac:dyDescent="0.25">
      <c r="B41" t="s">
        <v>36</v>
      </c>
      <c r="G41">
        <f t="shared" si="1"/>
        <v>42</v>
      </c>
    </row>
    <row r="42" spans="2:7" x14ac:dyDescent="0.25">
      <c r="B42" t="s">
        <v>37</v>
      </c>
      <c r="G42">
        <f t="shared" si="1"/>
        <v>43</v>
      </c>
    </row>
    <row r="43" spans="2:7" x14ac:dyDescent="0.25">
      <c r="B43" t="s">
        <v>368</v>
      </c>
      <c r="G43">
        <f t="shared" si="1"/>
        <v>44</v>
      </c>
    </row>
    <row r="44" spans="2:7" x14ac:dyDescent="0.25">
      <c r="B44" t="s">
        <v>391</v>
      </c>
      <c r="G44">
        <f t="shared" si="1"/>
        <v>45</v>
      </c>
    </row>
    <row r="45" spans="2:7" x14ac:dyDescent="0.25">
      <c r="B45" t="s">
        <v>38</v>
      </c>
      <c r="G45">
        <f t="shared" si="1"/>
        <v>46</v>
      </c>
    </row>
    <row r="46" spans="2:7" x14ac:dyDescent="0.25">
      <c r="B46" t="s">
        <v>39</v>
      </c>
      <c r="G46">
        <f t="shared" si="1"/>
        <v>47</v>
      </c>
    </row>
    <row r="47" spans="2:7" x14ac:dyDescent="0.25">
      <c r="B47" t="s">
        <v>369</v>
      </c>
      <c r="G47">
        <f t="shared" si="1"/>
        <v>48</v>
      </c>
    </row>
    <row r="48" spans="2:7" x14ac:dyDescent="0.25">
      <c r="B48" t="s">
        <v>40</v>
      </c>
      <c r="G48">
        <f t="shared" si="1"/>
        <v>49</v>
      </c>
    </row>
    <row r="49" spans="2:7" x14ac:dyDescent="0.25">
      <c r="B49" t="s">
        <v>75</v>
      </c>
      <c r="G49">
        <f t="shared" si="1"/>
        <v>50</v>
      </c>
    </row>
    <row r="50" spans="2:7" x14ac:dyDescent="0.25">
      <c r="B50" t="s">
        <v>41</v>
      </c>
      <c r="G50">
        <f t="shared" si="1"/>
        <v>51</v>
      </c>
    </row>
    <row r="51" spans="2:7" x14ac:dyDescent="0.25">
      <c r="B51" t="s">
        <v>42</v>
      </c>
      <c r="G51">
        <f t="shared" si="1"/>
        <v>52</v>
      </c>
    </row>
    <row r="52" spans="2:7" x14ac:dyDescent="0.25">
      <c r="B52" t="s">
        <v>43</v>
      </c>
      <c r="G52">
        <f t="shared" si="1"/>
        <v>53</v>
      </c>
    </row>
    <row r="53" spans="2:7" x14ac:dyDescent="0.25">
      <c r="B53" t="s">
        <v>44</v>
      </c>
      <c r="G53">
        <f t="shared" si="1"/>
        <v>54</v>
      </c>
    </row>
    <row r="54" spans="2:7" x14ac:dyDescent="0.25">
      <c r="B54" t="s">
        <v>45</v>
      </c>
      <c r="G54">
        <f t="shared" si="1"/>
        <v>55</v>
      </c>
    </row>
    <row r="55" spans="2:7" x14ac:dyDescent="0.25">
      <c r="B55" t="s">
        <v>47</v>
      </c>
      <c r="G55">
        <f t="shared" si="1"/>
        <v>56</v>
      </c>
    </row>
    <row r="56" spans="2:7" x14ac:dyDescent="0.25">
      <c r="B56" t="s">
        <v>46</v>
      </c>
      <c r="G56">
        <f t="shared" si="1"/>
        <v>57</v>
      </c>
    </row>
    <row r="57" spans="2:7" x14ac:dyDescent="0.25">
      <c r="B57" t="s">
        <v>48</v>
      </c>
      <c r="G57">
        <f t="shared" si="1"/>
        <v>58</v>
      </c>
    </row>
    <row r="58" spans="2:7" x14ac:dyDescent="0.25">
      <c r="B58" t="s">
        <v>2</v>
      </c>
      <c r="G58">
        <f t="shared" si="1"/>
        <v>59</v>
      </c>
    </row>
    <row r="59" spans="2:7" x14ac:dyDescent="0.25">
      <c r="B59" t="s">
        <v>3</v>
      </c>
      <c r="G59">
        <f t="shared" si="1"/>
        <v>60</v>
      </c>
    </row>
    <row r="60" spans="2:7" x14ac:dyDescent="0.25">
      <c r="B60" t="s">
        <v>4</v>
      </c>
      <c r="G60">
        <f t="shared" si="1"/>
        <v>61</v>
      </c>
    </row>
    <row r="61" spans="2:7" x14ac:dyDescent="0.25">
      <c r="B61" t="s">
        <v>5</v>
      </c>
      <c r="G61">
        <f t="shared" si="1"/>
        <v>62</v>
      </c>
    </row>
    <row r="62" spans="2:7" x14ac:dyDescent="0.25">
      <c r="B62" t="s">
        <v>6</v>
      </c>
      <c r="G62">
        <f t="shared" si="1"/>
        <v>63</v>
      </c>
    </row>
    <row r="63" spans="2:7" x14ac:dyDescent="0.25">
      <c r="B63" t="s">
        <v>7</v>
      </c>
      <c r="G63">
        <f t="shared" si="1"/>
        <v>64</v>
      </c>
    </row>
    <row r="64" spans="2:7" x14ac:dyDescent="0.25">
      <c r="B64" t="s">
        <v>370</v>
      </c>
      <c r="G64">
        <f t="shared" si="1"/>
        <v>65</v>
      </c>
    </row>
    <row r="65" spans="2:7" x14ac:dyDescent="0.25">
      <c r="B65" t="s">
        <v>49</v>
      </c>
      <c r="G65">
        <f t="shared" si="1"/>
        <v>66</v>
      </c>
    </row>
    <row r="66" spans="2:7" x14ac:dyDescent="0.25">
      <c r="B66" t="s">
        <v>50</v>
      </c>
      <c r="G66">
        <f t="shared" si="1"/>
        <v>67</v>
      </c>
    </row>
    <row r="67" spans="2:7" x14ac:dyDescent="0.25">
      <c r="B67" t="s">
        <v>51</v>
      </c>
      <c r="G67">
        <f t="shared" si="1"/>
        <v>68</v>
      </c>
    </row>
    <row r="68" spans="2:7" x14ac:dyDescent="0.25">
      <c r="B68" t="s">
        <v>371</v>
      </c>
      <c r="G68">
        <f t="shared" si="1"/>
        <v>69</v>
      </c>
    </row>
    <row r="69" spans="2:7" x14ac:dyDescent="0.25">
      <c r="B69" t="s">
        <v>372</v>
      </c>
      <c r="G69">
        <f t="shared" ref="G69:G94" si="2">1+G68</f>
        <v>70</v>
      </c>
    </row>
    <row r="70" spans="2:7" x14ac:dyDescent="0.25">
      <c r="B70" t="s">
        <v>373</v>
      </c>
      <c r="G70">
        <f t="shared" si="2"/>
        <v>71</v>
      </c>
    </row>
    <row r="71" spans="2:7" x14ac:dyDescent="0.25">
      <c r="B71" t="s">
        <v>374</v>
      </c>
      <c r="G71">
        <f t="shared" si="2"/>
        <v>72</v>
      </c>
    </row>
    <row r="72" spans="2:7" x14ac:dyDescent="0.25">
      <c r="B72" t="s">
        <v>375</v>
      </c>
      <c r="G72">
        <f t="shared" si="2"/>
        <v>73</v>
      </c>
    </row>
    <row r="73" spans="2:7" x14ac:dyDescent="0.25">
      <c r="B73" t="s">
        <v>384</v>
      </c>
      <c r="G73">
        <f t="shared" si="2"/>
        <v>74</v>
      </c>
    </row>
    <row r="74" spans="2:7" x14ac:dyDescent="0.25">
      <c r="B74" t="s">
        <v>52</v>
      </c>
      <c r="G74">
        <f t="shared" si="2"/>
        <v>75</v>
      </c>
    </row>
    <row r="75" spans="2:7" x14ac:dyDescent="0.25">
      <c r="B75" t="s">
        <v>53</v>
      </c>
      <c r="G75">
        <f t="shared" si="2"/>
        <v>76</v>
      </c>
    </row>
    <row r="76" spans="2:7" x14ac:dyDescent="0.25">
      <c r="B76" t="s">
        <v>54</v>
      </c>
      <c r="G76">
        <f t="shared" si="2"/>
        <v>77</v>
      </c>
    </row>
    <row r="77" spans="2:7" x14ac:dyDescent="0.25">
      <c r="B77" t="s">
        <v>55</v>
      </c>
      <c r="G77">
        <f t="shared" si="2"/>
        <v>78</v>
      </c>
    </row>
    <row r="78" spans="2:7" x14ac:dyDescent="0.25">
      <c r="B78" t="s">
        <v>387</v>
      </c>
      <c r="G78">
        <f t="shared" si="2"/>
        <v>79</v>
      </c>
    </row>
    <row r="79" spans="2:7" x14ac:dyDescent="0.25">
      <c r="B79" t="s">
        <v>56</v>
      </c>
      <c r="G79">
        <f t="shared" si="2"/>
        <v>80</v>
      </c>
    </row>
    <row r="80" spans="2:7" x14ac:dyDescent="0.25">
      <c r="B80" t="s">
        <v>57</v>
      </c>
      <c r="G80">
        <f t="shared" si="2"/>
        <v>81</v>
      </c>
    </row>
    <row r="81" spans="2:7" x14ac:dyDescent="0.25">
      <c r="B81" t="s">
        <v>388</v>
      </c>
      <c r="G81">
        <f t="shared" si="2"/>
        <v>82</v>
      </c>
    </row>
    <row r="82" spans="2:7" x14ac:dyDescent="0.25">
      <c r="B82" t="s">
        <v>58</v>
      </c>
      <c r="G82">
        <f t="shared" si="2"/>
        <v>83</v>
      </c>
    </row>
    <row r="83" spans="2:7" x14ac:dyDescent="0.25">
      <c r="B83" t="s">
        <v>59</v>
      </c>
      <c r="G83">
        <f t="shared" si="2"/>
        <v>84</v>
      </c>
    </row>
    <row r="84" spans="2:7" x14ac:dyDescent="0.25">
      <c r="B84" t="s">
        <v>389</v>
      </c>
      <c r="G84">
        <f t="shared" si="2"/>
        <v>85</v>
      </c>
    </row>
    <row r="85" spans="2:7" x14ac:dyDescent="0.25">
      <c r="B85" t="s">
        <v>60</v>
      </c>
      <c r="G85">
        <f t="shared" si="2"/>
        <v>86</v>
      </c>
    </row>
    <row r="86" spans="2:7" x14ac:dyDescent="0.25">
      <c r="B86" t="s">
        <v>61</v>
      </c>
      <c r="G86">
        <f t="shared" si="2"/>
        <v>87</v>
      </c>
    </row>
    <row r="87" spans="2:7" x14ac:dyDescent="0.25">
      <c r="B87" t="s">
        <v>62</v>
      </c>
      <c r="G87">
        <f t="shared" si="2"/>
        <v>88</v>
      </c>
    </row>
    <row r="88" spans="2:7" x14ac:dyDescent="0.25">
      <c r="B88" t="s">
        <v>63</v>
      </c>
      <c r="G88">
        <f t="shared" si="2"/>
        <v>89</v>
      </c>
    </row>
    <row r="89" spans="2:7" x14ac:dyDescent="0.25">
      <c r="B89" t="s">
        <v>376</v>
      </c>
      <c r="G89">
        <f t="shared" si="2"/>
        <v>90</v>
      </c>
    </row>
    <row r="90" spans="2:7" x14ac:dyDescent="0.25">
      <c r="B90" t="s">
        <v>64</v>
      </c>
      <c r="G90">
        <f t="shared" si="2"/>
        <v>91</v>
      </c>
    </row>
    <row r="91" spans="2:7" x14ac:dyDescent="0.25">
      <c r="B91" t="s">
        <v>65</v>
      </c>
      <c r="G91">
        <f t="shared" si="2"/>
        <v>92</v>
      </c>
    </row>
    <row r="92" spans="2:7" x14ac:dyDescent="0.25">
      <c r="B92" t="s">
        <v>66</v>
      </c>
      <c r="G92">
        <f t="shared" si="2"/>
        <v>93</v>
      </c>
    </row>
    <row r="93" spans="2:7" x14ac:dyDescent="0.25">
      <c r="B93" t="s">
        <v>67</v>
      </c>
      <c r="G93">
        <f t="shared" si="2"/>
        <v>94</v>
      </c>
    </row>
    <row r="94" spans="2:7" x14ac:dyDescent="0.25">
      <c r="B94" t="s">
        <v>68</v>
      </c>
      <c r="G94">
        <f t="shared" si="2"/>
        <v>95</v>
      </c>
    </row>
  </sheetData>
  <dataValidations count="3">
    <dataValidation type="list" allowBlank="1" showInputMessage="1" showErrorMessage="1" sqref="B2">
      <formula1>$B$4:$B$94</formula1>
    </dataValidation>
    <dataValidation type="list" allowBlank="1" showInputMessage="1" showErrorMessage="1" sqref="C2">
      <formula1>$C$4:$C$7</formula1>
    </dataValidation>
    <dataValidation type="list" allowBlank="1" showInputMessage="1" showErrorMessage="1" sqref="D2">
      <formula1>$D$4:$D$7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E22" sqref="E22"/>
    </sheetView>
  </sheetViews>
  <sheetFormatPr defaultRowHeight="15" x14ac:dyDescent="0.25"/>
  <cols>
    <col min="2" max="2" width="26" customWidth="1"/>
  </cols>
  <sheetData>
    <row r="2" spans="2:5" x14ac:dyDescent="0.25">
      <c r="B2" t="s">
        <v>560</v>
      </c>
      <c r="C2" t="str">
        <f>Input!B2</f>
        <v>Nedmed Total</v>
      </c>
    </row>
    <row r="3" spans="2:5" x14ac:dyDescent="0.25">
      <c r="B3" t="s">
        <v>366</v>
      </c>
      <c r="C3">
        <f>Input!C2</f>
        <v>2013</v>
      </c>
    </row>
    <row r="4" spans="2:5" x14ac:dyDescent="0.25">
      <c r="B4" t="s">
        <v>367</v>
      </c>
      <c r="C4">
        <f>Input!D2</f>
        <v>2010</v>
      </c>
    </row>
    <row r="6" spans="2:5" x14ac:dyDescent="0.25">
      <c r="B6" t="s">
        <v>554</v>
      </c>
      <c r="E6" t="s">
        <v>561</v>
      </c>
    </row>
    <row r="7" spans="2:5" x14ac:dyDescent="0.25">
      <c r="B7" s="128" t="s">
        <v>327</v>
      </c>
      <c r="C7" s="130" t="s">
        <v>559</v>
      </c>
    </row>
    <row r="8" spans="2:5" x14ac:dyDescent="0.25">
      <c r="B8" s="128" t="s">
        <v>290</v>
      </c>
      <c r="C8" s="130"/>
    </row>
    <row r="9" spans="2:5" x14ac:dyDescent="0.25">
      <c r="B9" s="128" t="s">
        <v>256</v>
      </c>
      <c r="C9" s="130"/>
    </row>
    <row r="10" spans="2:5" x14ac:dyDescent="0.25">
      <c r="B10" s="129" t="s">
        <v>547</v>
      </c>
      <c r="C10" s="130"/>
    </row>
    <row r="11" spans="2:5" x14ac:dyDescent="0.25">
      <c r="B11" s="129" t="s">
        <v>550</v>
      </c>
      <c r="C11" s="130"/>
    </row>
    <row r="12" spans="2:5" x14ac:dyDescent="0.25">
      <c r="B12" s="129" t="s">
        <v>299</v>
      </c>
      <c r="C12" s="130"/>
    </row>
    <row r="13" spans="2:5" x14ac:dyDescent="0.25">
      <c r="B13" s="129" t="s">
        <v>551</v>
      </c>
      <c r="C13" s="130"/>
    </row>
    <row r="14" spans="2:5" x14ac:dyDescent="0.25">
      <c r="B14" s="128" t="s">
        <v>392</v>
      </c>
      <c r="C14" s="130"/>
    </row>
    <row r="15" spans="2:5" x14ac:dyDescent="0.25">
      <c r="B15" s="129" t="s">
        <v>547</v>
      </c>
      <c r="C15" s="130"/>
    </row>
    <row r="16" spans="2:5" x14ac:dyDescent="0.25">
      <c r="B16" s="129" t="s">
        <v>549</v>
      </c>
      <c r="C16" s="130"/>
    </row>
    <row r="17" spans="2:5" x14ac:dyDescent="0.25">
      <c r="B17" s="129" t="s">
        <v>548</v>
      </c>
      <c r="C17" s="130"/>
    </row>
    <row r="19" spans="2:5" x14ac:dyDescent="0.25">
      <c r="B19" t="s">
        <v>555</v>
      </c>
    </row>
    <row r="20" spans="2:5" x14ac:dyDescent="0.25">
      <c r="B20" s="128" t="s">
        <v>556</v>
      </c>
      <c r="C20" s="130" t="s">
        <v>559</v>
      </c>
      <c r="E20" t="s">
        <v>562</v>
      </c>
    </row>
    <row r="21" spans="2:5" x14ac:dyDescent="0.25">
      <c r="B21" s="128" t="s">
        <v>557</v>
      </c>
      <c r="C21" s="130"/>
      <c r="E21" t="s">
        <v>563</v>
      </c>
    </row>
    <row r="22" spans="2:5" x14ac:dyDescent="0.25">
      <c r="B22" s="128" t="s">
        <v>558</v>
      </c>
      <c r="C22" s="130"/>
      <c r="E22" t="s">
        <v>564</v>
      </c>
    </row>
    <row r="23" spans="2:5" x14ac:dyDescent="0.25">
      <c r="B23" s="128"/>
    </row>
  </sheetData>
  <mergeCells count="2">
    <mergeCell ref="C7:C17"/>
    <mergeCell ref="C20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 Values By Option</vt:lpstr>
      <vt:lpstr>Industry score</vt:lpstr>
      <vt:lpstr>Calcsheet</vt:lpstr>
      <vt:lpstr>Input</vt:lpstr>
      <vt:lpstr>Landing 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Scott</dc:creator>
  <cp:lastModifiedBy>Gary Scott  (Regional/Divisional Mgrs, Cape Town)</cp:lastModifiedBy>
  <cp:revision>0</cp:revision>
  <dcterms:created xsi:type="dcterms:W3CDTF">2013-01-10T12:02:08Z</dcterms:created>
  <dcterms:modified xsi:type="dcterms:W3CDTF">2014-12-09T06:21:28Z</dcterms:modified>
</cp:coreProperties>
</file>