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uthbow-my.sharepoint.com/personal/zixiang_chen_southbow_com/Documents/Development/LDE_ZXC/excel/"/>
    </mc:Choice>
  </mc:AlternateContent>
  <xr:revisionPtr revIDLastSave="47" documentId="8_{F3980FA7-60D8-42D0-A252-81DC6DE2F194}" xr6:coauthVersionLast="47" xr6:coauthVersionMax="47" xr10:uidLastSave="{FA974C7A-B2B4-429A-9ED0-3411813D40E3}"/>
  <bookViews>
    <workbookView xWindow="-3870" yWindow="-16290" windowWidth="25110" windowHeight="13500" xr2:uid="{BC312E52-3FC2-444C-A878-2203956D99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/>
  <c r="B16" i="1"/>
  <c r="B17" i="1"/>
  <c r="B13" i="1"/>
  <c r="E6" i="1"/>
  <c r="F6" i="1" s="1"/>
  <c r="E7" i="1"/>
  <c r="F7" i="1" s="1"/>
  <c r="C5" i="1"/>
  <c r="B6" i="1"/>
  <c r="C6" i="1" s="1"/>
  <c r="B7" i="1"/>
  <c r="C7" i="1" s="1"/>
  <c r="B8" i="1"/>
  <c r="C8" i="1" s="1"/>
  <c r="B9" i="1"/>
  <c r="C9" i="1" s="1"/>
  <c r="B5" i="1"/>
  <c r="D5" i="1"/>
  <c r="E5" i="1" s="1"/>
  <c r="F5" i="1" s="1"/>
  <c r="D6" i="1"/>
  <c r="D7" i="1"/>
  <c r="D8" i="1"/>
  <c r="E8" i="1" s="1"/>
  <c r="F8" i="1" s="1"/>
  <c r="D9" i="1"/>
  <c r="E9" i="1" s="1"/>
  <c r="F9" i="1" s="1"/>
</calcChain>
</file>

<file path=xl/sharedStrings.xml><?xml version="1.0" encoding="utf-8"?>
<sst xmlns="http://schemas.openxmlformats.org/spreadsheetml/2006/main" count="11" uniqueCount="6">
  <si>
    <t>Q (m3/hr)</t>
  </si>
  <si>
    <t>Max. N</t>
  </si>
  <si>
    <t>a</t>
  </si>
  <si>
    <t>b</t>
  </si>
  <si>
    <t>80% N</t>
  </si>
  <si>
    <t>60%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</si>
</sst>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 idealized pump map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Max. N</c:v>
                </c:pt>
              </c:strCache>
            </c:strRef>
          </c:tx>
          <c:spPr>
            <a:ln w="19050" cap="rnd">
              <a:solidFill>
                <a:schemeClr val="tx2">
                  <a:lumMod val="90000"/>
                  <a:lumOff val="1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90000"/>
                  <a:lumOff val="10000"/>
                </a:schemeClr>
              </a:solidFill>
              <a:ln w="9525">
                <a:solidFill>
                  <a:schemeClr val="tx2">
                    <a:lumMod val="90000"/>
                    <a:lumOff val="10000"/>
                  </a:schemeClr>
                </a:solidFill>
              </a:ln>
              <a:effectLst/>
            </c:spPr>
          </c:marker>
          <c:xVal>
            <c:numRef>
              <c:f>Sheet1!$A$5:$A$9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Sheet1!$D$5:$D$9</c:f>
              <c:numCache>
                <c:formatCode>General</c:formatCode>
                <c:ptCount val="5"/>
                <c:pt idx="0" formatCode="0.00E+00">
                  <c:v>4900</c:v>
                </c:pt>
                <c:pt idx="1">
                  <c:v>4600</c:v>
                </c:pt>
                <c:pt idx="2">
                  <c:v>4100</c:v>
                </c:pt>
                <c:pt idx="3">
                  <c:v>3400</c:v>
                </c:pt>
                <c:pt idx="4">
                  <c:v>2500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65-44FC-88A2-43621F091F14}"/>
            </c:ext>
          </c:extLst>
        </c:ser>
        <c:ser>
          <c:idx val="1"/>
          <c:order val="1"/>
          <c:tx>
            <c:strRef>
              <c:f>Sheet1!$E$4</c:f>
              <c:strCache>
                <c:ptCount val="1"/>
                <c:pt idx="0">
                  <c:v>80% N</c:v>
                </c:pt>
              </c:strCache>
            </c:strRef>
          </c:tx>
          <c:spPr>
            <a:ln w="19050" cap="rnd">
              <a:solidFill>
                <a:schemeClr val="tx2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75000"/>
                  <a:lumOff val="25000"/>
                </a:schemeClr>
              </a:solidFill>
              <a:ln w="9525">
                <a:solidFill>
                  <a:schemeClr val="tx2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Sheet1!$B$5:$B$9</c:f>
              <c:numCache>
                <c:formatCode>General</c:formatCode>
                <c:ptCount val="5"/>
                <c:pt idx="0">
                  <c:v>800</c:v>
                </c:pt>
                <c:pt idx="1">
                  <c:v>1600</c:v>
                </c:pt>
                <c:pt idx="2">
                  <c:v>2400</c:v>
                </c:pt>
                <c:pt idx="3">
                  <c:v>3200</c:v>
                </c:pt>
                <c:pt idx="4">
                  <c:v>4000</c:v>
                </c:pt>
              </c:numCache>
            </c:numRef>
          </c:xVal>
          <c:yVal>
            <c:numRef>
              <c:f>Sheet1!$E$5:$E$9</c:f>
              <c:numCache>
                <c:formatCode>0.00E+00</c:formatCode>
                <c:ptCount val="5"/>
                <c:pt idx="0">
                  <c:v>3136.0000000000005</c:v>
                </c:pt>
                <c:pt idx="1">
                  <c:v>2944.0000000000005</c:v>
                </c:pt>
                <c:pt idx="2">
                  <c:v>2624.0000000000005</c:v>
                </c:pt>
                <c:pt idx="3">
                  <c:v>2176.0000000000005</c:v>
                </c:pt>
                <c:pt idx="4">
                  <c:v>1600.0000000000002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65-44FC-88A2-43621F091F14}"/>
            </c:ext>
          </c:extLst>
        </c:ser>
        <c:ser>
          <c:idx val="2"/>
          <c:order val="2"/>
          <c:tx>
            <c:strRef>
              <c:f>Sheet1!$F$4</c:f>
              <c:strCache>
                <c:ptCount val="1"/>
                <c:pt idx="0">
                  <c:v>60% N</c:v>
                </c:pt>
              </c:strCache>
            </c:strRef>
          </c:tx>
          <c:spPr>
            <a:ln w="19050" cap="rnd">
              <a:solidFill>
                <a:schemeClr val="tx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9525">
                <a:solidFill>
                  <a:schemeClr val="tx2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Sheet1!$C$5:$C$9</c:f>
              <c:numCache>
                <c:formatCode>General</c:formatCode>
                <c:ptCount val="5"/>
                <c:pt idx="0">
                  <c:v>480</c:v>
                </c:pt>
                <c:pt idx="1">
                  <c:v>960</c:v>
                </c:pt>
                <c:pt idx="2">
                  <c:v>1440</c:v>
                </c:pt>
                <c:pt idx="3">
                  <c:v>1920</c:v>
                </c:pt>
                <c:pt idx="4">
                  <c:v>2400</c:v>
                </c:pt>
              </c:numCache>
            </c:numRef>
          </c:xVal>
          <c:yVal>
            <c:numRef>
              <c:f>Sheet1!$F$5:$F$9</c:f>
              <c:numCache>
                <c:formatCode>0.00E+00</c:formatCode>
                <c:ptCount val="5"/>
                <c:pt idx="0">
                  <c:v>1128.96</c:v>
                </c:pt>
                <c:pt idx="1">
                  <c:v>1059.8400000000001</c:v>
                </c:pt>
                <c:pt idx="2">
                  <c:v>944.6400000000001</c:v>
                </c:pt>
                <c:pt idx="3">
                  <c:v>783.36000000000013</c:v>
                </c:pt>
                <c:pt idx="4">
                  <c:v>576.00000000000011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765-44FC-88A2-43621F091F14}"/>
            </c:ext>
          </c:extLst>
        </c:ser>
        <c:ser>
          <c:idx val="3"/>
          <c:order val="3"/>
          <c:tx>
            <c:v>Surge (50% efficiency)</c:v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  <a:prstDash val="sysDash"/>
              </a:ln>
              <a:effectLst/>
            </c:spPr>
          </c:marker>
          <c:xVal>
            <c:numRef>
              <c:f>Sheet1!$A$5:$C$5</c:f>
              <c:numCache>
                <c:formatCode>General</c:formatCode>
                <c:ptCount val="3"/>
                <c:pt idx="0">
                  <c:v>1000</c:v>
                </c:pt>
                <c:pt idx="1">
                  <c:v>800</c:v>
                </c:pt>
                <c:pt idx="2">
                  <c:v>480</c:v>
                </c:pt>
              </c:numCache>
            </c:numRef>
          </c:xVal>
          <c:yVal>
            <c:numRef>
              <c:f>Sheet1!$D$5:$F$5</c:f>
              <c:numCache>
                <c:formatCode>0.00E+00</c:formatCode>
                <c:ptCount val="3"/>
                <c:pt idx="0">
                  <c:v>4900</c:v>
                </c:pt>
                <c:pt idx="1">
                  <c:v>3136.0000000000005</c:v>
                </c:pt>
                <c:pt idx="2">
                  <c:v>1128.96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65-44FC-88A2-43621F091F14}"/>
            </c:ext>
          </c:extLst>
        </c:ser>
        <c:ser>
          <c:idx val="6"/>
          <c:order val="4"/>
          <c:tx>
            <c:v>60% efficiency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Sheet1!$A$6:$C$6</c:f>
              <c:numCache>
                <c:formatCode>General</c:formatCode>
                <c:ptCount val="3"/>
                <c:pt idx="0">
                  <c:v>2000</c:v>
                </c:pt>
                <c:pt idx="1">
                  <c:v>1600</c:v>
                </c:pt>
                <c:pt idx="2">
                  <c:v>960</c:v>
                </c:pt>
              </c:numCache>
            </c:numRef>
          </c:xVal>
          <c:yVal>
            <c:numRef>
              <c:f>Sheet1!$D$6:$F$6</c:f>
              <c:numCache>
                <c:formatCode>0.00E+00</c:formatCode>
                <c:ptCount val="3"/>
                <c:pt idx="0" formatCode="General">
                  <c:v>4600</c:v>
                </c:pt>
                <c:pt idx="1">
                  <c:v>2944.0000000000005</c:v>
                </c:pt>
                <c:pt idx="2">
                  <c:v>1059.8400000000001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765-44FC-88A2-43621F091F14}"/>
            </c:ext>
          </c:extLst>
        </c:ser>
        <c:ser>
          <c:idx val="7"/>
          <c:order val="5"/>
          <c:tx>
            <c:v>70% efficiency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75000"/>
                  </a:schemeClr>
                </a:solidFill>
              </a:ln>
              <a:effectLst/>
            </c:spPr>
          </c:marker>
          <c:xVal>
            <c:numRef>
              <c:f>Sheet1!$A$7:$C$7</c:f>
              <c:numCache>
                <c:formatCode>General</c:formatCode>
                <c:ptCount val="3"/>
                <c:pt idx="0">
                  <c:v>3000</c:v>
                </c:pt>
                <c:pt idx="1">
                  <c:v>2400</c:v>
                </c:pt>
                <c:pt idx="2">
                  <c:v>1440</c:v>
                </c:pt>
              </c:numCache>
            </c:numRef>
          </c:xVal>
          <c:yVal>
            <c:numRef>
              <c:f>Sheet1!$D$7:$F$7</c:f>
              <c:numCache>
                <c:formatCode>0.00E+00</c:formatCode>
                <c:ptCount val="3"/>
                <c:pt idx="0" formatCode="General">
                  <c:v>4100</c:v>
                </c:pt>
                <c:pt idx="1">
                  <c:v>2624.0000000000005</c:v>
                </c:pt>
                <c:pt idx="2">
                  <c:v>944.6400000000001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765-44FC-88A2-43621F091F14}"/>
            </c:ext>
          </c:extLst>
        </c:ser>
        <c:ser>
          <c:idx val="8"/>
          <c:order val="6"/>
          <c:tx>
            <c:v>80% efficiency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Sheet1!$A$8:$C$8</c:f>
              <c:numCache>
                <c:formatCode>General</c:formatCode>
                <c:ptCount val="3"/>
                <c:pt idx="0">
                  <c:v>4000</c:v>
                </c:pt>
                <c:pt idx="1">
                  <c:v>3200</c:v>
                </c:pt>
                <c:pt idx="2">
                  <c:v>1920</c:v>
                </c:pt>
              </c:numCache>
            </c:numRef>
          </c:xVal>
          <c:yVal>
            <c:numRef>
              <c:f>Sheet1!$D$8:$F$8</c:f>
              <c:numCache>
                <c:formatCode>0.00E+00</c:formatCode>
                <c:ptCount val="3"/>
                <c:pt idx="0" formatCode="General">
                  <c:v>3400</c:v>
                </c:pt>
                <c:pt idx="1">
                  <c:v>2176.0000000000005</c:v>
                </c:pt>
                <c:pt idx="2">
                  <c:v>783.36000000000013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765-44FC-88A2-43621F091F14}"/>
            </c:ext>
          </c:extLst>
        </c:ser>
        <c:ser>
          <c:idx val="4"/>
          <c:order val="7"/>
          <c:tx>
            <c:v>Runout (70% efficiency)</c:v>
          </c:tx>
          <c:spPr>
            <a:ln w="19050" cap="rnd">
              <a:solidFill>
                <a:schemeClr val="accent2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2">
                    <a:lumMod val="75000"/>
                  </a:schemeClr>
                </a:solidFill>
                <a:prstDash val="dashDot"/>
              </a:ln>
              <a:effectLst/>
            </c:spPr>
          </c:marker>
          <c:xVal>
            <c:numRef>
              <c:f>Sheet1!$A$9:$C$9</c:f>
              <c:numCache>
                <c:formatCode>General</c:formatCode>
                <c:ptCount val="3"/>
                <c:pt idx="0">
                  <c:v>5000</c:v>
                </c:pt>
                <c:pt idx="1">
                  <c:v>4000</c:v>
                </c:pt>
                <c:pt idx="2">
                  <c:v>2400</c:v>
                </c:pt>
              </c:numCache>
            </c:numRef>
          </c:xVal>
          <c:yVal>
            <c:numRef>
              <c:f>Sheet1!$D$9:$F$9</c:f>
              <c:numCache>
                <c:formatCode>0.00E+00</c:formatCode>
                <c:ptCount val="3"/>
                <c:pt idx="0" formatCode="General">
                  <c:v>2500</c:v>
                </c:pt>
                <c:pt idx="1">
                  <c:v>1600.0000000000002</c:v>
                </c:pt>
                <c:pt idx="2">
                  <c:v>576.00000000000011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765-44FC-88A2-43621F091F14}"/>
            </c:ext>
          </c:extLst>
        </c:ser>
        <c:ser>
          <c:idx val="5"/>
          <c:order val="8"/>
          <c:tx>
            <c:v>Load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Sheet1!$A$13:$A$17</c:f>
              <c:numCache>
                <c:formatCode>General</c:formatCode>
                <c:ptCount val="5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Sheet1!$B$13:$B$17</c:f>
              <c:numCache>
                <c:formatCode>General</c:formatCode>
                <c:ptCount val="5"/>
                <c:pt idx="0">
                  <c:v>0</c:v>
                </c:pt>
                <c:pt idx="1">
                  <c:v>300</c:v>
                </c:pt>
                <c:pt idx="2">
                  <c:v>1200</c:v>
                </c:pt>
                <c:pt idx="3">
                  <c:v>2699.9999999999995</c:v>
                </c:pt>
                <c:pt idx="4">
                  <c:v>4800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65-44FC-88A2-43621F091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929823"/>
        <c:axId val="1586932223"/>
      </c:scatterChart>
      <c:valAx>
        <c:axId val="1586929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Flowrate</a:t>
                </a:r>
                <a:r>
                  <a:rPr lang="en-CA" baseline="0"/>
                  <a:t> (m3/hr)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932223"/>
        <c:crosses val="autoZero"/>
        <c:crossBetween val="midCat"/>
      </c:valAx>
      <c:valAx>
        <c:axId val="158693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Head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92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225424</xdr:colOff>
      <xdr:row>10</xdr:row>
      <xdr:rowOff>142875</xdr:rowOff>
    </xdr:from>
    <xdr:to>
      <xdr:col>13</xdr:col>
      <xdr:colOff>400049</xdr:colOff>
      <xdr:row>26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E3C8A0-7ED7-150A-B7A3-E289B231BF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0397D-8818-405A-9BB9-2A55B77380F2}">
  <dimension ref="A1:F17"/>
  <sheetViews>
    <sheetView tabSelected="1" topLeftCell="A16" workbookViewId="0">
      <selection activeCell="D31" sqref="D31"/>
    </sheetView>
  </sheetViews>
  <sheetFormatPr defaultRowHeight="14.5" x14ac:dyDescent="0.35"/>
  <cols>
    <col min="4" max="4" width="9" bestFit="1" customWidth="1"/>
  </cols>
  <sheetData>
    <row r="1" spans="1:6" x14ac:dyDescent="0.35">
      <c r="A1" t="s">
        <v>2</v>
      </c>
      <c r="D1" s="1">
        <v>-1E-4</v>
      </c>
    </row>
    <row r="2" spans="1:6" x14ac:dyDescent="0.35">
      <c r="A2" t="s">
        <v>3</v>
      </c>
      <c r="D2" s="1">
        <v>5000</v>
      </c>
    </row>
    <row r="3" spans="1:6" x14ac:dyDescent="0.35">
      <c r="A3" t="s">
        <v>0</v>
      </c>
      <c r="B3" s="2">
        <v>0.8</v>
      </c>
      <c r="C3" s="2">
        <v>0.6</v>
      </c>
      <c r="D3" t="s">
        <v>1</v>
      </c>
      <c r="E3" s="2">
        <v>0.8</v>
      </c>
      <c r="F3" s="2">
        <v>0.6</v>
      </c>
    </row>
    <row r="4" spans="1:6" x14ac:dyDescent="0.35">
      <c r="A4" t="s">
        <v>0</v>
      </c>
      <c r="B4" s="2" t="s">
        <v>4</v>
      </c>
      <c r="C4" s="2" t="s">
        <v>5</v>
      </c>
      <c r="D4" t="s">
        <v>1</v>
      </c>
      <c r="E4" s="2" t="s">
        <v>4</v>
      </c>
      <c r="F4" s="2" t="s">
        <v>5</v>
      </c>
    </row>
    <row r="5" spans="1:6" x14ac:dyDescent="0.35">
      <c r="A5">
        <v>1000</v>
      </c>
      <c r="B5">
        <f>A5*B$3</f>
        <v>800</v>
      </c>
      <c r="C5">
        <f>B5*C$3</f>
        <v>480</v>
      </c>
      <c r="D5" s="1">
        <f>$D$1*A5^2+$D$2</f>
        <v>4900</v>
      </c>
      <c r="E5" s="1">
        <f>D5*E$3^2</f>
        <v>3136.0000000000005</v>
      </c>
      <c r="F5" s="1">
        <f>E5*F$3^2</f>
        <v>1128.96</v>
      </c>
    </row>
    <row r="6" spans="1:6" x14ac:dyDescent="0.35">
      <c r="A6">
        <v>2000</v>
      </c>
      <c r="B6">
        <f t="shared" ref="B6:C9" si="0">A6*B$3</f>
        <v>1600</v>
      </c>
      <c r="C6">
        <f t="shared" si="0"/>
        <v>960</v>
      </c>
      <c r="D6">
        <f t="shared" ref="D6:D9" si="1">$D$1*A6^2+$D$2</f>
        <v>4600</v>
      </c>
      <c r="E6" s="1">
        <f t="shared" ref="E6:F9" si="2">D6*E$3^2</f>
        <v>2944.0000000000005</v>
      </c>
      <c r="F6" s="1">
        <f t="shared" si="2"/>
        <v>1059.8400000000001</v>
      </c>
    </row>
    <row r="7" spans="1:6" x14ac:dyDescent="0.35">
      <c r="A7">
        <v>3000</v>
      </c>
      <c r="B7">
        <f t="shared" si="0"/>
        <v>2400</v>
      </c>
      <c r="C7">
        <f t="shared" si="0"/>
        <v>1440</v>
      </c>
      <c r="D7">
        <f t="shared" si="1"/>
        <v>4100</v>
      </c>
      <c r="E7" s="1">
        <f t="shared" si="2"/>
        <v>2624.0000000000005</v>
      </c>
      <c r="F7" s="1">
        <f t="shared" si="2"/>
        <v>944.6400000000001</v>
      </c>
    </row>
    <row r="8" spans="1:6" x14ac:dyDescent="0.35">
      <c r="A8">
        <v>4000</v>
      </c>
      <c r="B8">
        <f t="shared" si="0"/>
        <v>3200</v>
      </c>
      <c r="C8">
        <f t="shared" si="0"/>
        <v>1920</v>
      </c>
      <c r="D8">
        <f t="shared" si="1"/>
        <v>3400</v>
      </c>
      <c r="E8" s="1">
        <f t="shared" si="2"/>
        <v>2176.0000000000005</v>
      </c>
      <c r="F8" s="1">
        <f t="shared" si="2"/>
        <v>783.36000000000013</v>
      </c>
    </row>
    <row r="9" spans="1:6" x14ac:dyDescent="0.35">
      <c r="A9">
        <v>5000</v>
      </c>
      <c r="B9">
        <f t="shared" si="0"/>
        <v>4000</v>
      </c>
      <c r="C9">
        <f t="shared" si="0"/>
        <v>2400</v>
      </c>
      <c r="D9">
        <f t="shared" si="1"/>
        <v>2500</v>
      </c>
      <c r="E9" s="1">
        <f t="shared" si="2"/>
        <v>1600.0000000000002</v>
      </c>
      <c r="F9" s="1">
        <f t="shared" si="2"/>
        <v>576.00000000000011</v>
      </c>
    </row>
    <row r="11" spans="1:6" x14ac:dyDescent="0.35">
      <c r="A11" s="1">
        <v>2.9999999999999997E-4</v>
      </c>
    </row>
    <row r="12" spans="1:6" x14ac:dyDescent="0.35">
      <c r="A12" t="s">
        <v>0</v>
      </c>
    </row>
    <row r="13" spans="1:6" x14ac:dyDescent="0.35">
      <c r="A13">
        <v>0</v>
      </c>
      <c r="B13">
        <f>$A$11*A13^2</f>
        <v>0</v>
      </c>
    </row>
    <row r="14" spans="1:6" x14ac:dyDescent="0.35">
      <c r="A14">
        <v>1000</v>
      </c>
      <c r="B14">
        <f t="shared" ref="B14:B17" si="3">$A$11*A14^2</f>
        <v>300</v>
      </c>
    </row>
    <row r="15" spans="1:6" x14ac:dyDescent="0.35">
      <c r="A15">
        <v>2000</v>
      </c>
      <c r="B15">
        <f t="shared" si="3"/>
        <v>1200</v>
      </c>
    </row>
    <row r="16" spans="1:6" x14ac:dyDescent="0.35">
      <c r="A16">
        <v>3000</v>
      </c>
      <c r="B16">
        <f t="shared" si="3"/>
        <v>2699.9999999999995</v>
      </c>
    </row>
    <row r="17" spans="1:2" x14ac:dyDescent="0.35">
      <c r="A17">
        <v>4000</v>
      </c>
      <c r="B17">
        <f t="shared" si="3"/>
        <v>4800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Zixiang Chen</dc:creator>
  <cp:lastModifiedBy>Zixiang Chen</cp:lastModifiedBy>
  <dcterms:created xsi:type="dcterms:W3CDTF">2025-07-08T20:35:04Z</dcterms:created>
  <dcterms:modified xsi:type="dcterms:W3CDTF">2025-07-08T21:03:20Z</dcterms:modified>
</cp:coreProperties>
</file>